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中央和省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<sst xmlns="http://schemas.openxmlformats.org/spreadsheetml/2006/main" count="1306" uniqueCount="477">
  <si>
    <t>预算01-1表</t>
  </si>
  <si>
    <t>2025年财务收支预算总表部门</t>
  </si>
  <si>
    <t>单位:元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</si>
  <si>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</si>
  <si>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</si>
  <si>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</si>
  <si>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</si>
  <si>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</si>
  <si>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</si>
  <si>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</si>
  <si>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</si>
  <si>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</si>
  <si>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</si>
  <si>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</si>
  <si>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</si>
  <si>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</si>
  <si>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</si>
  <si>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</si>
  <si>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</si>
  <si>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</si>
  <si>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</si>
  <si>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</si>
  <si>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</si>
  <si>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</si>
  <si>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</si>
  <si>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</si>
  <si>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</si>
  <si>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</si>
  <si>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</si>
  <si>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</si>
  <si>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</si>
  <si>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</si>
  <si>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</si>
  <si>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</si>
  <si>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</si>
  <si>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</si>
  <si>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</si>
  <si>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</si>
  <si>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</si>
  <si>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</si>
  <si>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</si>
  <si>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</si>
  <si>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</si>
  <si>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</si>
  <si>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</si>
  <si>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</si>
  <si>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</si>
  <si>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</si>
  <si>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</si>
  <si>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</si>
  <si>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</si>
  <si>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</si>
  <si>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</si>
  <si>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</si>
  <si>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</si>
  <si>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</si>
  <si>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</si>
  <si>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</si>
  <si>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</si>
  <si>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</si>
  <si>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</si>
  <si>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</si>
  <si>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</si>
  <si>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</si>
  <si>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</si>
  <si>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</si>
  <si>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</si>
  <si>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</si>
  <si>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</si>
  <si>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</si>
  <si>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</si>
  <si>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128001</t>
  </si>
  <si>
    <t>临沧市商务局机关</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</si>
  <si>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</si>
  <si>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</si>
  <si>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</si>
  <si>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</si>
  <si>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</si>
  <si>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</si>
  <si>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</si>
  <si>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</si>
  <si>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</si>
  <si>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</si>
  <si>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</si>
  <si>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</si>
  <si>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</si>
  <si>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</si>
  <si>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20113</t>
  </si>
  <si>
    <t>商贸事务</t>
  </si>
  <si>
    <t>2011301</t>
  </si>
  <si>
    <t>行政运行</t>
  </si>
  <si>
    <t>2011302</t>
  </si>
  <si>
    <t>一般行政管理事务</t>
  </si>
  <si>
    <t>2011399</t>
  </si>
  <si>
    <t>其他商贸事务支出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</si>
  <si>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</si>
  <si>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</si>
  <si>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</si>
  <si>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</si>
  <si>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</si>
  <si>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</si>
  <si>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</si>
  <si>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</si>
  <si>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</si>
  <si>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</si>
  <si>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</si>
  <si>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</si>
  <si>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</si>
  <si>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</si>
  <si>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</si>
  <si>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</si>
  <si>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</si>
  <si>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</si>
  <si>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</si>
  <si>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</si>
  <si>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</si>
  <si>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</si>
  <si>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</si>
  <si>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</si>
  <si>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</si>
  <si>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</si>
  <si>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</si>
  <si>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</si>
  <si>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</si>
  <si>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216</t>
  </si>
  <si>
    <t>商业服务业等支出</t>
  </si>
  <si>
    <t>21602</t>
  </si>
  <si>
    <t>商业流通事务</t>
  </si>
  <si>
    <t>2160299</t>
  </si>
  <si>
    <t>其他商业流通事务支出</t>
  </si>
  <si>
    <t>21606</t>
  </si>
  <si>
    <t>涉外发展服务支出</t>
  </si>
  <si>
    <t>2160699</t>
  </si>
  <si>
    <t>其他涉外发展服务支出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</si>
  <si>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</si>
  <si>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</si>
  <si>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</si>
  <si>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</si>
  <si>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</si>
  <si>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</si>
  <si>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</si>
  <si>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</si>
  <si>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</si>
  <si>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</si>
  <si>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</si>
  <si>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</si>
  <si>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</si>
  <si>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</si>
  <si>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</si>
  <si>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</si>
  <si>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</si>
  <si>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</si>
  <si>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</si>
  <si>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</si>
  <si>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</si>
  <si>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</si>
  <si>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</si>
  <si>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</si>
  <si>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</si>
  <si>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</si>
  <si>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</si>
  <si>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</si>
  <si>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</si>
  <si>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</si>
  <si>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</si>
  <si>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</si>
  <si>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</si>
  <si>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</si>
  <si>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</si>
  <si>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</si>
  <si>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</si>
  <si>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</si>
  <si>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</si>
  <si>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</si>
  <si>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</si>
  <si>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</si>
  <si>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</si>
  <si>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</si>
  <si>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</si>
  <si>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</si>
  <si>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</si>
  <si>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</si>
  <si>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</si>
  <si>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</si>
  <si>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</si>
  <si>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</si>
  <si>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</si>
  <si>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</si>
  <si>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预算03表</t>
  </si>
  <si>
    <t>2025年“三公”经费支出预算表</t>
  </si>
  <si>
    <t>单位：元</t>
  </si>
  <si>
    <t>资金性质</t>
  </si>
  <si>
    <t>“三公”经费合计</t>
  </si>
  <si>
    <t>因公出国（境）费</t>
  </si>
  <si>
    <t>公务用车购置及运行费</t>
  </si>
  <si>
    <t>公务接待费</t>
  </si>
  <si>
    <t>公务用车购置费</t>
  </si>
  <si>
    <t>公务用车运行费</t>
  </si>
  <si>
    <t>本级财力安排</t>
  </si>
  <si>
    <t>上级资金</t>
  </si>
  <si>
    <t>自有资金</t>
  </si>
  <si>
    <t>非财政拨款</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</si>
  <si>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</si>
  <si>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</si>
  <si>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</si>
  <si>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</si>
  <si>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</si>
  <si>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</si>
  <si>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</si>
  <si>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</si>
  <si>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</si>
  <si>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</si>
  <si>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</si>
  <si>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</si>
  <si>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</si>
  <si>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</si>
  <si>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</si>
  <si>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</si>
  <si>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</si>
  <si>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530900210000000003428</t>
  </si>
  <si>
    <t>行政人员支出工资</t>
  </si>
  <si>
    <t>30101</t>
  </si>
  <si>
    <t>基本工资</t>
  </si>
  <si>
    <t>530900210000000003429</t>
  </si>
  <si>
    <t>事业人员支出工资</t>
  </si>
  <si>
    <t>30102</t>
  </si>
  <si>
    <t>津贴补贴</t>
  </si>
  <si>
    <t>530900231100001490383</t>
  </si>
  <si>
    <t>行政人员绩效考核奖</t>
  </si>
  <si>
    <t>30103</t>
  </si>
  <si>
    <t>奖金</t>
  </si>
  <si>
    <t>530900231100001490385</t>
  </si>
  <si>
    <t>绩效工资（2017年提高标准部分）</t>
  </si>
  <si>
    <t>30107</t>
  </si>
  <si>
    <t>绩效工资</t>
  </si>
  <si>
    <t>530900210000000003430</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</si>
  <si>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</si>
  <si>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</si>
  <si>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</si>
  <si>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</si>
  <si>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</si>
  <si>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</si>
  <si>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</si>
  <si>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</si>
  <si>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</si>
  <si>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</si>
  <si>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</si>
  <si>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530900210000000003431</t>
  </si>
  <si>
    <t>30113</t>
  </si>
  <si>
    <t>530900210000000003440</t>
  </si>
  <si>
    <t>一般公用经费</t>
  </si>
  <si>
    <t>30201</t>
  </si>
  <si>
    <t>办公费</t>
  </si>
  <si>
    <t>30211</t>
  </si>
  <si>
    <t>差旅费</t>
  </si>
  <si>
    <t>530900241100002264443</t>
  </si>
  <si>
    <t>30217</t>
  </si>
  <si>
    <t>530900210000000003439</t>
  </si>
  <si>
    <t>离退休公用经费</t>
  </si>
  <si>
    <t>530900210000000003441</t>
  </si>
  <si>
    <t>职工教育经费</t>
  </si>
  <si>
    <t>30216</t>
  </si>
  <si>
    <t>培训费</t>
  </si>
  <si>
    <t>530900210000000003437</t>
  </si>
  <si>
    <t>工会经费</t>
  </si>
  <si>
    <t>30228</t>
  </si>
  <si>
    <t>530900210000000003438</t>
  </si>
  <si>
    <t>福利费</t>
  </si>
  <si>
    <t>30229</t>
  </si>
  <si>
    <t>530900210000000003434</t>
  </si>
  <si>
    <t>公务用车运行维护费</t>
  </si>
  <si>
    <t>30231</t>
  </si>
  <si>
    <t>530900210000000003435</t>
  </si>
  <si>
    <t>行政人员公务交通补贴</t>
  </si>
  <si>
    <t>30239</t>
  </si>
  <si>
    <t>其他交通费用</t>
  </si>
  <si>
    <t>530900210000000003432</t>
  </si>
  <si>
    <t>离退休费</t>
  </si>
  <si>
    <t>30301</t>
  </si>
  <si>
    <t>离休费</t>
  </si>
  <si>
    <t>30302</t>
  </si>
  <si>
    <t>退休费</t>
  </si>
  <si>
    <t>530900241100002264460</t>
  </si>
  <si>
    <t>离休人员医疗统筹费</t>
  </si>
  <si>
    <t>30307</t>
  </si>
  <si>
    <t>医疗费补助</t>
  </si>
  <si>
    <t>530900241100002257655</t>
  </si>
  <si>
    <t>离退休人员遗属补助专项经费</t>
  </si>
  <si>
    <t>30305</t>
  </si>
  <si>
    <t>生活补助</t>
  </si>
  <si>
    <t>预算05-1表</t>
  </si>
  <si>
    <t>2025年部门项目支出预算表</t>
  </si>
  <si>
    <t>项目分类</t>
  </si>
  <si>
    <t>项目单位</t>
  </si>
  <si>
    <t>本年拨款</t>
  </si>
  <si>
    <t>其中：本次下达</t>
  </si>
  <si>
    <t>临沧市人才招引三年行动计划人员安家费补助资金</t>
  </si>
  <si>
    <t>530900251100004108253</t>
  </si>
  <si>
    <t>临沧市驻缅甸腊戍商务代表处工作经费</t>
  </si>
  <si>
    <t>530900251100004104330</t>
  </si>
  <si>
    <t>临沧市驻缅甸曼德勒商务代表处办公经费</t>
  </si>
  <si>
    <t>530900251100004104414</t>
  </si>
  <si>
    <t>临沧市驻缅甸内比都商务代表处工作经费</t>
  </si>
  <si>
    <t>530900251100004104370</t>
  </si>
  <si>
    <t>南博会工作经费</t>
  </si>
  <si>
    <t>530900221100000776541</t>
  </si>
  <si>
    <t>30299</t>
  </si>
  <si>
    <t>其他商品和服务支出</t>
  </si>
  <si>
    <t>市商务局专项工作（含贸促会、国际进出口博览会经费）经费</t>
  </si>
  <si>
    <t>530900241100002750820</t>
  </si>
  <si>
    <t>30202</t>
  </si>
  <si>
    <t>印刷费</t>
  </si>
  <si>
    <t>30207</t>
  </si>
  <si>
    <t>邮电费</t>
  </si>
  <si>
    <t>30215</t>
  </si>
  <si>
    <t>会议费</t>
  </si>
  <si>
    <t>30226</t>
  </si>
  <si>
    <t>劳务费</t>
  </si>
  <si>
    <t>中缅边境经济贸易交易会筹办工作经费</t>
  </si>
  <si>
    <t>530900221100000777978</t>
  </si>
  <si>
    <t>预算05-2表</t>
  </si>
  <si>
    <t>单位名称、项目名称</t>
  </si>
  <si>
    <t>项目年度绩效目标</t>
  </si>
  <si>
    <t>一级指标</t>
  </si>
  <si>
    <t>二级指标</t>
  </si>
  <si>
    <t>三级指标</t>
  </si>
  <si>
    <t>指标性质</t>
  </si>
  <si>
    <t>指标值</t>
  </si>
  <si>
    <t>度量单位</t>
  </si>
  <si>
    <t>指标属性</t>
  </si>
  <si>
    <t>指标内容</t>
  </si>
  <si>
    <r>
      <rPr>
        <sz val="9"/>
        <color rgb="FF000000"/>
        <rFont val="宋体"/>
        <charset val="134"/>
      </rPr>
      <t>加强临沧市与缅甸的沟通联系，加快推进临沧在</t>
    </r>
    <r>
      <rPr>
        <sz val="9"/>
        <color rgb="FF000000"/>
        <rFont val="Microsoft YaHei UI"/>
        <charset val="134"/>
      </rPr>
      <t>“</t>
    </r>
    <r>
      <rPr>
        <sz val="9"/>
        <color rgb="FF000000"/>
        <rFont val="宋体"/>
        <charset val="134"/>
      </rPr>
      <t>一带一路</t>
    </r>
    <r>
      <rPr>
        <sz val="9"/>
        <color rgb="FF000000"/>
        <rFont val="Microsoft YaHei UI"/>
        <charset val="134"/>
      </rPr>
      <t>”</t>
    </r>
    <r>
      <rPr>
        <sz val="9"/>
        <color rgb="FF000000"/>
        <rFont val="宋体"/>
        <charset val="134"/>
      </rPr>
      <t>和面向南亚东南</t>
    </r>
    <r>
      <rPr>
        <sz val="9"/>
        <color rgb="FF000000"/>
        <rFont val="Microsoft YaHei UI"/>
        <charset val="134"/>
      </rPr>
      <t xml:space="preserve">
</t>
    </r>
    <r>
      <rPr>
        <sz val="9"/>
        <color rgb="FF000000"/>
        <rFont val="宋体"/>
        <charset val="134"/>
      </rPr>
      <t>亚福射中心重要门户建设和沿边开发开放步伐，促进对缅经贸、农业、交化、</t>
    </r>
    <r>
      <rPr>
        <sz val="9"/>
        <color rgb="FF000000"/>
        <rFont val="Microsoft YaHei UI"/>
        <charset val="134"/>
      </rPr>
      <t xml:space="preserve">
</t>
    </r>
    <r>
      <rPr>
        <sz val="9"/>
        <color rgb="FF000000"/>
        <rFont val="宋体"/>
        <charset val="134"/>
      </rPr>
      <t>教育、卫生、人力资源等方面的交流与合作，使临沧与缅甸腊成地区的经贸合</t>
    </r>
    <r>
      <rPr>
        <sz val="9"/>
        <color rgb="FF000000"/>
        <rFont val="Microsoft YaHei UI"/>
        <charset val="134"/>
      </rPr>
      <t xml:space="preserve">
</t>
    </r>
    <r>
      <rPr>
        <sz val="9"/>
        <color rgb="FF000000"/>
        <rFont val="宋体"/>
        <charset val="134"/>
      </rPr>
      <t>作水平明显提高，经贸往来频繁、人员往来密切，贸易</t>
    </r>
    <r>
      <rPr>
        <sz val="9"/>
        <color rgb="FF000000"/>
        <rFont val="Microsoft YaHei UI"/>
        <charset val="134"/>
      </rPr>
      <t xml:space="preserve"> </t>
    </r>
    <r>
      <rPr>
        <sz val="9"/>
        <color rgb="FF000000"/>
        <rFont val="宋体"/>
        <charset val="134"/>
      </rPr>
      <t>通道建设取得实质性</t>
    </r>
    <r>
      <rPr>
        <sz val="9"/>
        <color rgb="FF000000"/>
        <rFont val="Microsoft YaHei UI"/>
        <charset val="134"/>
      </rPr>
      <t xml:space="preserve">
</t>
    </r>
    <r>
      <rPr>
        <sz val="9"/>
        <color rgb="FF000000"/>
        <rFont val="宋体"/>
        <charset val="134"/>
      </rPr>
      <t>进展。与缅甸内比都建立起工作联系经常化、常态化机制。</t>
    </r>
  </si>
  <si>
    <t>产出指标</t>
  </si>
  <si>
    <t>数量指标</t>
  </si>
  <si>
    <t>组织座谈会</t>
  </si>
  <si>
    <t>&gt;=</t>
  </si>
  <si>
    <t>1场次</t>
  </si>
  <si>
    <t>场次</t>
  </si>
  <si>
    <t>定量指标</t>
  </si>
  <si>
    <t>文件依据</t>
  </si>
  <si>
    <t>加强临沧市与缅甸的沟通联系，加快推进临沧在“一带一路〞和面向南亚东南
亚福射中心重要门户建设和沿边开发开放步伐，促进对缅经贸、农业、交化、
教育、卫生、人力资源等方面的交流与合作，使临沧与缅甸腊成地区的经贸合
作水平明显提高，经贸往来频繁、人员往来密切，贸易 通道建设取得实质性
进展。与腊成建立起工作联系经常化、常态化机制</t>
  </si>
  <si>
    <t>时效指标</t>
  </si>
  <si>
    <t>年限</t>
  </si>
  <si>
    <t>=</t>
  </si>
  <si>
    <t>12</t>
  </si>
  <si>
    <t>个月</t>
  </si>
  <si>
    <t>效益指标</t>
  </si>
  <si>
    <t>社会效益</t>
  </si>
  <si>
    <t>报送投资政策以及重点商业项目信息、重大事件、重大政策变动及预警信息</t>
  </si>
  <si>
    <t>90</t>
  </si>
  <si>
    <t>%</t>
  </si>
  <si>
    <t>满意度指标</t>
  </si>
  <si>
    <t>服务对象满意度</t>
  </si>
  <si>
    <t>驻缅企业满意度</t>
  </si>
  <si>
    <t>85</t>
  </si>
  <si>
    <t>人才招引三年行动计划人员安家费补助资金</t>
  </si>
  <si>
    <t>引进人才数</t>
  </si>
  <si>
    <t>人</t>
  </si>
  <si>
    <t>资金到位率</t>
  </si>
  <si>
    <t>100</t>
  </si>
  <si>
    <t>人才满意度</t>
  </si>
  <si>
    <r>
      <rPr>
        <sz val="9"/>
        <color rgb="FF000000"/>
        <rFont val="宋体"/>
        <charset val="134"/>
      </rPr>
      <t>为认真贯彻落实习近平总书记关于把云南建成面向南亚东南亚辐射中心重要指示精神，主动服务和融入</t>
    </r>
    <r>
      <rPr>
        <sz val="9"/>
        <color rgb="FF000000"/>
        <rFont val="Microsoft YaHei UI"/>
        <charset val="134"/>
      </rPr>
      <t>“</t>
    </r>
    <r>
      <rPr>
        <sz val="9"/>
        <color rgb="FF000000"/>
        <rFont val="宋体"/>
        <charset val="134"/>
      </rPr>
      <t>一带一路</t>
    </r>
    <r>
      <rPr>
        <sz val="9"/>
        <color rgb="FF000000"/>
        <rFont val="Microsoft YaHei UI"/>
        <charset val="134"/>
      </rPr>
      <t>”</t>
    </r>
    <r>
      <rPr>
        <sz val="9"/>
        <color rgb="FF000000"/>
        <rFont val="宋体"/>
        <charset val="134"/>
      </rPr>
      <t>、中缅经济走廊建设等国家战略，发挥临沧通道特有优势，以</t>
    </r>
    <r>
      <rPr>
        <sz val="9"/>
        <color rgb="FF000000"/>
        <rFont val="Microsoft YaHei UI"/>
        <charset val="134"/>
      </rPr>
      <t>“</t>
    </r>
    <r>
      <rPr>
        <sz val="9"/>
        <color rgb="FF000000"/>
        <rFont val="宋体"/>
        <charset val="134"/>
      </rPr>
      <t>四个先行</t>
    </r>
    <r>
      <rPr>
        <sz val="9"/>
        <color rgb="FF000000"/>
        <rFont val="Microsoft YaHei UI"/>
        <charset val="134"/>
      </rPr>
      <t>”</t>
    </r>
    <r>
      <rPr>
        <sz val="9"/>
        <color rgb="FF000000"/>
        <rFont val="宋体"/>
        <charset val="134"/>
      </rPr>
      <t>全力推动对缅经贸合作和文化交流，不断巩固和深化中缅传统</t>
    </r>
    <r>
      <rPr>
        <sz val="9"/>
        <color rgb="FF000000"/>
        <rFont val="Microsoft YaHei UI"/>
        <charset val="134"/>
      </rPr>
      <t>“</t>
    </r>
    <r>
      <rPr>
        <sz val="9"/>
        <color rgb="FF000000"/>
        <rFont val="宋体"/>
        <charset val="134"/>
      </rPr>
      <t>胞波友谊</t>
    </r>
    <r>
      <rPr>
        <sz val="9"/>
        <color rgb="FF000000"/>
        <rFont val="Microsoft YaHei UI"/>
        <charset val="134"/>
      </rPr>
      <t>”</t>
    </r>
    <r>
      <rPr>
        <sz val="9"/>
        <color rgb="FF000000"/>
        <rFont val="宋体"/>
        <charset val="134"/>
      </rPr>
      <t>和互利合作，实现中缅边境共同繁荣发展和长治久安。</t>
    </r>
  </si>
  <si>
    <t>举办展会</t>
  </si>
  <si>
    <t>举办边境经济贸易交易会</t>
  </si>
  <si>
    <t>为认真贯彻落实习近平总书记关于把云南建成面向南亚东南亚辐射中心重要指示精神，主动服务和融入“一带一路”、中缅经济走廊建设等国家战略，发挥临沧通道特有优势，以“四个先行”全力推动对缅经贸合作和文化交流，不断巩固和深化中缅传统“胞波友谊”和互利合作，实现中缅边境共同繁荣发展和长治久安。</t>
  </si>
  <si>
    <t>搭建展位</t>
  </si>
  <si>
    <t>50</t>
  </si>
  <si>
    <t>个</t>
  </si>
  <si>
    <t>搭建3*3标准展位</t>
  </si>
  <si>
    <t>组织签约仪式</t>
  </si>
  <si>
    <t>举办展会期限</t>
  </si>
  <si>
    <t>&lt;=</t>
  </si>
  <si>
    <t>当年11月底</t>
  </si>
  <si>
    <t>月</t>
  </si>
  <si>
    <t>定性指标</t>
  </si>
  <si>
    <t>于每年11月30日以前举办</t>
  </si>
  <si>
    <t>经济效益</t>
  </si>
  <si>
    <t>展会期间销售额</t>
  </si>
  <si>
    <t>300</t>
  </si>
  <si>
    <t>万元</t>
  </si>
  <si>
    <t>销售额统计情况</t>
  </si>
  <si>
    <t>组织市内参展企业</t>
  </si>
  <si>
    <t>户</t>
  </si>
  <si>
    <t>市内参展企业数</t>
  </si>
  <si>
    <t>参展企业满意度</t>
  </si>
  <si>
    <r>
      <rPr>
        <sz val="9"/>
        <color rgb="FF000000"/>
        <rFont val="宋体"/>
        <charset val="134"/>
      </rPr>
      <t>主动服务和融入国家发展战略，紧紧围绕建设</t>
    </r>
    <r>
      <rPr>
        <sz val="9"/>
        <color rgb="FF000000"/>
        <rFont val="Microsoft YaHei UI"/>
        <charset val="134"/>
      </rPr>
      <t>“</t>
    </r>
    <r>
      <rPr>
        <sz val="9"/>
        <color rgb="FF000000"/>
        <rFont val="宋体"/>
        <charset val="134"/>
      </rPr>
      <t>面向南亚东南亚辐射中心重要门户</t>
    </r>
    <r>
      <rPr>
        <sz val="9"/>
        <color rgb="FF000000"/>
        <rFont val="Microsoft YaHei UI"/>
        <charset val="134"/>
      </rPr>
      <t>”</t>
    </r>
    <r>
      <rPr>
        <sz val="9"/>
        <color rgb="FF000000"/>
        <rFont val="宋体"/>
        <charset val="134"/>
      </rPr>
      <t>这一目标，充分利用商洽会平台，突出展示临沧在国家</t>
    </r>
    <r>
      <rPr>
        <sz val="9"/>
        <color rgb="FF000000"/>
        <rFont val="Microsoft YaHei UI"/>
        <charset val="134"/>
      </rPr>
      <t>“</t>
    </r>
    <r>
      <rPr>
        <sz val="9"/>
        <color rgb="FF000000"/>
        <rFont val="宋体"/>
        <charset val="134"/>
      </rPr>
      <t>一带一路</t>
    </r>
    <r>
      <rPr>
        <sz val="9"/>
        <color rgb="FF000000"/>
        <rFont val="Microsoft YaHei UI"/>
        <charset val="134"/>
      </rPr>
      <t>”</t>
    </r>
    <r>
      <rPr>
        <sz val="9"/>
        <color rgb="FF000000"/>
        <rFont val="宋体"/>
        <charset val="134"/>
      </rPr>
      <t>倡议以及面向印度洋大通道建设中无可替代的区位优势和对缅经贸合作成就。</t>
    </r>
  </si>
  <si>
    <t>20</t>
  </si>
  <si>
    <t>组织市内不少于20户企业参加南博会</t>
  </si>
  <si>
    <t>主动服务和融入国家发展战略，紧紧围绕建设“面向南亚东南亚辐射中心重要门户”这一目标，充分利用商洽会平台，突出展示临沧在国家“一带一路”战略以及面向印度洋大通道建设中无可替代的区位优势和对缅经贸合作成就。</t>
  </si>
  <si>
    <t>参展时限</t>
  </si>
  <si>
    <t>11月份</t>
  </si>
  <si>
    <t>不晚于每年11月份组织企业参加南博会</t>
  </si>
  <si>
    <t>企业参展销售额</t>
  </si>
  <si>
    <t>所有参展企业在展会期间销售额不低于100万元</t>
  </si>
  <si>
    <t>提高参展企业知名度</t>
  </si>
  <si>
    <t>带领企业走出去，提高企业知名度</t>
  </si>
  <si>
    <t>参展企业</t>
  </si>
  <si>
    <t>参展企业满意度不低于85%</t>
  </si>
  <si>
    <t>开展好城乡市场体系建设和市场整规力度、加强对外贸易往来，构建全方位、多层次、宽领域的对外开放格局；积极拓展对外经济技术合作领域；稳中求进，开拓创新，增强商务发展内生动力，实现商务工作跨越发展。</t>
  </si>
  <si>
    <t>组织市内企业参加各类展会</t>
  </si>
  <si>
    <t>组织参加展会企业数</t>
  </si>
  <si>
    <t>社会消费品零售总额</t>
  </si>
  <si>
    <t>397</t>
  </si>
  <si>
    <t>亿元</t>
  </si>
  <si>
    <t>群众满意度</t>
  </si>
  <si>
    <r>
      <rPr>
        <sz val="9"/>
        <color rgb="FF000000"/>
        <rFont val="宋体"/>
        <charset val="134"/>
      </rPr>
      <t>加强临沧市与缅甸的沟通联系，加快推进临沧在</t>
    </r>
    <r>
      <rPr>
        <sz val="9"/>
        <color rgb="FF000000"/>
        <rFont val="Microsoft YaHei UI"/>
        <charset val="134"/>
      </rPr>
      <t>“</t>
    </r>
    <r>
      <rPr>
        <sz val="9"/>
        <color rgb="FF000000"/>
        <rFont val="宋体"/>
        <charset val="134"/>
      </rPr>
      <t>一带一路</t>
    </r>
    <r>
      <rPr>
        <sz val="9"/>
        <color rgb="FF000000"/>
        <rFont val="Microsoft YaHei UI"/>
        <charset val="134"/>
      </rPr>
      <t>”</t>
    </r>
    <r>
      <rPr>
        <sz val="9"/>
        <color rgb="FF000000"/>
        <rFont val="宋体"/>
        <charset val="134"/>
      </rPr>
      <t>和面向南亚东南</t>
    </r>
    <r>
      <rPr>
        <sz val="9"/>
        <color rgb="FF000000"/>
        <rFont val="Microsoft YaHei UI"/>
        <charset val="134"/>
      </rPr>
      <t xml:space="preserve">
</t>
    </r>
    <r>
      <rPr>
        <sz val="9"/>
        <color rgb="FF000000"/>
        <rFont val="宋体"/>
        <charset val="134"/>
      </rPr>
      <t>亚福射中心重要门户建设和沿边开发开放步伐，促进对缅经贸、农业、交化、</t>
    </r>
    <r>
      <rPr>
        <sz val="9"/>
        <color rgb="FF000000"/>
        <rFont val="Microsoft YaHei UI"/>
        <charset val="134"/>
      </rPr>
      <t xml:space="preserve">
</t>
    </r>
    <r>
      <rPr>
        <sz val="9"/>
        <color rgb="FF000000"/>
        <rFont val="宋体"/>
        <charset val="134"/>
      </rPr>
      <t>教育、卫生、人力资源等方面的交流与合作，使临沧与缅甸腊成地区的经贸合</t>
    </r>
    <r>
      <rPr>
        <sz val="9"/>
        <color rgb="FF000000"/>
        <rFont val="Microsoft YaHei UI"/>
        <charset val="134"/>
      </rPr>
      <t xml:space="preserve">
</t>
    </r>
    <r>
      <rPr>
        <sz val="9"/>
        <color rgb="FF000000"/>
        <rFont val="宋体"/>
        <charset val="134"/>
      </rPr>
      <t>作水平明显提高，经贸往来频繁、人员往来密切，贸易</t>
    </r>
    <r>
      <rPr>
        <sz val="9"/>
        <color rgb="FF000000"/>
        <rFont val="Microsoft YaHei UI"/>
        <charset val="134"/>
      </rPr>
      <t xml:space="preserve"> </t>
    </r>
    <r>
      <rPr>
        <sz val="9"/>
        <color rgb="FF000000"/>
        <rFont val="宋体"/>
        <charset val="134"/>
      </rPr>
      <t>通道建设取得实质性</t>
    </r>
    <r>
      <rPr>
        <sz val="9"/>
        <color rgb="FF000000"/>
        <rFont val="Microsoft YaHei UI"/>
        <charset val="134"/>
      </rPr>
      <t xml:space="preserve">
</t>
    </r>
    <r>
      <rPr>
        <sz val="9"/>
        <color rgb="FF000000"/>
        <rFont val="宋体"/>
        <charset val="134"/>
      </rPr>
      <t>进展。与缅甸腊戍建立起工作联系经常化、常态化机制。</t>
    </r>
  </si>
  <si>
    <t>加强临沧市与缅甸的沟通联系，加快推进临沧在“一带一路〞和面向南亚东南
亚福射中心重要门户建设和沿边开发开放步伐，促进对缅经贸、农业、交化、
教育、卫生、人力资源等方面的交流与合作，使临沧与缅甸腊成地区的经贸合
作水平明显提高，经贸往来频繁、人员往来密切，贸易 通道建设取得实质性
进展。与腊成建立起工作联系经常化、常态化机制。</t>
  </si>
  <si>
    <t>2025年</t>
  </si>
  <si>
    <r>
      <rPr>
        <sz val="9"/>
        <color rgb="FF000000"/>
        <rFont val="宋体"/>
        <charset val="134"/>
      </rPr>
      <t>加强临沧市与缅甸的沟通联系，加快推进临沧在</t>
    </r>
    <r>
      <rPr>
        <sz val="9"/>
        <color rgb="FF000000"/>
        <rFont val="Microsoft YaHei UI"/>
        <charset val="134"/>
      </rPr>
      <t>“</t>
    </r>
    <r>
      <rPr>
        <sz val="9"/>
        <color rgb="FF000000"/>
        <rFont val="宋体"/>
        <charset val="134"/>
      </rPr>
      <t>一带一路</t>
    </r>
    <r>
      <rPr>
        <sz val="9"/>
        <color rgb="FF000000"/>
        <rFont val="Microsoft YaHei UI"/>
        <charset val="134"/>
      </rPr>
      <t>”</t>
    </r>
    <r>
      <rPr>
        <sz val="9"/>
        <color rgb="FF000000"/>
        <rFont val="宋体"/>
        <charset val="134"/>
      </rPr>
      <t>和面向南亚东南</t>
    </r>
    <r>
      <rPr>
        <sz val="9"/>
        <color rgb="FF000000"/>
        <rFont val="Microsoft YaHei UI"/>
        <charset val="134"/>
      </rPr>
      <t xml:space="preserve">
</t>
    </r>
    <r>
      <rPr>
        <sz val="9"/>
        <color rgb="FF000000"/>
        <rFont val="宋体"/>
        <charset val="134"/>
      </rPr>
      <t>亚福射中心重要门户建设和沿边开发开放步伐，促进对缅经贸、农业、交化、</t>
    </r>
    <r>
      <rPr>
        <sz val="9"/>
        <color rgb="FF000000"/>
        <rFont val="Microsoft YaHei UI"/>
        <charset val="134"/>
      </rPr>
      <t xml:space="preserve">
</t>
    </r>
    <r>
      <rPr>
        <sz val="9"/>
        <color rgb="FF000000"/>
        <rFont val="宋体"/>
        <charset val="134"/>
      </rPr>
      <t>教育、卫生、人力资源等方面的交流与合作，使临沧与缅甸腊成地区的经贸合</t>
    </r>
    <r>
      <rPr>
        <sz val="9"/>
        <color rgb="FF000000"/>
        <rFont val="Microsoft YaHei UI"/>
        <charset val="134"/>
      </rPr>
      <t xml:space="preserve">
</t>
    </r>
    <r>
      <rPr>
        <sz val="9"/>
        <color rgb="FF000000"/>
        <rFont val="宋体"/>
        <charset val="134"/>
      </rPr>
      <t>作水平明显提高，经贸往来频繁、人员往来密切，贸易</t>
    </r>
    <r>
      <rPr>
        <sz val="9"/>
        <color rgb="FF000000"/>
        <rFont val="Microsoft YaHei UI"/>
        <charset val="134"/>
      </rPr>
      <t xml:space="preserve"> </t>
    </r>
    <r>
      <rPr>
        <sz val="9"/>
        <color rgb="FF000000"/>
        <rFont val="宋体"/>
        <charset val="134"/>
      </rPr>
      <t>通道建设取得实质性</t>
    </r>
    <r>
      <rPr>
        <sz val="9"/>
        <color rgb="FF000000"/>
        <rFont val="Microsoft YaHei UI"/>
        <charset val="134"/>
      </rPr>
      <t xml:space="preserve">
</t>
    </r>
    <r>
      <rPr>
        <sz val="9"/>
        <color rgb="FF000000"/>
        <rFont val="宋体"/>
        <charset val="134"/>
      </rPr>
      <t>进展。与缅甸曼德勒建立起工作联系经常化、常态化机制。</t>
    </r>
  </si>
  <si>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</si>
  <si>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</si>
  <si>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</si>
  <si>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</si>
  <si>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</si>
  <si>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</si>
  <si>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</si>
  <si>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</si>
  <si>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</si>
  <si>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</si>
  <si>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</si>
  <si>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</si>
  <si>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</si>
  <si>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</si>
  <si>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</si>
  <si>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</si>
  <si>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2025年部门政府购买服务预算表</t>
  </si>
  <si>
    <t>政府购买服务项目</t>
  </si>
  <si>
    <t>政府购买服务目录</t>
  </si>
  <si>
    <t>预算09-1表</t>
  </si>
  <si>
    <t>2025年市对下转移支付预算表</t>
  </si>
  <si>
    <t>单位名称（项目）</t>
  </si>
  <si>
    <t>地区</t>
  </si>
  <si>
    <t>政府性基金</t>
  </si>
  <si>
    <t>高新区</t>
  </si>
  <si>
    <t>边合区</t>
  </si>
  <si>
    <t>凤庆县</t>
  </si>
  <si>
    <t>云县</t>
  </si>
  <si>
    <t>临翔区</t>
  </si>
  <si>
    <t>永德县</t>
  </si>
  <si>
    <t>镇康县</t>
  </si>
  <si>
    <t>双江县</t>
  </si>
  <si>
    <t>耿马县</t>
  </si>
  <si>
    <t>沧源县</t>
  </si>
  <si>
    <t>升限企业及大个体奖励资金</t>
  </si>
  <si>
    <t>预算09-2表</t>
  </si>
  <si>
    <t>获得企业奖励的数量</t>
  </si>
  <si>
    <t>175</t>
  </si>
  <si>
    <t>2024年限额以上社会消费品零售总额增长6%以上</t>
  </si>
  <si>
    <t>每月按时上报数据企业数量</t>
  </si>
  <si>
    <t>奖励资金兑付时限</t>
  </si>
  <si>
    <t>2025年12月30日</t>
  </si>
  <si>
    <t>年月日</t>
  </si>
  <si>
    <t>可持续影响</t>
  </si>
  <si>
    <t>全市社会消费品零售总额逐年增长</t>
  </si>
  <si>
    <t>逐年增长</t>
  </si>
  <si>
    <t>企业满意度</t>
  </si>
  <si>
    <t>预算10表</t>
  </si>
  <si>
    <t>2025年新增资产配置表</t>
  </si>
  <si>
    <t>资产类别</t>
  </si>
  <si>
    <t>资产分类代码.名称</t>
  </si>
  <si>
    <t>资产名称</t>
  </si>
  <si>
    <t>计量单位</t>
  </si>
  <si>
    <t>财政部门批复数（元）</t>
  </si>
  <si>
    <t>单价</t>
  </si>
  <si>
    <t>金额</t>
  </si>
  <si>
    <t>4</t>
  </si>
  <si>
    <t>8</t>
  </si>
  <si>
    <t>预算11表</t>
  </si>
  <si>
    <t>2025年中央和省转移支付补助项目支出预算表</t>
  </si>
  <si>
    <t>上级补助</t>
  </si>
  <si>
    <t>预算12表</t>
  </si>
  <si>
    <t>项目级次</t>
  </si>
  <si>
    <t>311 专项业务类</t>
  </si>
  <si>
    <t>本级</t>
  </si>
  <si>
    <t>313 事业发展类</t>
  </si>
  <si>
    <t>323 事业发展类</t>
  </si>
  <si>
    <t>对下</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</si>
</sst>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hh:mm:ss"/>
    <numFmt numFmtId="179" formatCode="#,##0;\-#,##0;;@"/>
    <numFmt numFmtId="180" formatCode="#,##0.00;\-#,##0.00;;@"/>
  </numFmts>
  <fonts count="53">
    <font>
      <sz val="11"/>
      <color theme="1"/>
      <name val="宋体"/>
      <charset val="134"/>
      <scheme val="minor"/>
    </font>
    <font>
      <sz val="9"/>
      <color theme="1"/>
      <name val="Microsoft YaHei UI"/>
      <charset val="134"/>
    </font>
    <font>
      <sz val="10"/>
      <color rgb="FF000000"/>
      <name val="Microsoft YaHei UI"/>
      <charset val="134"/>
    </font>
    <font>
      <sz val="22"/>
      <color rgb="FF000000"/>
      <name val="Microsoft YaHei UI"/>
      <charset val="134"/>
    </font>
    <font>
      <b/>
      <sz val="23"/>
      <color rgb="FF000000"/>
      <name val="Microsoft YaHei UI"/>
      <charset val="134"/>
    </font>
    <font>
      <sz val="9"/>
      <color rgb="FF000000"/>
      <name val="Microsoft YaHei UI"/>
      <charset val="134"/>
    </font>
    <font>
      <sz val="11"/>
      <color rgb="FF000000"/>
      <name val="Microsoft YaHei UI"/>
      <charset val="134"/>
    </font>
    <font>
      <sz val="11.25"/>
      <name val="Microsoft YaHei UI"/>
      <charset val="134"/>
    </font>
    <font>
      <sz val="9"/>
      <name val="Microsoft YaHei UI"/>
      <charset val="134"/>
    </font>
    <font>
      <sz val="9"/>
      <name val="宋体"/>
      <charset val="134"/>
    </font>
    <font>
      <sz val="10"/>
      <name val="Microsoft YaHei UI"/>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1"/>
      <name val="宋体"/>
      <charset val="134"/>
      <scheme val="minor"/>
    </font>
    <font>
      <b/>
      <sz val="19.5"/>
      <name val="宋体"/>
      <charset val="134"/>
    </font>
    <font>
      <sz val="10.5"/>
      <name val="宋体"/>
      <charset val="134"/>
    </font>
    <font>
      <sz val="9"/>
      <name val="SimSun"/>
      <charset val="134"/>
    </font>
    <font>
      <b/>
      <sz val="23"/>
      <name val="Microsoft YaHei UI"/>
      <charset val="134"/>
    </font>
    <font>
      <sz val="11.25"/>
      <color rgb="FF000000"/>
      <name val="Microsoft YaHei UI"/>
      <charset val="134"/>
    </font>
    <font>
      <b/>
      <sz val="22"/>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1"/>
      <color rgb="FF000000"/>
      <name val="Microsoft YaHei UI"/>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b/>
      <sz val="10"/>
      <color rgb="FF00000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2" borderId="15"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6" applyNumberFormat="0" applyFill="0" applyAlignment="0" applyProtection="0">
      <alignment vertical="center"/>
    </xf>
    <xf numFmtId="0" fontId="40" fillId="0" borderId="16" applyNumberFormat="0" applyFill="0" applyAlignment="0" applyProtection="0">
      <alignment vertical="center"/>
    </xf>
    <xf numFmtId="0" fontId="41" fillId="0" borderId="17" applyNumberFormat="0" applyFill="0" applyAlignment="0" applyProtection="0">
      <alignment vertical="center"/>
    </xf>
    <xf numFmtId="0" fontId="41" fillId="0" borderId="0" applyNumberFormat="0" applyFill="0" applyBorder="0" applyAlignment="0" applyProtection="0">
      <alignment vertical="center"/>
    </xf>
    <xf numFmtId="0" fontId="42" fillId="3" borderId="18" applyNumberFormat="0" applyAlignment="0" applyProtection="0">
      <alignment vertical="center"/>
    </xf>
    <xf numFmtId="0" fontId="43" fillId="4" borderId="19" applyNumberFormat="0" applyAlignment="0" applyProtection="0">
      <alignment vertical="center"/>
    </xf>
    <xf numFmtId="0" fontId="44" fillId="4" borderId="18" applyNumberFormat="0" applyAlignment="0" applyProtection="0">
      <alignment vertical="center"/>
    </xf>
    <xf numFmtId="0" fontId="45" fillId="5" borderId="20" applyNumberFormat="0" applyAlignment="0" applyProtection="0">
      <alignment vertical="center"/>
    </xf>
    <xf numFmtId="0" fontId="46" fillId="0" borderId="21" applyNumberFormat="0" applyFill="0" applyAlignment="0" applyProtection="0">
      <alignment vertical="center"/>
    </xf>
    <xf numFmtId="0" fontId="47" fillId="0" borderId="22"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176" fontId="9" fillId="0" borderId="7">
      <alignment horizontal="right" vertical="center"/>
    </xf>
    <xf numFmtId="177" fontId="9" fillId="0" borderId="7">
      <alignment horizontal="right" vertical="center"/>
    </xf>
    <xf numFmtId="10" fontId="9" fillId="0" borderId="7">
      <alignment horizontal="right" vertical="center"/>
    </xf>
    <xf numFmtId="178" fontId="9" fillId="0" borderId="7">
      <alignment horizontal="right" vertical="center"/>
    </xf>
    <xf numFmtId="179" fontId="9" fillId="0" borderId="7">
      <alignment horizontal="right" vertical="center"/>
    </xf>
    <xf numFmtId="180" fontId="9" fillId="0" borderId="7">
      <alignment horizontal="right" vertical="center"/>
    </xf>
    <xf numFmtId="180" fontId="9" fillId="0" borderId="7">
      <alignment horizontal="right" vertical="center"/>
    </xf>
    <xf numFmtId="49" fontId="9" fillId="0" borderId="7">
      <alignment horizontal="left" vertical="center" wrapText="1"/>
    </xf>
  </cellStyleXfs>
  <cellXfs count="243">
    <xf numFmtId="0" fontId="0" fillId="0" borderId="0" xfId="0" applyFont="1" applyBorder="1"/>
    <xf numFmtId="0" fontId="1" fillId="0" borderId="0" xfId="0" applyFont="1" applyFill="1" applyBorder="1" applyAlignment="1" applyProtection="1">
      <alignment vertical="top"/>
      <protection locked="0"/>
    </xf>
    <xf numFmtId="49" fontId="2" fillId="0" borderId="0" xfId="0" applyNumberFormat="1" applyFont="1" applyFill="1" applyAlignment="1" applyProtection="1"/>
    <xf numFmtId="0" fontId="2" fillId="0" borderId="0" xfId="0" applyFont="1" applyFill="1" applyAlignment="1" applyProtection="1"/>
    <xf numFmtId="0" fontId="2" fillId="0" borderId="0" xfId="0" applyFont="1" applyFill="1" applyAlignment="1" applyProtection="1">
      <alignment horizontal="right" vertical="center"/>
      <protection locked="0"/>
    </xf>
    <xf numFmtId="0" fontId="3"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5" fillId="0" borderId="0" xfId="0" applyFont="1" applyFill="1" applyAlignment="1" applyProtection="1">
      <alignment horizontal="lef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xf>
    <xf numFmtId="0" fontId="7" fillId="0" borderId="7" xfId="0" applyFont="1" applyFill="1" applyBorder="1" applyAlignment="1" applyProtection="1">
      <alignment horizontal="center" vertical="center"/>
      <protection locked="0"/>
    </xf>
    <xf numFmtId="0" fontId="8" fillId="0" borderId="7"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protection locked="0"/>
    </xf>
    <xf numFmtId="0" fontId="8" fillId="0" borderId="7" xfId="0" applyFont="1" applyFill="1" applyBorder="1" applyAlignment="1" applyProtection="1">
      <alignment horizontal="center" vertical="center" wrapText="1"/>
      <protection locked="0"/>
    </xf>
    <xf numFmtId="180" fontId="9" fillId="0" borderId="7" xfId="54" applyProtection="1">
      <alignment horizontal="right" vertical="center"/>
      <protection locked="0"/>
    </xf>
    <xf numFmtId="49" fontId="9" fillId="0" borderId="7" xfId="56" applyProtection="1">
      <alignment horizontal="left" vertical="center" wrapText="1"/>
      <protection locked="0"/>
    </xf>
    <xf numFmtId="0" fontId="10" fillId="0" borderId="7" xfId="0" applyFont="1" applyFill="1" applyBorder="1" applyAlignment="1" applyProtection="1">
      <alignment horizontal="center" vertical="top"/>
    </xf>
    <xf numFmtId="0" fontId="0" fillId="0" borderId="0" xfId="0" applyFont="1" applyBorder="1" applyAlignment="1">
      <alignment horizontal="center" vertical="center"/>
    </xf>
    <xf numFmtId="49" fontId="11" fillId="0" borderId="0" xfId="0" applyNumberFormat="1" applyFont="1" applyBorder="1"/>
    <xf numFmtId="0" fontId="12" fillId="0" borderId="0" xfId="0" applyFont="1" applyBorder="1" applyAlignment="1">
      <alignment horizontal="center" vertical="center"/>
    </xf>
    <xf numFmtId="0" fontId="13" fillId="0" borderId="0" xfId="0" applyFont="1" applyBorder="1" applyAlignment="1" applyProtection="1">
      <alignment horizontal="left" vertical="center"/>
      <protection locked="0"/>
    </xf>
    <xf numFmtId="0" fontId="14" fillId="0" borderId="0" xfId="0" applyFont="1" applyBorder="1" applyAlignment="1">
      <alignment horizontal="left" vertical="center"/>
    </xf>
    <xf numFmtId="0" fontId="14" fillId="0" borderId="0" xfId="0" applyFont="1" applyBorder="1"/>
    <xf numFmtId="0" fontId="14" fillId="0" borderId="1"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5" xfId="0" applyFont="1" applyBorder="1" applyAlignment="1" applyProtection="1">
      <alignment horizontal="center" vertical="center" wrapText="1"/>
      <protection locked="0"/>
    </xf>
    <xf numFmtId="0" fontId="14" fillId="0" borderId="5" xfId="0" applyFont="1" applyBorder="1" applyAlignment="1">
      <alignment horizontal="center" vertical="center" wrapText="1"/>
    </xf>
    <xf numFmtId="0" fontId="14" fillId="0" borderId="5"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4" fillId="0" borderId="6" xfId="0" applyFont="1" applyBorder="1" applyAlignment="1">
      <alignment horizontal="center" vertical="center" wrapText="1"/>
    </xf>
    <xf numFmtId="0" fontId="14" fillId="0" borderId="6" xfId="0" applyFont="1" applyBorder="1" applyAlignment="1">
      <alignment horizontal="center" vertical="center"/>
    </xf>
    <xf numFmtId="0" fontId="11" fillId="0" borderId="7" xfId="0" applyFont="1" applyBorder="1" applyAlignment="1">
      <alignment horizontal="center" vertical="center"/>
    </xf>
    <xf numFmtId="0" fontId="13" fillId="0" borderId="7" xfId="0" applyFont="1" applyBorder="1" applyAlignment="1">
      <alignment horizontal="left" vertical="center" wrapText="1"/>
    </xf>
    <xf numFmtId="0" fontId="13" fillId="0" borderId="7" xfId="0" applyFont="1" applyBorder="1" applyAlignment="1" applyProtection="1">
      <alignment horizontal="left" vertical="center" wrapText="1"/>
      <protection locked="0"/>
    </xf>
    <xf numFmtId="180" fontId="15" fillId="0" borderId="7" xfId="0" applyNumberFormat="1" applyFont="1" applyBorder="1" applyAlignment="1">
      <alignment horizontal="right" vertical="center"/>
    </xf>
    <xf numFmtId="0" fontId="11" fillId="0" borderId="2" xfId="0" applyFont="1" applyBorder="1" applyAlignment="1" applyProtection="1">
      <alignment horizontal="center" vertical="center"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1"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1" fillId="0" borderId="7" xfId="0" applyFont="1" applyBorder="1" applyAlignment="1" applyProtection="1">
      <alignment horizontal="center" vertical="center"/>
      <protection locked="0"/>
    </xf>
    <xf numFmtId="0" fontId="16" fillId="0" borderId="0" xfId="0" applyFont="1" applyBorder="1" applyAlignment="1">
      <alignment horizontal="center" vertical="center"/>
    </xf>
    <xf numFmtId="49" fontId="9" fillId="0" borderId="0" xfId="56" applyNumberFormat="1" applyFont="1" applyBorder="1">
      <alignment horizontal="left" vertical="center" wrapText="1"/>
    </xf>
    <xf numFmtId="49" fontId="9" fillId="0" borderId="0" xfId="56" applyNumberFormat="1" applyFont="1" applyBorder="1" applyAlignment="1">
      <alignment horizontal="right" vertical="center" wrapText="1"/>
    </xf>
    <xf numFmtId="49" fontId="17" fillId="0" borderId="0" xfId="56" applyNumberFormat="1" applyFont="1" applyBorder="1" applyAlignment="1">
      <alignment horizontal="center" vertical="center" wrapText="1"/>
    </xf>
    <xf numFmtId="49" fontId="18" fillId="0" borderId="7" xfId="56" applyNumberFormat="1" applyFont="1" applyBorder="1" applyAlignment="1">
      <alignment horizontal="center" vertical="center" wrapText="1"/>
    </xf>
    <xf numFmtId="49" fontId="19" fillId="0" borderId="7" xfId="56" applyNumberFormat="1" applyFont="1" applyBorder="1" applyAlignment="1">
      <alignment horizontal="center" vertical="center" wrapText="1"/>
    </xf>
    <xf numFmtId="49" fontId="18" fillId="0" borderId="7" xfId="56" applyNumberFormat="1" applyFont="1" applyBorder="1">
      <alignment horizontal="left" vertical="center" wrapText="1"/>
    </xf>
    <xf numFmtId="179" fontId="9" fillId="0" borderId="7" xfId="53" applyNumberFormat="1" applyFont="1" applyBorder="1">
      <alignment horizontal="right" vertical="center"/>
    </xf>
    <xf numFmtId="180" fontId="9" fillId="0" borderId="7" xfId="54" applyNumberFormat="1" applyFont="1" applyBorder="1">
      <alignment horizontal="right" vertical="center"/>
    </xf>
    <xf numFmtId="0" fontId="20" fillId="0" borderId="0" xfId="0" applyFont="1" applyFill="1" applyAlignment="1" applyProtection="1">
      <alignment horizontal="center" vertical="center"/>
      <protection locked="0"/>
    </xf>
    <xf numFmtId="0" fontId="8" fillId="0" borderId="0" xfId="0" applyFont="1" applyFill="1" applyAlignment="1" applyProtection="1">
      <alignment horizontal="left" vertical="center"/>
      <protection locked="0"/>
    </xf>
    <xf numFmtId="0" fontId="10" fillId="0" borderId="0" xfId="0" applyFont="1" applyFill="1" applyAlignment="1" applyProtection="1">
      <alignment vertical="center"/>
    </xf>
    <xf numFmtId="0" fontId="8" fillId="0" borderId="0" xfId="0" applyFont="1" applyFill="1" applyAlignment="1" applyProtection="1">
      <alignment vertical="top"/>
      <protection locked="0"/>
    </xf>
    <xf numFmtId="0" fontId="6" fillId="0" borderId="7"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protection locked="0"/>
    </xf>
    <xf numFmtId="0" fontId="21" fillId="0" borderId="7"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protection locked="0"/>
    </xf>
    <xf numFmtId="0" fontId="5" fillId="0" borderId="7" xfId="0" applyFont="1" applyFill="1" applyBorder="1" applyAlignment="1" applyProtection="1">
      <alignment horizontal="left" vertical="center" wrapText="1"/>
      <protection locked="0"/>
    </xf>
    <xf numFmtId="0" fontId="5" fillId="0" borderId="7" xfId="0" applyFont="1" applyFill="1" applyBorder="1" applyAlignment="1" applyProtection="1">
      <alignment vertical="center" wrapText="1"/>
    </xf>
    <xf numFmtId="0" fontId="5" fillId="0" borderId="7"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protection locked="0"/>
    </xf>
    <xf numFmtId="0" fontId="5" fillId="0" borderId="7" xfId="0" applyFont="1" applyFill="1" applyBorder="1" applyAlignment="1" applyProtection="1">
      <alignment horizontal="left" vertical="center" wrapText="1" indent="1"/>
      <protection locked="0"/>
    </xf>
    <xf numFmtId="0" fontId="5" fillId="0" borderId="7" xfId="0" applyFont="1" applyFill="1" applyBorder="1" applyAlignment="1" applyProtection="1">
      <alignment horizontal="center" vertical="center" wrapText="1"/>
      <protection locked="0"/>
    </xf>
    <xf numFmtId="0" fontId="5" fillId="0" borderId="0" xfId="0" applyFont="1" applyFill="1" applyAlignment="1" applyProtection="1">
      <alignment horizontal="right" vertical="center"/>
      <protection locked="0"/>
    </xf>
    <xf numFmtId="0" fontId="11" fillId="0" borderId="0" xfId="0" applyFont="1" applyBorder="1" applyAlignment="1">
      <alignment horizontal="right" vertical="center"/>
    </xf>
    <xf numFmtId="0" fontId="22" fillId="0" borderId="0" xfId="0" applyFont="1" applyBorder="1" applyAlignment="1">
      <alignment horizontal="center" vertical="center" wrapText="1"/>
    </xf>
    <xf numFmtId="0" fontId="13" fillId="0" borderId="0" xfId="0" applyFont="1" applyBorder="1" applyAlignment="1">
      <alignment horizontal="left" vertical="center" wrapText="1"/>
    </xf>
    <xf numFmtId="0" fontId="14"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4" fillId="0" borderId="8" xfId="0" applyFont="1" applyBorder="1" applyAlignment="1">
      <alignment horizontal="center" vertical="center"/>
    </xf>
    <xf numFmtId="0" fontId="14" fillId="0" borderId="9" xfId="0" applyFont="1" applyBorder="1" applyAlignment="1">
      <alignment horizontal="center" vertical="center" wrapText="1"/>
    </xf>
    <xf numFmtId="0" fontId="14" fillId="0" borderId="7" xfId="0" applyFont="1" applyBorder="1" applyAlignment="1">
      <alignment horizontal="center" vertical="center"/>
    </xf>
    <xf numFmtId="180" fontId="15" fillId="0" borderId="7" xfId="54" applyNumberFormat="1" applyFont="1" applyBorder="1">
      <alignment horizontal="right" vertical="center"/>
    </xf>
    <xf numFmtId="0" fontId="13" fillId="0" borderId="0" xfId="0" applyFont="1" applyBorder="1" applyAlignment="1" applyProtection="1">
      <alignment horizontal="right" vertical="center"/>
      <protection locked="0"/>
    </xf>
    <xf numFmtId="0" fontId="13" fillId="0" borderId="0" xfId="0" applyFont="1" applyBorder="1" applyAlignment="1" applyProtection="1">
      <alignment horizontal="right"/>
      <protection locked="0"/>
    </xf>
    <xf numFmtId="0" fontId="13" fillId="0" borderId="0" xfId="0" applyFont="1" applyBorder="1" applyAlignment="1" applyProtection="1">
      <alignment vertical="top" wrapText="1"/>
      <protection locked="0"/>
    </xf>
    <xf numFmtId="0" fontId="12" fillId="0" borderId="0" xfId="0" applyFont="1" applyBorder="1" applyAlignment="1">
      <alignment horizontal="center" vertical="center" wrapText="1"/>
    </xf>
    <xf numFmtId="0" fontId="12" fillId="0" borderId="0" xfId="0" applyFont="1" applyBorder="1" applyAlignment="1" applyProtection="1">
      <alignment horizontal="center" vertical="center" wrapText="1"/>
      <protection locked="0"/>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pplyProtection="1">
      <alignment horizontal="center" vertical="center" wrapText="1"/>
      <protection locked="0"/>
    </xf>
    <xf numFmtId="0" fontId="14" fillId="0" borderId="11" xfId="0" applyFont="1" applyBorder="1" applyAlignment="1">
      <alignment horizontal="center" vertical="center" wrapText="1"/>
    </xf>
    <xf numFmtId="0" fontId="14" fillId="0" borderId="11" xfId="0" applyFont="1" applyBorder="1" applyAlignment="1" applyProtection="1">
      <alignment horizontal="center" vertical="center" wrapText="1"/>
      <protection locked="0"/>
    </xf>
    <xf numFmtId="0" fontId="14" fillId="0" borderId="12" xfId="0" applyFont="1" applyBorder="1" applyAlignment="1">
      <alignment horizontal="center" vertical="center" wrapText="1"/>
    </xf>
    <xf numFmtId="0" fontId="14" fillId="0" borderId="12" xfId="0" applyFont="1" applyBorder="1" applyAlignment="1" applyProtection="1">
      <alignment horizontal="center" vertical="center" wrapText="1"/>
      <protection locked="0"/>
    </xf>
    <xf numFmtId="0" fontId="13" fillId="0" borderId="6" xfId="0" applyFont="1" applyBorder="1" applyAlignment="1">
      <alignment horizontal="left" vertical="center" wrapText="1"/>
    </xf>
    <xf numFmtId="0" fontId="13" fillId="0" borderId="12" xfId="0" applyFont="1" applyBorder="1" applyAlignment="1">
      <alignment horizontal="left" vertical="center" wrapText="1"/>
    </xf>
    <xf numFmtId="4" fontId="13" fillId="0" borderId="12" xfId="0" applyNumberFormat="1" applyFont="1" applyBorder="1" applyAlignment="1" applyProtection="1">
      <alignment horizontal="right" vertical="center"/>
      <protection locked="0"/>
    </xf>
    <xf numFmtId="0" fontId="13" fillId="0" borderId="13" xfId="0" applyFont="1" applyBorder="1" applyAlignment="1">
      <alignment horizontal="center" vertical="center"/>
    </xf>
    <xf numFmtId="0" fontId="13" fillId="0" borderId="14" xfId="0" applyFont="1" applyBorder="1" applyAlignment="1">
      <alignment horizontal="left" vertical="center"/>
    </xf>
    <xf numFmtId="0" fontId="13" fillId="0" borderId="12" xfId="0" applyFont="1" applyBorder="1" applyAlignment="1">
      <alignment horizontal="left" vertical="center"/>
    </xf>
    <xf numFmtId="0" fontId="13" fillId="0" borderId="0" xfId="0" applyFont="1" applyBorder="1" applyAlignment="1" applyProtection="1">
      <alignment horizontal="right" vertical="center" wrapText="1"/>
      <protection locked="0"/>
    </xf>
    <xf numFmtId="0" fontId="13" fillId="0" borderId="0" xfId="0" applyFont="1" applyBorder="1" applyAlignment="1">
      <alignment horizontal="right" vertical="center" wrapText="1"/>
    </xf>
    <xf numFmtId="0" fontId="12" fillId="0" borderId="0" xfId="0" applyFont="1" applyBorder="1" applyAlignment="1" applyProtection="1">
      <alignment horizontal="center" vertical="center"/>
      <protection locked="0"/>
    </xf>
    <xf numFmtId="0" fontId="13" fillId="0" borderId="0" xfId="0" applyFont="1" applyBorder="1" applyAlignment="1" applyProtection="1">
      <alignment horizontal="right" wrapText="1"/>
      <protection locked="0"/>
    </xf>
    <xf numFmtId="0" fontId="13" fillId="0" borderId="0" xfId="0" applyFont="1" applyBorder="1" applyAlignment="1">
      <alignment horizontal="right" wrapText="1"/>
    </xf>
    <xf numFmtId="0" fontId="14" fillId="0" borderId="3" xfId="0" applyFont="1" applyBorder="1" applyAlignment="1" applyProtection="1">
      <alignment horizontal="center" vertical="center"/>
      <protection locked="0"/>
    </xf>
    <xf numFmtId="0" fontId="14" fillId="0" borderId="4"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4" xfId="0" applyFont="1" applyBorder="1" applyAlignment="1" applyProtection="1">
      <alignment horizontal="center" vertical="center"/>
      <protection locked="0"/>
    </xf>
    <xf numFmtId="0" fontId="14" fillId="0" borderId="14"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4" fontId="13" fillId="0" borderId="7" xfId="0" applyNumberFormat="1" applyFont="1" applyBorder="1" applyAlignment="1" applyProtection="1">
      <alignment horizontal="right" vertical="center"/>
      <protection locked="0"/>
    </xf>
    <xf numFmtId="0" fontId="13" fillId="0" borderId="0" xfId="0" applyFont="1" applyBorder="1" applyAlignment="1">
      <alignment horizontal="left" vertical="center"/>
    </xf>
    <xf numFmtId="0" fontId="14" fillId="0" borderId="12" xfId="0" applyFont="1" applyBorder="1" applyAlignment="1">
      <alignment horizontal="center" vertical="center"/>
    </xf>
    <xf numFmtId="0" fontId="14" fillId="0" borderId="12" xfId="0" applyFont="1" applyBorder="1" applyAlignment="1" applyProtection="1">
      <alignment horizontal="center" vertical="center"/>
      <protection locked="0"/>
    </xf>
    <xf numFmtId="0" fontId="13" fillId="0" borderId="12" xfId="0" applyFont="1" applyBorder="1" applyAlignment="1">
      <alignment horizontal="right" vertical="center"/>
    </xf>
    <xf numFmtId="0" fontId="13" fillId="0" borderId="12" xfId="0" applyFont="1" applyBorder="1" applyAlignment="1">
      <alignment horizontal="center" vertical="center" wrapText="1"/>
    </xf>
    <xf numFmtId="179" fontId="15" fillId="0" borderId="7" xfId="53" applyNumberFormat="1" applyFont="1" applyBorder="1" applyAlignment="1">
      <alignment horizontal="center" vertical="center"/>
    </xf>
    <xf numFmtId="0" fontId="13" fillId="0" borderId="0" xfId="0" applyFont="1" applyBorder="1" applyAlignment="1">
      <alignment horizontal="right" vertical="center"/>
    </xf>
    <xf numFmtId="0" fontId="13" fillId="0" borderId="0" xfId="0" applyFont="1" applyBorder="1" applyAlignment="1">
      <alignment horizontal="right"/>
    </xf>
    <xf numFmtId="0" fontId="13" fillId="0" borderId="0" xfId="0" applyFont="1" applyBorder="1" applyAlignment="1" applyProtection="1">
      <alignment horizontal="left" vertical="center" wrapText="1"/>
      <protection locked="0"/>
    </xf>
    <xf numFmtId="0" fontId="14" fillId="0" borderId="0" xfId="0" applyFont="1" applyBorder="1" applyAlignment="1">
      <alignment horizontal="left" vertical="center" wrapText="1"/>
    </xf>
    <xf numFmtId="0" fontId="11" fillId="0" borderId="0" xfId="0" applyFont="1" applyBorder="1" applyAlignment="1">
      <alignment horizontal="right"/>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4" fillId="0" borderId="0" xfId="0" applyFont="1" applyFill="1" applyAlignment="1" applyProtection="1">
      <alignment horizontal="center" vertical="center"/>
      <protection locked="0"/>
    </xf>
    <xf numFmtId="3" fontId="21" fillId="0" borderId="7" xfId="0" applyNumberFormat="1" applyFont="1" applyFill="1" applyBorder="1" applyAlignment="1" applyProtection="1">
      <alignment horizontal="center" vertical="center"/>
    </xf>
    <xf numFmtId="0" fontId="5" fillId="0" borderId="7"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indent="2"/>
    </xf>
    <xf numFmtId="0" fontId="13" fillId="0" borderId="7" xfId="0" applyFont="1" applyFill="1" applyBorder="1" applyAlignment="1" applyProtection="1">
      <alignment horizontal="left" vertical="center" wrapText="1"/>
      <protection locked="0"/>
    </xf>
    <xf numFmtId="0" fontId="13" fillId="0" borderId="7" xfId="0" applyFont="1" applyFill="1" applyBorder="1" applyAlignment="1" applyProtection="1">
      <alignment horizontal="left" vertical="center" wrapText="1" indent="2"/>
    </xf>
    <xf numFmtId="0" fontId="5" fillId="0" borderId="0" xfId="0" applyFont="1" applyFill="1" applyAlignment="1" applyProtection="1">
      <alignment horizontal="right" vertical="center" wrapText="1"/>
      <protection locked="0"/>
    </xf>
    <xf numFmtId="0" fontId="15" fillId="0" borderId="0" xfId="0" applyFont="1" applyBorder="1" applyAlignment="1">
      <alignment horizontal="left" vertical="center"/>
    </xf>
    <xf numFmtId="0" fontId="8" fillId="0" borderId="7" xfId="0" applyFont="1" applyFill="1" applyBorder="1" applyAlignment="1" applyProtection="1">
      <alignment horizontal="left" vertical="center" wrapText="1"/>
    </xf>
    <xf numFmtId="49" fontId="15" fillId="0" borderId="7" xfId="56" applyNumberFormat="1" applyFont="1" applyBorder="1">
      <alignment horizontal="left" vertical="center" wrapText="1"/>
    </xf>
    <xf numFmtId="0" fontId="23" fillId="0" borderId="7" xfId="0" applyFont="1" applyBorder="1" applyAlignment="1">
      <alignment horizontal="center" vertical="center"/>
    </xf>
    <xf numFmtId="0" fontId="14" fillId="0" borderId="7" xfId="0" applyFont="1" applyBorder="1" applyAlignment="1">
      <alignment horizontal="center" vertical="center" wrapText="1"/>
    </xf>
    <xf numFmtId="0" fontId="23" fillId="0" borderId="1" xfId="0" applyFont="1" applyBorder="1" applyAlignment="1">
      <alignment horizontal="center" vertical="center" wrapText="1"/>
    </xf>
    <xf numFmtId="4" fontId="13" fillId="0" borderId="7" xfId="0" applyNumberFormat="1" applyFont="1" applyBorder="1" applyAlignment="1" applyProtection="1">
      <alignment horizontal="right" vertical="center" wrapText="1"/>
      <protection locked="0"/>
    </xf>
    <xf numFmtId="0" fontId="11" fillId="0" borderId="0" xfId="0" applyFont="1" applyBorder="1" applyAlignment="1">
      <alignment vertical="top"/>
    </xf>
    <xf numFmtId="0" fontId="24" fillId="0" borderId="7" xfId="0" applyFont="1" applyBorder="1" applyAlignment="1">
      <alignment horizontal="center"/>
    </xf>
    <xf numFmtId="49" fontId="15" fillId="0" borderId="7" xfId="0" applyNumberFormat="1" applyFont="1" applyBorder="1" applyAlignment="1">
      <alignment horizontal="left" vertical="center" wrapText="1"/>
    </xf>
    <xf numFmtId="0" fontId="23" fillId="0" borderId="7" xfId="0" applyFont="1" applyBorder="1" applyAlignment="1">
      <alignment horizontal="center" vertical="center" wrapText="1"/>
    </xf>
    <xf numFmtId="0" fontId="11" fillId="0" borderId="0" xfId="0" applyFont="1" applyBorder="1" applyAlignment="1">
      <alignment horizontal="center" wrapText="1"/>
    </xf>
    <xf numFmtId="0" fontId="25" fillId="0" borderId="0"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2" xfId="0" applyFont="1" applyBorder="1" applyAlignment="1">
      <alignment horizontal="center" vertical="center" wrapText="1"/>
    </xf>
    <xf numFmtId="0" fontId="8" fillId="0" borderId="0" xfId="0" applyFont="1" applyFill="1" applyAlignment="1" applyProtection="1">
      <alignment vertical="center"/>
      <protection locked="0"/>
    </xf>
    <xf numFmtId="0" fontId="2" fillId="0" borderId="0" xfId="0" applyFont="1" applyFill="1" applyAlignment="1" applyProtection="1">
      <alignment horizontal="right" vertical="center"/>
    </xf>
    <xf numFmtId="0" fontId="5" fillId="0" borderId="0" xfId="0" applyFont="1" applyFill="1" applyAlignment="1" applyProtection="1">
      <alignment horizontal="right" vertical="center"/>
    </xf>
    <xf numFmtId="0" fontId="27" fillId="0" borderId="0" xfId="0" applyFont="1" applyFill="1" applyAlignment="1" applyProtection="1">
      <alignment horizontal="center" vertical="center"/>
    </xf>
    <xf numFmtId="49" fontId="10" fillId="0" borderId="0" xfId="0" applyNumberFormat="1" applyFont="1" applyFill="1" applyAlignment="1" applyProtection="1">
      <alignment vertical="center"/>
    </xf>
    <xf numFmtId="49" fontId="6" fillId="0" borderId="2"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49" fontId="6" fillId="0" borderId="7" xfId="0" applyNumberFormat="1"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49" fontId="21" fillId="0" borderId="7" xfId="0" applyNumberFormat="1"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49" fontId="21" fillId="0" borderId="7" xfId="0" applyNumberFormat="1" applyFont="1" applyFill="1" applyBorder="1" applyAlignment="1" applyProtection="1">
      <alignment horizontal="center" vertical="center"/>
      <protection locked="0"/>
    </xf>
    <xf numFmtId="0" fontId="5" fillId="0" borderId="7" xfId="0" applyFont="1" applyFill="1" applyBorder="1" applyAlignment="1" applyProtection="1">
      <alignment horizontal="left" vertical="center" wrapText="1" indent="1"/>
    </xf>
    <xf numFmtId="0" fontId="22" fillId="0" borderId="0" xfId="0" applyFont="1" applyBorder="1" applyAlignment="1">
      <alignment horizontal="center" vertical="center"/>
    </xf>
    <xf numFmtId="0" fontId="28" fillId="0" borderId="0" xfId="0" applyFont="1" applyBorder="1" applyAlignment="1">
      <alignment horizontal="center" vertical="center"/>
    </xf>
    <xf numFmtId="0" fontId="29" fillId="0" borderId="0" xfId="0" applyFont="1" applyBorder="1" applyAlignment="1">
      <alignment horizontal="center" vertical="center"/>
    </xf>
    <xf numFmtId="0" fontId="14" fillId="0" borderId="1" xfId="0" applyFont="1" applyBorder="1" applyAlignment="1" applyProtection="1">
      <alignment horizontal="center" vertical="center"/>
      <protection locked="0"/>
    </xf>
    <xf numFmtId="0" fontId="30" fillId="0" borderId="7" xfId="0" applyFont="1" applyBorder="1" applyAlignment="1">
      <alignment vertical="center"/>
    </xf>
    <xf numFmtId="4" fontId="30" fillId="0" borderId="7" xfId="0" applyNumberFormat="1" applyFont="1" applyBorder="1" applyAlignment="1" applyProtection="1">
      <alignment horizontal="right" vertical="center"/>
      <protection locked="0"/>
    </xf>
    <xf numFmtId="49" fontId="30" fillId="0" borderId="7" xfId="56" applyNumberFormat="1" applyFont="1" applyBorder="1">
      <alignment horizontal="left" vertical="center" wrapText="1"/>
    </xf>
    <xf numFmtId="0" fontId="15" fillId="0" borderId="7" xfId="0" applyFont="1" applyBorder="1" applyAlignment="1">
      <alignment vertical="center"/>
    </xf>
    <xf numFmtId="0" fontId="5" fillId="0" borderId="7" xfId="0" applyFont="1" applyFill="1" applyBorder="1" applyAlignment="1" applyProtection="1">
      <alignment horizontal="left" vertical="center"/>
      <protection locked="0"/>
    </xf>
    <xf numFmtId="0" fontId="13" fillId="0" borderId="7" xfId="0" applyFont="1" applyBorder="1" applyAlignment="1">
      <alignment vertical="center"/>
    </xf>
    <xf numFmtId="4" fontId="30" fillId="0" borderId="7" xfId="0" applyNumberFormat="1" applyFont="1" applyBorder="1" applyAlignment="1">
      <alignment horizontal="right" vertical="center"/>
    </xf>
    <xf numFmtId="4" fontId="13" fillId="0" borderId="7" xfId="0" applyNumberFormat="1" applyFont="1" applyBorder="1" applyAlignment="1">
      <alignment horizontal="right" vertical="center"/>
    </xf>
    <xf numFmtId="0" fontId="15" fillId="0" borderId="7" xfId="0" applyFont="1" applyBorder="1" applyAlignment="1">
      <alignment horizontal="left" vertical="center"/>
    </xf>
    <xf numFmtId="0" fontId="30" fillId="0" borderId="7" xfId="0" applyFont="1" applyBorder="1" applyAlignment="1" applyProtection="1">
      <alignment horizontal="center" vertical="center"/>
      <protection locked="0"/>
    </xf>
    <xf numFmtId="0" fontId="13" fillId="0" borderId="7" xfId="0" applyFont="1" applyBorder="1" applyAlignment="1">
      <alignment horizontal="left" vertical="center"/>
    </xf>
    <xf numFmtId="0" fontId="30" fillId="0" borderId="7" xfId="0" applyFont="1" applyBorder="1" applyAlignment="1">
      <alignment horizontal="center" vertical="center"/>
    </xf>
    <xf numFmtId="0" fontId="11" fillId="0" borderId="1"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5" fillId="0" borderId="7" xfId="0" applyFont="1" applyFill="1" applyBorder="1" applyAlignment="1" applyProtection="1">
      <alignment horizontal="left" vertical="center"/>
    </xf>
    <xf numFmtId="0" fontId="5" fillId="0" borderId="7" xfId="0" applyFont="1" applyFill="1" applyBorder="1" applyAlignment="1" applyProtection="1">
      <alignment horizontal="left" vertical="center" indent="1"/>
    </xf>
    <xf numFmtId="0" fontId="8" fillId="0" borderId="7" xfId="0" applyFont="1" applyFill="1" applyBorder="1" applyAlignment="1" applyProtection="1">
      <alignment horizontal="left" vertical="center" indent="2"/>
      <protection locked="0"/>
    </xf>
    <xf numFmtId="0" fontId="8" fillId="0" borderId="7" xfId="0" applyFont="1" applyFill="1" applyBorder="1" applyAlignment="1" applyProtection="1">
      <alignment horizontal="left" vertical="center" indent="2"/>
    </xf>
    <xf numFmtId="180" fontId="15" fillId="0" borderId="0" xfId="0" applyNumberFormat="1" applyFont="1" applyBorder="1" applyAlignment="1">
      <alignment horizontal="right" vertical="center"/>
    </xf>
    <xf numFmtId="0" fontId="22" fillId="0" borderId="0" xfId="0"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6" xfId="0" applyFont="1" applyBorder="1" applyAlignment="1">
      <alignment horizontal="center" vertical="center"/>
    </xf>
    <xf numFmtId="0" fontId="11" fillId="0" borderId="12" xfId="0" applyFont="1" applyBorder="1" applyAlignment="1">
      <alignment horizontal="center" vertical="center"/>
    </xf>
    <xf numFmtId="0" fontId="11" fillId="0" borderId="2" xfId="0" applyFont="1" applyBorder="1" applyAlignment="1">
      <alignment horizontal="center" vertical="center"/>
    </xf>
    <xf numFmtId="0" fontId="5" fillId="0" borderId="6" xfId="0" applyFont="1" applyFill="1" applyBorder="1" applyAlignment="1" applyProtection="1">
      <alignment vertical="center" wrapText="1"/>
    </xf>
    <xf numFmtId="0" fontId="5" fillId="0" borderId="12" xfId="0" applyFont="1" applyFill="1" applyBorder="1" applyAlignment="1" applyProtection="1">
      <alignment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right" vertical="center"/>
      <protection locked="0"/>
    </xf>
    <xf numFmtId="0" fontId="11" fillId="0" borderId="0" xfId="0" applyFont="1" applyBorder="1" applyProtection="1">
      <protection locked="0"/>
    </xf>
    <xf numFmtId="0" fontId="14" fillId="0" borderId="0" xfId="0" applyFont="1" applyBorder="1" applyProtection="1">
      <protection locked="0"/>
    </xf>
    <xf numFmtId="0" fontId="11" fillId="0" borderId="3" xfId="0" applyFont="1" applyBorder="1" applyAlignment="1" applyProtection="1">
      <alignment horizontal="center" vertical="center"/>
      <protection locked="0"/>
    </xf>
    <xf numFmtId="0" fontId="11" fillId="0" borderId="4"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4" xfId="0" applyFont="1" applyBorder="1" applyAlignment="1" applyProtection="1">
      <alignment horizontal="center" vertical="center"/>
      <protection locked="0"/>
    </xf>
    <xf numFmtId="0" fontId="11" fillId="0" borderId="12" xfId="0" applyFont="1" applyBorder="1" applyAlignment="1">
      <alignment horizontal="center" vertical="center" wrapText="1"/>
    </xf>
    <xf numFmtId="0" fontId="31" fillId="0" borderId="1" xfId="0" applyFont="1" applyBorder="1" applyAlignment="1">
      <alignment horizontal="center" vertical="center" wrapText="1"/>
    </xf>
    <xf numFmtId="0" fontId="11" fillId="0" borderId="12"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protection locked="0"/>
    </xf>
    <xf numFmtId="0" fontId="12" fillId="0" borderId="0" xfId="0" applyFont="1" applyBorder="1" applyAlignment="1">
      <alignment horizontal="center" vertical="top"/>
    </xf>
    <xf numFmtId="0" fontId="11" fillId="0" borderId="0" xfId="0" applyFont="1" applyBorder="1" applyAlignment="1">
      <alignment horizontal="left" vertical="center"/>
    </xf>
    <xf numFmtId="0" fontId="32" fillId="0" borderId="0"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left" vertical="center"/>
    </xf>
    <xf numFmtId="4" fontId="11" fillId="0" borderId="7" xfId="0" applyNumberFormat="1" applyFont="1" applyBorder="1" applyAlignment="1">
      <alignment horizontal="right" vertical="center"/>
    </xf>
    <xf numFmtId="0" fontId="11" fillId="0" borderId="7" xfId="0" applyFont="1" applyFill="1" applyBorder="1" applyAlignment="1" applyProtection="1">
      <alignment horizontal="left" vertical="center"/>
    </xf>
    <xf numFmtId="180" fontId="33" fillId="0" borderId="7" xfId="54" applyFont="1" applyProtection="1">
      <alignment horizontal="right" vertical="center"/>
      <protection locked="0"/>
    </xf>
    <xf numFmtId="4" fontId="11" fillId="0" borderId="7" xfId="0" applyNumberFormat="1" applyFont="1" applyBorder="1" applyAlignment="1" applyProtection="1">
      <alignment horizontal="right" vertical="center"/>
      <protection locked="0"/>
    </xf>
    <xf numFmtId="0" fontId="33" fillId="0" borderId="4" xfId="0" applyFont="1" applyFill="1" applyBorder="1" applyAlignment="1" applyProtection="1">
      <alignment horizontal="left" vertical="center"/>
      <protection locked="0"/>
    </xf>
    <xf numFmtId="0" fontId="33" fillId="0" borderId="12" xfId="0" applyFont="1" applyFill="1" applyBorder="1" applyAlignment="1" applyProtection="1">
      <alignment horizontal="left" vertical="center"/>
      <protection locked="0"/>
    </xf>
    <xf numFmtId="0" fontId="11" fillId="0" borderId="6" xfId="0" applyFont="1" applyBorder="1" applyAlignment="1">
      <alignment horizontal="left" vertical="center"/>
    </xf>
    <xf numFmtId="0" fontId="33" fillId="0" borderId="6" xfId="0" applyFont="1" applyFill="1" applyBorder="1" applyAlignment="1" applyProtection="1">
      <alignment horizontal="left" vertical="center"/>
      <protection locked="0"/>
    </xf>
    <xf numFmtId="0" fontId="32" fillId="0" borderId="6" xfId="0" applyFont="1" applyBorder="1" applyAlignment="1">
      <alignment horizontal="center" vertical="center"/>
    </xf>
    <xf numFmtId="4" fontId="32" fillId="0" borderId="7" xfId="0" applyNumberFormat="1" applyFont="1" applyBorder="1" applyAlignment="1">
      <alignment horizontal="right" vertical="center"/>
    </xf>
    <xf numFmtId="0" fontId="32" fillId="0" borderId="7" xfId="0" applyFont="1" applyBorder="1" applyAlignment="1">
      <alignment horizontal="center"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180" fontId="32" fillId="0" borderId="7" xfId="0" applyNumberFormat="1" applyFont="1" applyBorder="1" applyAlignment="1">
      <alignment horizontal="righ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2" fillId="0" borderId="6" xfId="0" applyFont="1" applyBorder="1" applyAlignment="1" applyProtection="1">
      <alignment horizontal="center" vertical="center"/>
      <protection locked="0"/>
    </xf>
    <xf numFmtId="4" fontId="32" fillId="0" borderId="7" xfId="0" applyNumberFormat="1" applyFont="1" applyBorder="1" applyAlignment="1" applyProtection="1">
      <alignment horizontal="right" vertical="center"/>
      <protection locked="0"/>
    </xf>
    <xf numFmtId="0" fontId="5" fillId="0" borderId="7" xfId="0" applyFont="1" applyFill="1" applyBorder="1" applyAlignment="1" applyProtection="1" quotePrefix="1">
      <alignment horizontal="left" vertical="center" indent="1"/>
    </xf>
    <xf numFmtId="0" fontId="8" fillId="0" borderId="7" xfId="0" applyFont="1" applyFill="1" applyBorder="1" applyAlignment="1" applyProtection="1" quotePrefix="1">
      <alignment horizontal="left" vertical="center" indent="2"/>
      <protection locked="0"/>
    </xf>
    <xf numFmtId="0" fontId="8" fillId="0" borderId="7" xfId="0" applyFont="1" applyFill="1" applyBorder="1" applyAlignment="1" applyProtection="1" quotePrefix="1">
      <alignment horizontal="left" vertical="center" indent="2"/>
    </xf>
    <xf numFmtId="0" fontId="8" fillId="0" borderId="7" xfId="0" applyFont="1" applyFill="1" applyBorder="1" applyAlignment="1" applyProtection="1" quotePrefix="1">
      <alignment horizontal="left" vertical="center" wrapText="1"/>
      <protection locked="0"/>
    </xf>
    <xf numFmtId="0" fontId="5" fillId="0" borderId="7" xfId="0" applyFont="1" applyFill="1" applyBorder="1" applyAlignment="1" applyProtection="1" quotePrefix="1">
      <alignment horizontal="left" vertical="center" wrapText="1" indent="2"/>
    </xf>
    <xf numFmtId="0" fontId="13" fillId="0" borderId="7" xfId="0" applyFont="1" applyFill="1" applyBorder="1" applyAlignment="1" applyProtection="1" quotePrefix="1">
      <alignment horizontal="left" vertical="center" wrapText="1" indent="2"/>
    </xf>
    <xf numFmtId="0" fontId="5" fillId="0" borderId="7" xfId="0" applyFont="1" applyFill="1" applyBorder="1" applyAlignment="1" applyProtection="1" quotePrefix="1">
      <alignment horizontal="left" vertical="center" wrapText="1" indent="1"/>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TimeStyle" xfId="52"/>
    <cellStyle name="IntegralNumberStyle" xfId="53"/>
    <cellStyle name="MoneyStyle" xfId="54"/>
    <cellStyle name="NumberStyle" xfId="55"/>
    <cellStyle name="Text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pageSetUpPr fitToPage="1"/>
  </sheetPr>
  <dimension ref="A1:D38"/>
  <sheetViews>
    <sheetView showZeros="0" view="pageBreakPreview" zoomScale="70" zoomScaleNormal="100" workbookViewId="0">
      <pane ySplit="1" topLeftCell="A2" activePane="bottomLeft" state="frozen"/>
      <selection/>
      <selection pane="bottomLeft" activeCell="A29" sqref="A29"/>
    </sheetView>
  </sheetViews>
  <sheetFormatPr defaultColWidth="8" defaultRowHeight="14.25" customHeight="1" outlineLevelCol="3"/>
  <cols>
    <col min="1" max="1" width="54.875" customWidth="1"/>
    <col min="2" max="2" width="43.4583333333333" customWidth="1"/>
    <col min="3" max="3" width="64.4833333333333" customWidth="1"/>
    <col min="4" max="4" width="55.5333333333333" customWidth="1"/>
  </cols>
  <sheetData>
    <row r="1" customHeight="1" spans="1:4">
      <c r="A1" s="27"/>
      <c r="B1" s="27"/>
      <c r="C1" s="27"/>
      <c r="D1" s="27"/>
    </row>
    <row r="2" ht="12" customHeight="1" spans="4:4">
      <c r="D2" s="126" t="s">
        <v>0</v>
      </c>
    </row>
    <row r="3" ht="36" customHeight="1" spans="1:4">
      <c r="A3" s="172" t="s">
        <v>1</v>
      </c>
      <c r="B3" s="219"/>
      <c r="C3" s="219"/>
      <c r="D3" s="219"/>
    </row>
    <row r="4" ht="21" customHeight="1" spans="1:4">
      <c r="A4" s="220" t="str">
        <f>"单位名称："&amp;"临沧市商务局"</f>
        <v>单位名称：临沧市商务局</v>
      </c>
      <c r="B4" s="221"/>
      <c r="C4" s="221"/>
      <c r="D4" s="79" t="s">
        <v>2</v>
      </c>
    </row>
    <row r="5" ht="21" customHeight="1" spans="1:4">
      <c r="A5" s="204" t="s">
        <v>3</v>
      </c>
      <c r="B5" s="222"/>
      <c r="C5" s="204" t="s">
        <v>4</v>
      </c>
      <c r="D5" s="222"/>
    </row>
    <row r="6" ht="21" customHeight="1" spans="1:4">
      <c r="A6" s="223" t="s">
        <v>5</v>
      </c>
      <c r="B6" s="223" t="s">
        <v>6</v>
      </c>
      <c r="C6" s="223" t="s">
        <v>7</v>
      </c>
      <c r="D6" s="223" t="s">
        <v>6</v>
      </c>
    </row>
    <row r="7" ht="21" customHeight="1" spans="1:4">
      <c r="A7" s="202"/>
      <c r="B7" s="202"/>
      <c r="C7" s="202"/>
      <c r="D7" s="202"/>
    </row>
    <row r="8" ht="21" customHeight="1" spans="1:4">
      <c r="A8" s="224" t="s">
        <v>8</v>
      </c>
      <c r="B8" s="225">
        <v>16318524.57</v>
      </c>
      <c r="C8" s="226" t="s">
        <v>9</v>
      </c>
      <c r="D8" s="227">
        <v>7444238.26</v>
      </c>
    </row>
    <row r="9" ht="21" customHeight="1" spans="1:4">
      <c r="A9" s="224" t="s">
        <v>10</v>
      </c>
      <c r="B9" s="225"/>
      <c r="C9" s="226" t="s">
        <v>11</v>
      </c>
      <c r="D9" s="227"/>
    </row>
    <row r="10" ht="21" customHeight="1" spans="1:4">
      <c r="A10" s="224" t="s">
        <v>12</v>
      </c>
      <c r="B10" s="225"/>
      <c r="C10" s="226" t="s">
        <v>13</v>
      </c>
      <c r="D10" s="227"/>
    </row>
    <row r="11" ht="21" customHeight="1" spans="1:4">
      <c r="A11" s="224" t="s">
        <v>14</v>
      </c>
      <c r="B11" s="228"/>
      <c r="C11" s="226" t="s">
        <v>15</v>
      </c>
      <c r="D11" s="227"/>
    </row>
    <row r="12" ht="21" customHeight="1" spans="1:4">
      <c r="A12" s="224" t="s">
        <v>16</v>
      </c>
      <c r="B12" s="225"/>
      <c r="C12" s="229" t="s">
        <v>17</v>
      </c>
      <c r="D12" s="227"/>
    </row>
    <row r="13" ht="21" customHeight="1" spans="1:4">
      <c r="A13" s="224" t="s">
        <v>18</v>
      </c>
      <c r="B13" s="228"/>
      <c r="C13" s="230" t="s">
        <v>19</v>
      </c>
      <c r="D13" s="227"/>
    </row>
    <row r="14" ht="21" customHeight="1" spans="1:4">
      <c r="A14" s="224" t="s">
        <v>20</v>
      </c>
      <c r="B14" s="228"/>
      <c r="C14" s="230" t="s">
        <v>21</v>
      </c>
      <c r="D14" s="227"/>
    </row>
    <row r="15" ht="21" customHeight="1" spans="1:4">
      <c r="A15" s="224" t="s">
        <v>22</v>
      </c>
      <c r="B15" s="228"/>
      <c r="C15" s="230" t="s">
        <v>23</v>
      </c>
      <c r="D15" s="227">
        <v>1819612.32</v>
      </c>
    </row>
    <row r="16" ht="21" customHeight="1" spans="1:4">
      <c r="A16" s="231" t="s">
        <v>24</v>
      </c>
      <c r="B16" s="228"/>
      <c r="C16" s="230" t="s">
        <v>25</v>
      </c>
      <c r="D16" s="227">
        <v>465435.23</v>
      </c>
    </row>
    <row r="17" ht="21" customHeight="1" spans="1:4">
      <c r="A17" s="231" t="s">
        <v>26</v>
      </c>
      <c r="B17" s="225"/>
      <c r="C17" s="232" t="s">
        <v>27</v>
      </c>
      <c r="D17" s="227"/>
    </row>
    <row r="18" ht="21" customHeight="1" spans="1:4">
      <c r="A18" s="231"/>
      <c r="B18" s="225"/>
      <c r="C18" s="232" t="s">
        <v>28</v>
      </c>
      <c r="D18" s="227"/>
    </row>
    <row r="19" ht="21" customHeight="1" spans="1:4">
      <c r="A19" s="231"/>
      <c r="B19" s="225"/>
      <c r="C19" s="230" t="s">
        <v>29</v>
      </c>
      <c r="D19" s="227"/>
    </row>
    <row r="20" ht="21" customHeight="1" spans="1:4">
      <c r="A20" s="231"/>
      <c r="B20" s="225"/>
      <c r="C20" s="230" t="s">
        <v>30</v>
      </c>
      <c r="D20" s="227"/>
    </row>
    <row r="21" ht="21" customHeight="1" spans="1:4">
      <c r="A21" s="231"/>
      <c r="B21" s="225"/>
      <c r="C21" s="230" t="s">
        <v>31</v>
      </c>
      <c r="D21" s="227"/>
    </row>
    <row r="22" ht="21" customHeight="1" spans="1:4">
      <c r="A22" s="231"/>
      <c r="B22" s="225"/>
      <c r="C22" s="230" t="s">
        <v>32</v>
      </c>
      <c r="D22" s="227">
        <v>6150000</v>
      </c>
    </row>
    <row r="23" ht="21" customHeight="1" spans="1:4">
      <c r="A23" s="231"/>
      <c r="B23" s="225"/>
      <c r="C23" s="230" t="s">
        <v>33</v>
      </c>
      <c r="D23" s="227"/>
    </row>
    <row r="24" ht="21" customHeight="1" spans="1:4">
      <c r="A24" s="231"/>
      <c r="B24" s="225"/>
      <c r="C24" s="230" t="s">
        <v>34</v>
      </c>
      <c r="D24" s="227"/>
    </row>
    <row r="25" ht="21" customHeight="1" spans="1:4">
      <c r="A25" s="231"/>
      <c r="B25" s="225"/>
      <c r="C25" s="230" t="s">
        <v>35</v>
      </c>
      <c r="D25" s="227"/>
    </row>
    <row r="26" ht="21" customHeight="1" spans="1:4">
      <c r="A26" s="231"/>
      <c r="B26" s="225"/>
      <c r="C26" s="230" t="s">
        <v>36</v>
      </c>
      <c r="D26" s="227">
        <v>439238.76</v>
      </c>
    </row>
    <row r="27" ht="21" customHeight="1" spans="1:4">
      <c r="A27" s="231"/>
      <c r="B27" s="225"/>
      <c r="C27" s="230" t="s">
        <v>37</v>
      </c>
      <c r="D27" s="227"/>
    </row>
    <row r="28" ht="21" customHeight="1" spans="1:4">
      <c r="A28" s="231"/>
      <c r="B28" s="225"/>
      <c r="C28" s="230" t="s">
        <v>38</v>
      </c>
      <c r="D28" s="227"/>
    </row>
    <row r="29" ht="21" customHeight="1" spans="1:4">
      <c r="A29" s="231"/>
      <c r="B29" s="225"/>
      <c r="C29" s="230" t="s">
        <v>39</v>
      </c>
      <c r="D29" s="227"/>
    </row>
    <row r="30" ht="21" customHeight="1" spans="1:4">
      <c r="A30" s="231"/>
      <c r="B30" s="225"/>
      <c r="C30" s="230" t="s">
        <v>40</v>
      </c>
      <c r="D30" s="227"/>
    </row>
    <row r="31" ht="21" customHeight="1" spans="1:4">
      <c r="A31" s="231"/>
      <c r="B31" s="225"/>
      <c r="C31" s="232" t="s">
        <v>41</v>
      </c>
      <c r="D31" s="227"/>
    </row>
    <row r="32" ht="21" customHeight="1" spans="1:4">
      <c r="A32" s="231"/>
      <c r="B32" s="225"/>
      <c r="C32" s="232" t="s">
        <v>42</v>
      </c>
      <c r="D32" s="227"/>
    </row>
    <row r="33" ht="21" customHeight="1" spans="1:4">
      <c r="A33" s="231"/>
      <c r="B33" s="225"/>
      <c r="C33" s="232" t="s">
        <v>43</v>
      </c>
      <c r="D33" s="227"/>
    </row>
    <row r="34" ht="21" customHeight="1" spans="1:4">
      <c r="A34" s="233" t="s">
        <v>44</v>
      </c>
      <c r="B34" s="234">
        <v>16318524.57</v>
      </c>
      <c r="C34" s="235" t="s">
        <v>45</v>
      </c>
      <c r="D34" s="234">
        <v>16318524.57</v>
      </c>
    </row>
    <row r="35" ht="21" customHeight="1" spans="1:4">
      <c r="A35" s="236" t="s">
        <v>46</v>
      </c>
      <c r="B35" s="234"/>
      <c r="C35" s="237" t="s">
        <v>47</v>
      </c>
      <c r="D35" s="238"/>
    </row>
    <row r="36" ht="21" customHeight="1" spans="1:4">
      <c r="A36" s="239" t="s">
        <v>48</v>
      </c>
      <c r="B36" s="225"/>
      <c r="C36" s="240" t="s">
        <v>48</v>
      </c>
      <c r="D36" s="228"/>
    </row>
    <row r="37" ht="21" customHeight="1" spans="1:4">
      <c r="A37" s="239" t="s">
        <v>49</v>
      </c>
      <c r="B37" s="225"/>
      <c r="C37" s="240" t="s">
        <v>50</v>
      </c>
      <c r="D37" s="228"/>
    </row>
    <row r="38" ht="21" customHeight="1" spans="1:4">
      <c r="A38" s="241" t="s">
        <v>51</v>
      </c>
      <c r="B38" s="234">
        <v>16318524.57</v>
      </c>
      <c r="C38" s="235" t="s">
        <v>52</v>
      </c>
      <c r="D38" s="242">
        <v>16318524.57</v>
      </c>
    </row>
  </sheetData>
  <mergeCells count="8">
    <mergeCell ref="A3:D3"/>
    <mergeCell ref="A4:B4"/>
    <mergeCell ref="A5:B5"/>
    <mergeCell ref="C5:D5"/>
    <mergeCell ref="A6:A7"/>
    <mergeCell ref="B6:B7"/>
    <mergeCell ref="C6:C7"/>
    <mergeCell ref="D6:D7"/>
  </mergeCells>
  <pageMargins left="0.786805555555556" right="0.751388888888889" top="0.629166666666667" bottom="0.550694444444444" header="0.354166666666667" footer="0.5"/>
  <pageSetup paperSize="9" scale="6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sheetPr>
  <dimension ref="A1:F9"/>
  <sheetViews>
    <sheetView showZeros="0" view="pageBreakPreview" zoomScaleNormal="100" workbookViewId="0">
      <pane ySplit="1" topLeftCell="A2" activePane="bottomLeft" state="frozen"/>
      <selection/>
      <selection pane="bottomLeft" activeCell="B29" sqref="B29"/>
    </sheetView>
  </sheetViews>
  <sheetFormatPr defaultColWidth="9.14166666666667" defaultRowHeight="14.25" customHeight="1" outlineLevelCol="5"/>
  <cols>
    <col min="1" max="1" width="29.025" customWidth="1"/>
    <col min="2" max="2" width="28.6" customWidth="1"/>
    <col min="3" max="3" width="31.6" customWidth="1"/>
    <col min="4" max="4" width="21.5" customWidth="1"/>
    <col min="5" max="5" width="19" customWidth="1"/>
    <col min="6" max="6" width="18.75" customWidth="1"/>
  </cols>
  <sheetData>
    <row r="1" customHeight="1" spans="1:6">
      <c r="A1" s="27"/>
      <c r="B1" s="27"/>
      <c r="C1" s="27"/>
      <c r="D1" s="27"/>
      <c r="E1" s="27"/>
      <c r="F1" s="27"/>
    </row>
    <row r="2" ht="15.75" customHeight="1" spans="6:6">
      <c r="F2" s="79" t="s">
        <v>409</v>
      </c>
    </row>
    <row r="3" ht="28.5" customHeight="1" spans="1:6">
      <c r="A3" s="29" t="s">
        <v>410</v>
      </c>
      <c r="B3" s="29"/>
      <c r="C3" s="29"/>
      <c r="D3" s="29"/>
      <c r="E3" s="29"/>
      <c r="F3" s="29"/>
    </row>
    <row r="4" ht="15" customHeight="1" spans="1:6">
      <c r="A4" s="127" t="str">
        <f>"单位名称："&amp;"临沧市商务局"</f>
        <v>单位名称：临沧市商务局</v>
      </c>
      <c r="B4" s="128"/>
      <c r="C4" s="128"/>
      <c r="D4" s="82"/>
      <c r="E4" s="82"/>
      <c r="F4" s="129" t="s">
        <v>2</v>
      </c>
    </row>
    <row r="5" ht="18.75" customHeight="1" spans="1:6">
      <c r="A5" s="34" t="s">
        <v>204</v>
      </c>
      <c r="B5" s="34" t="s">
        <v>75</v>
      </c>
      <c r="C5" s="34" t="s">
        <v>76</v>
      </c>
      <c r="D5" s="35" t="s">
        <v>411</v>
      </c>
      <c r="E5" s="87"/>
      <c r="F5" s="87"/>
    </row>
    <row r="6" ht="30" customHeight="1" spans="1:6">
      <c r="A6" s="41"/>
      <c r="B6" s="41"/>
      <c r="C6" s="41"/>
      <c r="D6" s="35" t="s">
        <v>57</v>
      </c>
      <c r="E6" s="87" t="s">
        <v>84</v>
      </c>
      <c r="F6" s="87" t="s">
        <v>85</v>
      </c>
    </row>
    <row r="7" ht="16.5" customHeight="1" spans="1:6">
      <c r="A7" s="87">
        <v>1</v>
      </c>
      <c r="B7" s="87">
        <v>2</v>
      </c>
      <c r="C7" s="87">
        <v>3</v>
      </c>
      <c r="D7" s="87">
        <v>4</v>
      </c>
      <c r="E7" s="87">
        <v>5</v>
      </c>
      <c r="F7" s="87">
        <v>6</v>
      </c>
    </row>
    <row r="8" ht="20.25" customHeight="1" spans="1:6">
      <c r="A8" s="43"/>
      <c r="B8" s="43"/>
      <c r="C8" s="43"/>
      <c r="D8" s="88"/>
      <c r="E8" s="88"/>
      <c r="F8" s="88"/>
    </row>
    <row r="9" ht="17.25" customHeight="1" spans="1:6">
      <c r="A9" s="130" t="s">
        <v>140</v>
      </c>
      <c r="B9" s="131"/>
      <c r="C9" s="131" t="s">
        <v>140</v>
      </c>
      <c r="D9" s="88"/>
      <c r="E9" s="88"/>
      <c r="F9" s="88"/>
    </row>
  </sheetData>
  <mergeCells count="6">
    <mergeCell ref="A3:F3"/>
    <mergeCell ref="D5:F5"/>
    <mergeCell ref="A9:C9"/>
    <mergeCell ref="A5:A6"/>
    <mergeCell ref="B5:B6"/>
    <mergeCell ref="C5:C6"/>
  </mergeCells>
  <pageMargins left="0.751388888888889" right="0.751388888888889" top="1" bottom="1" header="0.5" footer="0.5"/>
  <pageSetup paperSize="9" scale="8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sheetPr>
  <dimension ref="A1:Q11"/>
  <sheetViews>
    <sheetView showZeros="0" view="pageBreakPreview" zoomScaleNormal="100" topLeftCell="F1" workbookViewId="0">
      <pane ySplit="1" topLeftCell="A2" activePane="bottomLeft" state="frozen"/>
      <selection/>
      <selection pane="bottomLeft" activeCell="J28" sqref="J28"/>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customHeight="1" spans="1:17">
      <c r="A1" s="27"/>
      <c r="B1" s="27"/>
      <c r="C1" s="27"/>
      <c r="D1" s="27"/>
      <c r="E1" s="27"/>
      <c r="F1" s="27"/>
      <c r="G1" s="27"/>
      <c r="H1" s="27"/>
      <c r="I1" s="27"/>
      <c r="J1" s="27"/>
      <c r="K1" s="27"/>
      <c r="L1" s="27"/>
      <c r="M1" s="27"/>
      <c r="N1" s="27"/>
      <c r="O1" s="27"/>
      <c r="P1" s="27"/>
      <c r="Q1" s="27"/>
    </row>
    <row r="2" ht="13.5" customHeight="1" spans="15:17">
      <c r="O2" s="89"/>
      <c r="P2" s="89"/>
      <c r="Q2" s="125" t="s">
        <v>412</v>
      </c>
    </row>
    <row r="3" ht="27.75" customHeight="1" spans="1:17">
      <c r="A3" s="80" t="s">
        <v>413</v>
      </c>
      <c r="B3" s="29"/>
      <c r="C3" s="29"/>
      <c r="D3" s="29"/>
      <c r="E3" s="29"/>
      <c r="F3" s="29"/>
      <c r="G3" s="29"/>
      <c r="H3" s="29"/>
      <c r="I3" s="29"/>
      <c r="J3" s="29"/>
      <c r="K3" s="109"/>
      <c r="L3" s="29"/>
      <c r="M3" s="29"/>
      <c r="N3" s="29"/>
      <c r="O3" s="109"/>
      <c r="P3" s="109"/>
      <c r="Q3" s="29"/>
    </row>
    <row r="4" ht="18.75" customHeight="1" spans="1:17">
      <c r="A4" s="119" t="str">
        <f>"单位名称："&amp;""</f>
        <v>单位名称：</v>
      </c>
      <c r="B4" s="32"/>
      <c r="C4" s="32"/>
      <c r="D4" s="32"/>
      <c r="E4" s="32"/>
      <c r="F4" s="32"/>
      <c r="G4" s="32"/>
      <c r="H4" s="32"/>
      <c r="I4" s="32"/>
      <c r="J4" s="32"/>
      <c r="O4" s="90"/>
      <c r="P4" s="90"/>
      <c r="Q4" s="126" t="s">
        <v>190</v>
      </c>
    </row>
    <row r="5" ht="15.75" customHeight="1" spans="1:17">
      <c r="A5" s="34" t="s">
        <v>414</v>
      </c>
      <c r="B5" s="94" t="s">
        <v>415</v>
      </c>
      <c r="C5" s="94" t="s">
        <v>416</v>
      </c>
      <c r="D5" s="94" t="s">
        <v>417</v>
      </c>
      <c r="E5" s="94" t="s">
        <v>418</v>
      </c>
      <c r="F5" s="94" t="s">
        <v>419</v>
      </c>
      <c r="G5" s="95" t="s">
        <v>211</v>
      </c>
      <c r="H5" s="95"/>
      <c r="I5" s="95"/>
      <c r="J5" s="95"/>
      <c r="K5" s="96"/>
      <c r="L5" s="95"/>
      <c r="M5" s="95"/>
      <c r="N5" s="95"/>
      <c r="O5" s="112"/>
      <c r="P5" s="96"/>
      <c r="Q5" s="113"/>
    </row>
    <row r="6" ht="17.25" customHeight="1" spans="1:17">
      <c r="A6" s="37"/>
      <c r="B6" s="97"/>
      <c r="C6" s="97"/>
      <c r="D6" s="97"/>
      <c r="E6" s="97"/>
      <c r="F6" s="97"/>
      <c r="G6" s="97" t="s">
        <v>57</v>
      </c>
      <c r="H6" s="97" t="s">
        <v>60</v>
      </c>
      <c r="I6" s="97" t="s">
        <v>420</v>
      </c>
      <c r="J6" s="97" t="s">
        <v>421</v>
      </c>
      <c r="K6" s="98" t="s">
        <v>422</v>
      </c>
      <c r="L6" s="114" t="s">
        <v>423</v>
      </c>
      <c r="M6" s="114"/>
      <c r="N6" s="114"/>
      <c r="O6" s="115"/>
      <c r="P6" s="116"/>
      <c r="Q6" s="99"/>
    </row>
    <row r="7" ht="54" customHeight="1" spans="1:17">
      <c r="A7" s="40"/>
      <c r="B7" s="99"/>
      <c r="C7" s="99"/>
      <c r="D7" s="99"/>
      <c r="E7" s="99"/>
      <c r="F7" s="99"/>
      <c r="G7" s="99"/>
      <c r="H7" s="99" t="s">
        <v>59</v>
      </c>
      <c r="I7" s="99"/>
      <c r="J7" s="99"/>
      <c r="K7" s="100"/>
      <c r="L7" s="99" t="s">
        <v>59</v>
      </c>
      <c r="M7" s="99" t="s">
        <v>70</v>
      </c>
      <c r="N7" s="99" t="s">
        <v>218</v>
      </c>
      <c r="O7" s="117" t="s">
        <v>66</v>
      </c>
      <c r="P7" s="100" t="s">
        <v>67</v>
      </c>
      <c r="Q7" s="99" t="s">
        <v>68</v>
      </c>
    </row>
    <row r="8" ht="15" customHeight="1" spans="1:17">
      <c r="A8" s="41">
        <v>1</v>
      </c>
      <c r="B8" s="120">
        <v>2</v>
      </c>
      <c r="C8" s="120">
        <v>3</v>
      </c>
      <c r="D8" s="120">
        <v>4</v>
      </c>
      <c r="E8" s="120">
        <v>5</v>
      </c>
      <c r="F8" s="120">
        <v>6</v>
      </c>
      <c r="G8" s="121">
        <v>7</v>
      </c>
      <c r="H8" s="121">
        <v>8</v>
      </c>
      <c r="I8" s="121">
        <v>9</v>
      </c>
      <c r="J8" s="121">
        <v>10</v>
      </c>
      <c r="K8" s="121">
        <v>11</v>
      </c>
      <c r="L8" s="121">
        <v>12</v>
      </c>
      <c r="M8" s="121">
        <v>13</v>
      </c>
      <c r="N8" s="121">
        <v>14</v>
      </c>
      <c r="O8" s="121">
        <v>15</v>
      </c>
      <c r="P8" s="121">
        <v>16</v>
      </c>
      <c r="Q8" s="121">
        <v>17</v>
      </c>
    </row>
    <row r="9" ht="21" customHeight="1" spans="1:17">
      <c r="A9" s="101"/>
      <c r="B9" s="102"/>
      <c r="C9" s="102"/>
      <c r="D9" s="102"/>
      <c r="E9" s="122"/>
      <c r="F9" s="88"/>
      <c r="G9" s="88"/>
      <c r="H9" s="88"/>
      <c r="I9" s="88"/>
      <c r="J9" s="88"/>
      <c r="K9" s="88"/>
      <c r="L9" s="88"/>
      <c r="M9" s="88"/>
      <c r="N9" s="88"/>
      <c r="O9" s="88"/>
      <c r="P9" s="88"/>
      <c r="Q9" s="88"/>
    </row>
    <row r="10" ht="21" customHeight="1" spans="1:17">
      <c r="A10" s="101"/>
      <c r="B10" s="102"/>
      <c r="C10" s="102"/>
      <c r="D10" s="123"/>
      <c r="E10" s="124"/>
      <c r="F10" s="88"/>
      <c r="G10" s="88"/>
      <c r="H10" s="88"/>
      <c r="I10" s="88"/>
      <c r="J10" s="88"/>
      <c r="K10" s="88"/>
      <c r="L10" s="88"/>
      <c r="M10" s="88"/>
      <c r="N10" s="88"/>
      <c r="O10" s="88"/>
      <c r="P10" s="88"/>
      <c r="Q10" s="88"/>
    </row>
    <row r="11" ht="21" customHeight="1" spans="1:17">
      <c r="A11" s="104" t="s">
        <v>140</v>
      </c>
      <c r="B11" s="105"/>
      <c r="C11" s="105"/>
      <c r="D11" s="105"/>
      <c r="E11" s="122"/>
      <c r="F11" s="88"/>
      <c r="G11" s="88"/>
      <c r="H11" s="88"/>
      <c r="I11" s="88"/>
      <c r="J11" s="88"/>
      <c r="K11" s="88"/>
      <c r="L11" s="88"/>
      <c r="M11" s="88"/>
      <c r="N11" s="88"/>
      <c r="O11" s="88"/>
      <c r="P11" s="88"/>
      <c r="Q11" s="88"/>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1388888888889" right="0.751388888888889" top="1" bottom="1" header="0.5" footer="0.5"/>
  <pageSetup paperSize="9" scale="48"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sheetPr>
  <dimension ref="A1:N11"/>
  <sheetViews>
    <sheetView showZeros="0" view="pageBreakPreview" zoomScaleNormal="100" workbookViewId="0">
      <pane ySplit="1" topLeftCell="A2" activePane="bottomLeft" state="frozen"/>
      <selection/>
      <selection pane="bottomLeft" activeCell="G26" sqref="G26"/>
    </sheetView>
  </sheetViews>
  <sheetFormatPr defaultColWidth="9.14166666666667" defaultRowHeight="14.25" customHeight="1"/>
  <cols>
    <col min="1" max="1" width="8.125" customWidth="1"/>
    <col min="2" max="3" width="15.625" customWidth="1"/>
    <col min="4" max="4" width="4.375" customWidth="1"/>
    <col min="5" max="5" width="11.875" customWidth="1"/>
    <col min="6" max="6" width="6.25" customWidth="1"/>
    <col min="7" max="8" width="11.875" customWidth="1"/>
    <col min="9" max="9" width="4.375" customWidth="1"/>
    <col min="10" max="12" width="8.125" customWidth="1"/>
    <col min="13" max="13" width="11.875" customWidth="1"/>
    <col min="14" max="14" width="8.125" customWidth="1"/>
  </cols>
  <sheetData>
    <row r="1" customHeight="1" spans="1:14">
      <c r="A1" s="27"/>
      <c r="B1" s="27"/>
      <c r="C1" s="27"/>
      <c r="D1" s="27"/>
      <c r="E1" s="27"/>
      <c r="F1" s="27"/>
      <c r="G1" s="27"/>
      <c r="H1" s="27"/>
      <c r="I1" s="27"/>
      <c r="J1" s="27"/>
      <c r="K1" s="27"/>
      <c r="L1" s="27"/>
      <c r="M1" s="27"/>
      <c r="N1" s="27"/>
    </row>
    <row r="2" ht="13.5" customHeight="1" spans="1:14">
      <c r="A2" s="84"/>
      <c r="B2" s="84"/>
      <c r="C2" s="84"/>
      <c r="D2" s="84"/>
      <c r="E2" s="84"/>
      <c r="F2" s="84"/>
      <c r="G2" s="84"/>
      <c r="H2" s="91"/>
      <c r="I2" s="84"/>
      <c r="J2" s="84"/>
      <c r="K2" s="84"/>
      <c r="L2" s="89"/>
      <c r="M2" s="107"/>
      <c r="N2" s="108" t="s">
        <v>424</v>
      </c>
    </row>
    <row r="3" ht="27.75" customHeight="1" spans="1:14">
      <c r="A3" s="80" t="s">
        <v>425</v>
      </c>
      <c r="B3" s="92"/>
      <c r="C3" s="92"/>
      <c r="D3" s="92"/>
      <c r="E3" s="92"/>
      <c r="F3" s="92"/>
      <c r="G3" s="92"/>
      <c r="H3" s="93"/>
      <c r="I3" s="92"/>
      <c r="J3" s="92"/>
      <c r="K3" s="92"/>
      <c r="L3" s="109"/>
      <c r="M3" s="93"/>
      <c r="N3" s="92"/>
    </row>
    <row r="4" ht="18.75" customHeight="1" spans="1:14">
      <c r="A4" s="81" t="str">
        <f>"单位名称："&amp;"临沧市商务局"</f>
        <v>单位名称：临沧市商务局</v>
      </c>
      <c r="B4" s="82"/>
      <c r="C4" s="82"/>
      <c r="D4" s="82"/>
      <c r="E4" s="82"/>
      <c r="F4" s="82"/>
      <c r="G4" s="82"/>
      <c r="H4" s="91"/>
      <c r="I4" s="84"/>
      <c r="J4" s="84"/>
      <c r="K4" s="84"/>
      <c r="L4" s="90"/>
      <c r="M4" s="110"/>
      <c r="N4" s="111" t="s">
        <v>190</v>
      </c>
    </row>
    <row r="5" ht="15.75" customHeight="1" spans="1:14">
      <c r="A5" s="34" t="s">
        <v>414</v>
      </c>
      <c r="B5" s="94" t="s">
        <v>426</v>
      </c>
      <c r="C5" s="94" t="s">
        <v>427</v>
      </c>
      <c r="D5" s="95" t="s">
        <v>211</v>
      </c>
      <c r="E5" s="95"/>
      <c r="F5" s="95"/>
      <c r="G5" s="95"/>
      <c r="H5" s="96"/>
      <c r="I5" s="95"/>
      <c r="J5" s="95"/>
      <c r="K5" s="95"/>
      <c r="L5" s="112"/>
      <c r="M5" s="96"/>
      <c r="N5" s="113"/>
    </row>
    <row r="6" ht="17.25" customHeight="1" spans="1:14">
      <c r="A6" s="37"/>
      <c r="B6" s="97"/>
      <c r="C6" s="97"/>
      <c r="D6" s="97" t="s">
        <v>57</v>
      </c>
      <c r="E6" s="97" t="s">
        <v>60</v>
      </c>
      <c r="F6" s="97" t="s">
        <v>420</v>
      </c>
      <c r="G6" s="97" t="s">
        <v>421</v>
      </c>
      <c r="H6" s="98" t="s">
        <v>422</v>
      </c>
      <c r="I6" s="114" t="s">
        <v>423</v>
      </c>
      <c r="J6" s="114"/>
      <c r="K6" s="114"/>
      <c r="L6" s="115"/>
      <c r="M6" s="116"/>
      <c r="N6" s="99"/>
    </row>
    <row r="7" ht="54" customHeight="1" spans="1:14">
      <c r="A7" s="40"/>
      <c r="B7" s="99"/>
      <c r="C7" s="99"/>
      <c r="D7" s="99"/>
      <c r="E7" s="99"/>
      <c r="F7" s="99"/>
      <c r="G7" s="99"/>
      <c r="H7" s="100"/>
      <c r="I7" s="99" t="s">
        <v>59</v>
      </c>
      <c r="J7" s="99" t="s">
        <v>70</v>
      </c>
      <c r="K7" s="99" t="s">
        <v>218</v>
      </c>
      <c r="L7" s="117" t="s">
        <v>66</v>
      </c>
      <c r="M7" s="100" t="s">
        <v>67</v>
      </c>
      <c r="N7" s="99" t="s">
        <v>68</v>
      </c>
    </row>
    <row r="8" ht="15" customHeight="1" spans="1:14">
      <c r="A8" s="40">
        <v>1</v>
      </c>
      <c r="B8" s="99">
        <v>2</v>
      </c>
      <c r="C8" s="99">
        <v>3</v>
      </c>
      <c r="D8" s="100">
        <v>4</v>
      </c>
      <c r="E8" s="100">
        <v>5</v>
      </c>
      <c r="F8" s="100">
        <v>6</v>
      </c>
      <c r="G8" s="100">
        <v>7</v>
      </c>
      <c r="H8" s="100">
        <v>8</v>
      </c>
      <c r="I8" s="100">
        <v>9</v>
      </c>
      <c r="J8" s="100">
        <v>10</v>
      </c>
      <c r="K8" s="100">
        <v>11</v>
      </c>
      <c r="L8" s="100">
        <v>12</v>
      </c>
      <c r="M8" s="100">
        <v>13</v>
      </c>
      <c r="N8" s="100">
        <v>14</v>
      </c>
    </row>
    <row r="9" ht="21" customHeight="1" spans="1:14">
      <c r="A9" s="101"/>
      <c r="B9" s="102"/>
      <c r="C9" s="102"/>
      <c r="D9" s="103"/>
      <c r="E9" s="103"/>
      <c r="F9" s="103"/>
      <c r="G9" s="103"/>
      <c r="H9" s="103"/>
      <c r="I9" s="103"/>
      <c r="J9" s="103"/>
      <c r="K9" s="103"/>
      <c r="L9" s="118"/>
      <c r="M9" s="103"/>
      <c r="N9" s="103"/>
    </row>
    <row r="10" ht="21" customHeight="1" spans="1:14">
      <c r="A10" s="101"/>
      <c r="B10" s="102"/>
      <c r="C10" s="102"/>
      <c r="D10" s="103"/>
      <c r="E10" s="103"/>
      <c r="F10" s="103"/>
      <c r="G10" s="103"/>
      <c r="H10" s="103"/>
      <c r="I10" s="103"/>
      <c r="J10" s="103"/>
      <c r="K10" s="103"/>
      <c r="L10" s="118"/>
      <c r="M10" s="103"/>
      <c r="N10" s="103"/>
    </row>
    <row r="11" ht="21" customHeight="1" spans="1:14">
      <c r="A11" s="104" t="s">
        <v>140</v>
      </c>
      <c r="B11" s="105"/>
      <c r="C11" s="106"/>
      <c r="D11" s="103"/>
      <c r="E11" s="103"/>
      <c r="F11" s="103"/>
      <c r="G11" s="103"/>
      <c r="H11" s="103"/>
      <c r="I11" s="103"/>
      <c r="J11" s="103"/>
      <c r="K11" s="103"/>
      <c r="L11" s="118"/>
      <c r="M11" s="103"/>
      <c r="N11" s="103"/>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1388888888889" right="0.751388888888889" top="1" bottom="1" header="0.5" footer="0.5"/>
  <pageSetup paperSize="9" scale="9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FF00"/>
    <outlinePr summaryRight="0"/>
    <pageSetUpPr fitToPage="1"/>
  </sheetPr>
  <dimension ref="A1:N9"/>
  <sheetViews>
    <sheetView showZeros="0" workbookViewId="0">
      <pane ySplit="1" topLeftCell="A2" activePane="bottomLeft" state="frozen"/>
      <selection/>
      <selection pane="bottomLeft" activeCell="B26" sqref="B26"/>
    </sheetView>
  </sheetViews>
  <sheetFormatPr defaultColWidth="9.14166666666667" defaultRowHeight="14.25" customHeight="1"/>
  <cols>
    <col min="1" max="1" width="30.5" customWidth="1"/>
    <col min="2" max="2" width="10.25" customWidth="1"/>
    <col min="3" max="3" width="11.875" customWidth="1"/>
    <col min="4" max="4" width="10" customWidth="1"/>
    <col min="5" max="7" width="7" customWidth="1"/>
    <col min="8" max="8" width="5.125" customWidth="1"/>
    <col min="9" max="9" width="13" customWidth="1"/>
    <col min="10" max="14" width="7" customWidth="1"/>
  </cols>
  <sheetData>
    <row r="1" customHeight="1" spans="1:14">
      <c r="A1" s="27"/>
      <c r="B1" s="27"/>
      <c r="C1" s="27"/>
      <c r="D1" s="27"/>
      <c r="E1" s="27"/>
      <c r="F1" s="27"/>
      <c r="G1" s="27"/>
      <c r="H1" s="27"/>
      <c r="I1" s="27"/>
      <c r="J1" s="27"/>
      <c r="K1" s="27"/>
      <c r="L1" s="27"/>
      <c r="M1" s="27"/>
      <c r="N1" s="27"/>
    </row>
    <row r="2" ht="13.5" customHeight="1" spans="4:14">
      <c r="D2" s="79"/>
      <c r="N2" s="89" t="s">
        <v>428</v>
      </c>
    </row>
    <row r="3" ht="27.75" customHeight="1" spans="1:14">
      <c r="A3" s="80" t="s">
        <v>429</v>
      </c>
      <c r="B3" s="29"/>
      <c r="C3" s="29"/>
      <c r="D3" s="29"/>
      <c r="E3" s="29"/>
      <c r="F3" s="29"/>
      <c r="G3" s="29"/>
      <c r="H3" s="29"/>
      <c r="I3" s="29"/>
      <c r="J3" s="29"/>
      <c r="K3" s="29"/>
      <c r="L3" s="29"/>
      <c r="M3" s="29"/>
      <c r="N3" s="29"/>
    </row>
    <row r="4" ht="18" customHeight="1" spans="1:14">
      <c r="A4" s="81" t="str">
        <f>"单位名称："&amp;"临沧市商务局"</f>
        <v>单位名称：临沧市商务局</v>
      </c>
      <c r="B4" s="82"/>
      <c r="C4" s="82"/>
      <c r="D4" s="83"/>
      <c r="E4" s="84"/>
      <c r="F4" s="84"/>
      <c r="G4" s="84"/>
      <c r="H4" s="84"/>
      <c r="I4" s="84"/>
      <c r="N4" s="90" t="s">
        <v>190</v>
      </c>
    </row>
    <row r="5" ht="19.5" customHeight="1" spans="1:14">
      <c r="A5" s="35" t="s">
        <v>430</v>
      </c>
      <c r="B5" s="51" t="s">
        <v>211</v>
      </c>
      <c r="C5" s="52"/>
      <c r="D5" s="52"/>
      <c r="E5" s="85" t="s">
        <v>431</v>
      </c>
      <c r="F5" s="85"/>
      <c r="G5" s="85"/>
      <c r="H5" s="85"/>
      <c r="I5" s="85"/>
      <c r="J5" s="85"/>
      <c r="K5" s="85"/>
      <c r="L5" s="85"/>
      <c r="M5" s="85"/>
      <c r="N5" s="85"/>
    </row>
    <row r="6" ht="40.5" customHeight="1" spans="1:14">
      <c r="A6" s="41"/>
      <c r="B6" s="38" t="s">
        <v>57</v>
      </c>
      <c r="C6" s="34" t="s">
        <v>60</v>
      </c>
      <c r="D6" s="86" t="s">
        <v>432</v>
      </c>
      <c r="E6" s="41" t="s">
        <v>433</v>
      </c>
      <c r="F6" s="41" t="s">
        <v>434</v>
      </c>
      <c r="G6" s="41" t="s">
        <v>435</v>
      </c>
      <c r="H6" s="41" t="s">
        <v>436</v>
      </c>
      <c r="I6" s="41" t="s">
        <v>437</v>
      </c>
      <c r="J6" s="41" t="s">
        <v>438</v>
      </c>
      <c r="K6" s="41" t="s">
        <v>439</v>
      </c>
      <c r="L6" s="41" t="s">
        <v>440</v>
      </c>
      <c r="M6" s="41" t="s">
        <v>441</v>
      </c>
      <c r="N6" s="41" t="s">
        <v>442</v>
      </c>
    </row>
    <row r="7" ht="19.5" customHeight="1" spans="1:14">
      <c r="A7" s="87">
        <v>1</v>
      </c>
      <c r="B7" s="87">
        <v>2</v>
      </c>
      <c r="C7" s="87">
        <v>3</v>
      </c>
      <c r="D7" s="87">
        <v>4</v>
      </c>
      <c r="E7" s="87">
        <v>5</v>
      </c>
      <c r="F7" s="87">
        <v>6</v>
      </c>
      <c r="G7" s="87">
        <v>7</v>
      </c>
      <c r="H7" s="87">
        <v>8</v>
      </c>
      <c r="I7" s="87">
        <v>9</v>
      </c>
      <c r="J7" s="87">
        <v>10</v>
      </c>
      <c r="K7" s="87">
        <v>11</v>
      </c>
      <c r="L7" s="87">
        <v>12</v>
      </c>
      <c r="M7" s="87">
        <v>13</v>
      </c>
      <c r="N7" s="87">
        <v>14</v>
      </c>
    </row>
    <row r="8" ht="28.4" customHeight="1" spans="1:14">
      <c r="A8" s="43" t="s">
        <v>72</v>
      </c>
      <c r="B8" s="88">
        <v>6000000</v>
      </c>
      <c r="C8" s="88">
        <v>6000000</v>
      </c>
      <c r="D8" s="88"/>
      <c r="E8" s="88"/>
      <c r="F8" s="88"/>
      <c r="G8" s="88"/>
      <c r="H8" s="88"/>
      <c r="I8" s="88">
        <v>6000000</v>
      </c>
      <c r="J8" s="88"/>
      <c r="K8" s="88"/>
      <c r="L8" s="88"/>
      <c r="M8" s="88"/>
      <c r="N8" s="88"/>
    </row>
    <row r="9" ht="29.9" customHeight="1" spans="1:14">
      <c r="A9" s="43" t="s">
        <v>443</v>
      </c>
      <c r="B9" s="88">
        <v>6000000</v>
      </c>
      <c r="C9" s="88">
        <v>6000000</v>
      </c>
      <c r="D9" s="88"/>
      <c r="E9" s="88"/>
      <c r="F9" s="88"/>
      <c r="G9" s="88"/>
      <c r="H9" s="88"/>
      <c r="I9" s="88">
        <v>6000000</v>
      </c>
      <c r="J9" s="88"/>
      <c r="K9" s="88"/>
      <c r="L9" s="88"/>
      <c r="M9" s="88"/>
      <c r="N9" s="88"/>
    </row>
  </sheetData>
  <mergeCells count="5">
    <mergeCell ref="A3:N3"/>
    <mergeCell ref="A4:I4"/>
    <mergeCell ref="B5:D5"/>
    <mergeCell ref="E5:N5"/>
    <mergeCell ref="A5:A6"/>
  </mergeCells>
  <pageMargins left="0.751388888888889" right="0.751388888888889" top="1" bottom="1" header="0.5" footer="0.5"/>
  <pageSetup paperSize="9" scale="97"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FF00"/>
    <outlinePr summaryRight="0"/>
    <pageSetUpPr fitToPage="1"/>
  </sheetPr>
  <dimension ref="A1:J11"/>
  <sheetViews>
    <sheetView showZeros="0" view="pageBreakPreview" zoomScaleNormal="100" workbookViewId="0">
      <pane ySplit="1" topLeftCell="A2" activePane="bottomLeft" state="frozen"/>
      <selection/>
      <selection pane="bottomLeft" activeCell="C28" sqref="C28"/>
    </sheetView>
  </sheetViews>
  <sheetFormatPr defaultColWidth="8" defaultRowHeight="12" customHeight="1"/>
  <cols>
    <col min="1" max="1" width="30" style="1" customWidth="1"/>
    <col min="2" max="2" width="25.375" style="1" customWidth="1"/>
    <col min="3" max="5" width="20.625" style="1" customWidth="1"/>
    <col min="6" max="6" width="9.875" style="1" customWidth="1"/>
    <col min="7" max="7" width="22" style="1" customWidth="1"/>
    <col min="8" max="8" width="13.625" style="1" customWidth="1"/>
    <col min="9" max="9" width="11.7416666666667" style="1" customWidth="1"/>
    <col min="10" max="10" width="16.4916666666667" style="1" customWidth="1"/>
    <col min="11" max="16384" width="8" style="1"/>
  </cols>
  <sheetData>
    <row r="1" s="1" customFormat="1" ht="19.5" customHeight="1" spans="10:10">
      <c r="J1" s="78" t="s">
        <v>444</v>
      </c>
    </row>
    <row r="2" s="1" customFormat="1" ht="36" customHeight="1" spans="1:10">
      <c r="A2" s="5" t="str">
        <f>"2025"&amp;"年市对下转移支付绩效目标表"</f>
        <v>2025年市对下转移支付绩效目标表</v>
      </c>
      <c r="B2" s="6"/>
      <c r="C2" s="6"/>
      <c r="D2" s="6"/>
      <c r="E2" s="6"/>
      <c r="F2" s="64"/>
      <c r="G2" s="6"/>
      <c r="H2" s="64"/>
      <c r="I2" s="64"/>
      <c r="J2" s="6"/>
    </row>
    <row r="3" s="1" customFormat="1" ht="18.75" customHeight="1" spans="1:8">
      <c r="A3" s="65" t="str">
        <f>"单位名称："&amp;"临沧市商务局机关"</f>
        <v>单位名称：临沧市商务局机关</v>
      </c>
      <c r="B3" s="66"/>
      <c r="C3" s="66"/>
      <c r="D3" s="66"/>
      <c r="E3" s="66"/>
      <c r="F3" s="67"/>
      <c r="G3" s="66"/>
      <c r="H3" s="67"/>
    </row>
    <row r="4" s="1" customFormat="1" ht="18.75" customHeight="1" spans="1:10">
      <c r="A4" s="68" t="s">
        <v>321</v>
      </c>
      <c r="B4" s="68" t="s">
        <v>322</v>
      </c>
      <c r="C4" s="68" t="s">
        <v>323</v>
      </c>
      <c r="D4" s="68" t="s">
        <v>324</v>
      </c>
      <c r="E4" s="68" t="s">
        <v>325</v>
      </c>
      <c r="F4" s="69" t="s">
        <v>326</v>
      </c>
      <c r="G4" s="68" t="s">
        <v>327</v>
      </c>
      <c r="H4" s="69" t="s">
        <v>328</v>
      </c>
      <c r="I4" s="69" t="s">
        <v>329</v>
      </c>
      <c r="J4" s="68" t="s">
        <v>330</v>
      </c>
    </row>
    <row r="5" s="1" customFormat="1" ht="18.75" customHeight="1" spans="1:10">
      <c r="A5" s="70">
        <v>1</v>
      </c>
      <c r="B5" s="70">
        <v>2</v>
      </c>
      <c r="C5" s="70">
        <v>3</v>
      </c>
      <c r="D5" s="70">
        <v>4</v>
      </c>
      <c r="E5" s="70">
        <v>5</v>
      </c>
      <c r="F5" s="71">
        <v>6</v>
      </c>
      <c r="G5" s="70">
        <v>7</v>
      </c>
      <c r="H5" s="71">
        <v>8</v>
      </c>
      <c r="I5" s="71">
        <v>9</v>
      </c>
      <c r="J5" s="70">
        <v>10</v>
      </c>
    </row>
    <row r="6" s="1" customFormat="1" ht="18.75" customHeight="1" spans="1:10">
      <c r="A6" s="72" t="s">
        <v>72</v>
      </c>
      <c r="B6" s="73"/>
      <c r="C6" s="73"/>
      <c r="D6" s="73"/>
      <c r="E6" s="74"/>
      <c r="F6" s="75"/>
      <c r="G6" s="74"/>
      <c r="H6" s="75"/>
      <c r="I6" s="75"/>
      <c r="J6" s="74"/>
    </row>
    <row r="7" s="1" customFormat="1" ht="18.75" customHeight="1" spans="1:10">
      <c r="A7" s="249" t="s">
        <v>443</v>
      </c>
      <c r="B7" s="72">
        <v>16318524.57</v>
      </c>
      <c r="C7" s="72" t="s">
        <v>332</v>
      </c>
      <c r="D7" s="72" t="s">
        <v>333</v>
      </c>
      <c r="E7" s="72" t="s">
        <v>445</v>
      </c>
      <c r="F7" s="77" t="s">
        <v>343</v>
      </c>
      <c r="G7" s="72" t="s">
        <v>446</v>
      </c>
      <c r="H7" s="72" t="s">
        <v>382</v>
      </c>
      <c r="I7" s="72" t="s">
        <v>338</v>
      </c>
      <c r="J7" s="72" t="s">
        <v>339</v>
      </c>
    </row>
    <row r="8" s="1" customFormat="1" ht="18.75" customHeight="1" spans="1:10">
      <c r="A8" s="76"/>
      <c r="B8" s="72" t="s">
        <v>447</v>
      </c>
      <c r="C8" s="72" t="s">
        <v>332</v>
      </c>
      <c r="D8" s="72" t="s">
        <v>333</v>
      </c>
      <c r="E8" s="72" t="s">
        <v>448</v>
      </c>
      <c r="F8" s="77" t="s">
        <v>343</v>
      </c>
      <c r="G8" s="72" t="s">
        <v>446</v>
      </c>
      <c r="H8" s="72" t="s">
        <v>382</v>
      </c>
      <c r="I8" s="72" t="s">
        <v>338</v>
      </c>
      <c r="J8" s="72" t="s">
        <v>339</v>
      </c>
    </row>
    <row r="9" s="1" customFormat="1" ht="18.75" customHeight="1" spans="1:10">
      <c r="A9" s="76"/>
      <c r="B9" s="72" t="s">
        <v>447</v>
      </c>
      <c r="C9" s="72" t="s">
        <v>332</v>
      </c>
      <c r="D9" s="72" t="s">
        <v>341</v>
      </c>
      <c r="E9" s="72" t="s">
        <v>449</v>
      </c>
      <c r="F9" s="77" t="s">
        <v>371</v>
      </c>
      <c r="G9" s="72" t="s">
        <v>450</v>
      </c>
      <c r="H9" s="72" t="s">
        <v>451</v>
      </c>
      <c r="I9" s="72" t="s">
        <v>338</v>
      </c>
      <c r="J9" s="72" t="s">
        <v>339</v>
      </c>
    </row>
    <row r="10" s="1" customFormat="1" ht="18.75" customHeight="1" spans="1:10">
      <c r="A10" s="76"/>
      <c r="B10" s="72" t="s">
        <v>447</v>
      </c>
      <c r="C10" s="72" t="s">
        <v>346</v>
      </c>
      <c r="D10" s="72" t="s">
        <v>452</v>
      </c>
      <c r="E10" s="72" t="s">
        <v>453</v>
      </c>
      <c r="F10" s="77" t="s">
        <v>343</v>
      </c>
      <c r="G10" s="72" t="s">
        <v>454</v>
      </c>
      <c r="H10" s="72" t="s">
        <v>350</v>
      </c>
      <c r="I10" s="72" t="s">
        <v>374</v>
      </c>
      <c r="J10" s="72" t="s">
        <v>339</v>
      </c>
    </row>
    <row r="11" s="1" customFormat="1" ht="18.75" customHeight="1" spans="1:10">
      <c r="A11" s="76"/>
      <c r="B11" s="72" t="s">
        <v>447</v>
      </c>
      <c r="C11" s="72" t="s">
        <v>351</v>
      </c>
      <c r="D11" s="72" t="s">
        <v>352</v>
      </c>
      <c r="E11" s="72" t="s">
        <v>455</v>
      </c>
      <c r="F11" s="77" t="s">
        <v>335</v>
      </c>
      <c r="G11" s="72" t="s">
        <v>349</v>
      </c>
      <c r="H11" s="72" t="s">
        <v>350</v>
      </c>
      <c r="I11" s="72" t="s">
        <v>338</v>
      </c>
      <c r="J11" s="72" t="s">
        <v>339</v>
      </c>
    </row>
  </sheetData>
  <mergeCells count="4">
    <mergeCell ref="A2:J2"/>
    <mergeCell ref="A3:H3"/>
    <mergeCell ref="A7:A11"/>
    <mergeCell ref="B7:B11"/>
  </mergeCells>
  <pageMargins left="0.94375" right="0.751388888888889" top="1" bottom="1" header="0.5" footer="0.5"/>
  <pageSetup paperSize="9" scale="68"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sheetPr>
  <dimension ref="A1:H9"/>
  <sheetViews>
    <sheetView showZeros="0" view="pageBreakPreview" zoomScaleNormal="100" workbookViewId="0">
      <pane ySplit="1" topLeftCell="A2" activePane="bottomLeft" state="frozen"/>
      <selection/>
      <selection pane="bottomLeft" activeCell="E27" sqref="E27"/>
    </sheetView>
  </sheetViews>
  <sheetFormatPr defaultColWidth="8.85" defaultRowHeight="15" customHeight="1" outlineLevelCol="7"/>
  <cols>
    <col min="1" max="1" width="36.025" customWidth="1"/>
    <col min="2" max="2" width="9.125" customWidth="1"/>
    <col min="3" max="3" width="15.5" customWidth="1"/>
    <col min="4" max="4" width="7.625" customWidth="1"/>
    <col min="5" max="5" width="14.45" customWidth="1"/>
    <col min="6" max="6" width="17.175" customWidth="1"/>
    <col min="7" max="7" width="17.3166666666667" customWidth="1"/>
    <col min="8" max="8" width="28.3166666666667" customWidth="1"/>
  </cols>
  <sheetData>
    <row r="1" customHeight="1" spans="1:8">
      <c r="A1" s="55"/>
      <c r="B1" s="55"/>
      <c r="C1" s="55"/>
      <c r="D1" s="55"/>
      <c r="E1" s="55"/>
      <c r="F1" s="55"/>
      <c r="G1" s="55"/>
      <c r="H1" s="55"/>
    </row>
    <row r="2" ht="18.75" customHeight="1" spans="1:8">
      <c r="A2" s="56"/>
      <c r="B2" s="56"/>
      <c r="C2" s="56"/>
      <c r="D2" s="56"/>
      <c r="E2" s="56"/>
      <c r="F2" s="56"/>
      <c r="G2" s="56"/>
      <c r="H2" s="57" t="s">
        <v>456</v>
      </c>
    </row>
    <row r="3" ht="30.65" customHeight="1" spans="1:8">
      <c r="A3" s="58" t="s">
        <v>457</v>
      </c>
      <c r="B3" s="58"/>
      <c r="C3" s="58"/>
      <c r="D3" s="58"/>
      <c r="E3" s="58"/>
      <c r="F3" s="58"/>
      <c r="G3" s="58"/>
      <c r="H3" s="58"/>
    </row>
    <row r="4" ht="18.75" customHeight="1" spans="1:8">
      <c r="A4" s="56"/>
      <c r="B4" s="56"/>
      <c r="C4" s="56"/>
      <c r="D4" s="56"/>
      <c r="E4" s="56"/>
      <c r="F4" s="56"/>
      <c r="G4" s="56"/>
      <c r="H4" s="56"/>
    </row>
    <row r="5" ht="18.75" customHeight="1" spans="1:8">
      <c r="A5" s="59" t="s">
        <v>204</v>
      </c>
      <c r="B5" s="59" t="s">
        <v>458</v>
      </c>
      <c r="C5" s="59" t="s">
        <v>459</v>
      </c>
      <c r="D5" s="59" t="s">
        <v>460</v>
      </c>
      <c r="E5" s="59" t="s">
        <v>461</v>
      </c>
      <c r="F5" s="59" t="s">
        <v>462</v>
      </c>
      <c r="G5" s="59"/>
      <c r="H5" s="59"/>
    </row>
    <row r="6" ht="18.75" customHeight="1" spans="1:8">
      <c r="A6" s="59"/>
      <c r="B6" s="59"/>
      <c r="C6" s="59"/>
      <c r="D6" s="59"/>
      <c r="E6" s="59"/>
      <c r="F6" s="59" t="s">
        <v>418</v>
      </c>
      <c r="G6" s="59" t="s">
        <v>463</v>
      </c>
      <c r="H6" s="59" t="s">
        <v>464</v>
      </c>
    </row>
    <row r="7" ht="18.75" customHeight="1" spans="1:8">
      <c r="A7" s="60" t="s">
        <v>182</v>
      </c>
      <c r="B7" s="60" t="s">
        <v>183</v>
      </c>
      <c r="C7" s="60" t="s">
        <v>184</v>
      </c>
      <c r="D7" s="60" t="s">
        <v>465</v>
      </c>
      <c r="E7" s="60" t="s">
        <v>185</v>
      </c>
      <c r="F7" s="60" t="s">
        <v>186</v>
      </c>
      <c r="G7" s="60" t="s">
        <v>187</v>
      </c>
      <c r="H7" s="60" t="s">
        <v>466</v>
      </c>
    </row>
    <row r="8" ht="29.9" customHeight="1" spans="1:8">
      <c r="A8" s="61"/>
      <c r="B8" s="61"/>
      <c r="C8" s="61"/>
      <c r="D8" s="61"/>
      <c r="E8" s="59"/>
      <c r="F8" s="62"/>
      <c r="G8" s="63"/>
      <c r="H8" s="63"/>
    </row>
    <row r="9" ht="20.15" customHeight="1" spans="1:8">
      <c r="A9" s="59" t="s">
        <v>57</v>
      </c>
      <c r="B9" s="59"/>
      <c r="C9" s="59"/>
      <c r="D9" s="59"/>
      <c r="E9" s="59"/>
      <c r="F9" s="62"/>
      <c r="G9" s="63"/>
      <c r="H9" s="63"/>
    </row>
  </sheetData>
  <mergeCells count="8">
    <mergeCell ref="A3:H3"/>
    <mergeCell ref="F5:H5"/>
    <mergeCell ref="A9:E9"/>
    <mergeCell ref="A5:A6"/>
    <mergeCell ref="B5:B6"/>
    <mergeCell ref="C5:C6"/>
    <mergeCell ref="D5:D6"/>
    <mergeCell ref="E5:E6"/>
  </mergeCells>
  <pageMargins left="0.751388888888889" right="0.751388888888889" top="1" bottom="1" header="0.5" footer="0.5"/>
  <pageSetup paperSize="1" scale="84"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FF00"/>
    <outlinePr summaryRight="0"/>
  </sheetPr>
  <dimension ref="A1:K11"/>
  <sheetViews>
    <sheetView showZeros="0" view="pageBreakPreview" zoomScaleNormal="100" workbookViewId="0">
      <pane ySplit="1" topLeftCell="A2" activePane="bottomLeft" state="frozen"/>
      <selection/>
      <selection pane="bottomLeft" activeCell="J27" sqref="J27"/>
    </sheetView>
  </sheetViews>
  <sheetFormatPr defaultColWidth="9.14166666666667" defaultRowHeight="14.25" customHeight="1"/>
  <cols>
    <col min="1" max="1" width="16.3166666666667" customWidth="1"/>
    <col min="2" max="3" width="8.125" customWidth="1"/>
    <col min="4" max="7" width="11.875" customWidth="1"/>
    <col min="8" max="8" width="5.125" customWidth="1"/>
    <col min="9" max="9" width="11.875" customWidth="1"/>
    <col min="10" max="10" width="13.75" customWidth="1"/>
    <col min="11" max="11" width="15.625" customWidth="1"/>
  </cols>
  <sheetData>
    <row r="1" customHeight="1" spans="1:11">
      <c r="A1" s="27"/>
      <c r="B1" s="27"/>
      <c r="C1" s="27"/>
      <c r="D1" s="27"/>
      <c r="E1" s="27"/>
      <c r="F1" s="27"/>
      <c r="G1" s="27"/>
      <c r="H1" s="27"/>
      <c r="I1" s="27"/>
      <c r="J1" s="27"/>
      <c r="K1" s="27"/>
    </row>
    <row r="2" ht="13.5" customHeight="1" spans="4:11">
      <c r="D2" s="28"/>
      <c r="E2" s="28"/>
      <c r="F2" s="28"/>
      <c r="G2" s="28"/>
      <c r="K2" s="49" t="s">
        <v>467</v>
      </c>
    </row>
    <row r="3" ht="27.75" customHeight="1" spans="1:11">
      <c r="A3" s="29" t="s">
        <v>468</v>
      </c>
      <c r="B3" s="29"/>
      <c r="C3" s="29"/>
      <c r="D3" s="29"/>
      <c r="E3" s="29"/>
      <c r="F3" s="29"/>
      <c r="G3" s="29"/>
      <c r="H3" s="29"/>
      <c r="I3" s="29"/>
      <c r="J3" s="29"/>
      <c r="K3" s="29"/>
    </row>
    <row r="4" ht="13.5" customHeight="1" spans="1:11">
      <c r="A4" s="30" t="str">
        <f>"单位名称："&amp;"临沧市商务局"</f>
        <v>单位名称：临沧市商务局</v>
      </c>
      <c r="B4" s="31"/>
      <c r="C4" s="31"/>
      <c r="D4" s="31"/>
      <c r="E4" s="31"/>
      <c r="F4" s="31"/>
      <c r="G4" s="31"/>
      <c r="H4" s="32"/>
      <c r="I4" s="32"/>
      <c r="J4" s="32"/>
      <c r="K4" s="50" t="s">
        <v>190</v>
      </c>
    </row>
    <row r="5" ht="21.75" customHeight="1" spans="1:11">
      <c r="A5" s="33" t="s">
        <v>292</v>
      </c>
      <c r="B5" s="33" t="s">
        <v>206</v>
      </c>
      <c r="C5" s="33" t="s">
        <v>293</v>
      </c>
      <c r="D5" s="34" t="s">
        <v>207</v>
      </c>
      <c r="E5" s="34" t="s">
        <v>208</v>
      </c>
      <c r="F5" s="34" t="s">
        <v>209</v>
      </c>
      <c r="G5" s="34" t="s">
        <v>210</v>
      </c>
      <c r="H5" s="35" t="s">
        <v>57</v>
      </c>
      <c r="I5" s="51" t="s">
        <v>469</v>
      </c>
      <c r="J5" s="52"/>
      <c r="K5" s="53"/>
    </row>
    <row r="6" ht="21.75" customHeight="1" spans="1:11">
      <c r="A6" s="36"/>
      <c r="B6" s="36"/>
      <c r="C6" s="36"/>
      <c r="D6" s="37"/>
      <c r="E6" s="37"/>
      <c r="F6" s="37"/>
      <c r="G6" s="37"/>
      <c r="H6" s="38"/>
      <c r="I6" s="34" t="s">
        <v>60</v>
      </c>
      <c r="J6" s="34" t="s">
        <v>61</v>
      </c>
      <c r="K6" s="34" t="s">
        <v>62</v>
      </c>
    </row>
    <row r="7" ht="40.5" customHeight="1" spans="1:11">
      <c r="A7" s="39"/>
      <c r="B7" s="39"/>
      <c r="C7" s="39"/>
      <c r="D7" s="40"/>
      <c r="E7" s="40"/>
      <c r="F7" s="40"/>
      <c r="G7" s="40"/>
      <c r="H7" s="41"/>
      <c r="I7" s="40" t="s">
        <v>59</v>
      </c>
      <c r="J7" s="40"/>
      <c r="K7" s="40"/>
    </row>
    <row r="8" ht="15" customHeight="1" spans="1:11">
      <c r="A8" s="42">
        <v>1</v>
      </c>
      <c r="B8" s="42">
        <v>2</v>
      </c>
      <c r="C8" s="42">
        <v>3</v>
      </c>
      <c r="D8" s="42">
        <v>4</v>
      </c>
      <c r="E8" s="42">
        <v>5</v>
      </c>
      <c r="F8" s="42">
        <v>6</v>
      </c>
      <c r="G8" s="42">
        <v>7</v>
      </c>
      <c r="H8" s="42">
        <v>8</v>
      </c>
      <c r="I8" s="42">
        <v>9</v>
      </c>
      <c r="J8" s="54">
        <v>10</v>
      </c>
      <c r="K8" s="54">
        <v>11</v>
      </c>
    </row>
    <row r="9" ht="30.65" customHeight="1" spans="1:11">
      <c r="A9" s="43"/>
      <c r="B9" s="44"/>
      <c r="C9" s="43"/>
      <c r="D9" s="43"/>
      <c r="E9" s="43"/>
      <c r="F9" s="43"/>
      <c r="G9" s="43"/>
      <c r="H9" s="45"/>
      <c r="I9" s="45"/>
      <c r="J9" s="45"/>
      <c r="K9" s="45"/>
    </row>
    <row r="10" ht="30.65" customHeight="1" spans="1:11">
      <c r="A10" s="44"/>
      <c r="B10" s="44"/>
      <c r="C10" s="44"/>
      <c r="D10" s="44"/>
      <c r="E10" s="44"/>
      <c r="F10" s="44"/>
      <c r="G10" s="44"/>
      <c r="H10" s="45"/>
      <c r="I10" s="45"/>
      <c r="J10" s="45"/>
      <c r="K10" s="45"/>
    </row>
    <row r="11" ht="18.75" customHeight="1" spans="1:11">
      <c r="A11" s="46" t="s">
        <v>140</v>
      </c>
      <c r="B11" s="47"/>
      <c r="C11" s="47"/>
      <c r="D11" s="47"/>
      <c r="E11" s="47"/>
      <c r="F11" s="47"/>
      <c r="G11" s="48"/>
      <c r="H11" s="45"/>
      <c r="I11" s="45"/>
      <c r="J11" s="45"/>
      <c r="K11" s="45"/>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1.10138888888889" right="0.751388888888889" top="1" bottom="1"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pageSetUpPr fitToPage="1"/>
  </sheetPr>
  <dimension ref="A1:G17"/>
  <sheetViews>
    <sheetView showZeros="0" view="pageBreakPreview" zoomScaleNormal="100" workbookViewId="0">
      <pane ySplit="1" topLeftCell="A2" activePane="bottomLeft" state="frozen"/>
      <selection/>
      <selection pane="bottomLeft" activeCell="E27" sqref="E27"/>
    </sheetView>
  </sheetViews>
  <sheetFormatPr defaultColWidth="8" defaultRowHeight="14.25" customHeight="1" outlineLevelCol="6"/>
  <cols>
    <col min="1" max="1" width="25.7416666666667" style="1" customWidth="1"/>
    <col min="2" max="2" width="20.25" style="1" customWidth="1"/>
    <col min="3" max="3" width="27.625" style="1" customWidth="1"/>
    <col min="4" max="4" width="14.2666666666667" style="1" customWidth="1"/>
    <col min="5" max="7" width="20.8666666666667" style="1" customWidth="1"/>
    <col min="8" max="16384" width="8" style="1"/>
  </cols>
  <sheetData>
    <row r="1" s="1" customFormat="1" ht="18.75" customHeight="1" spans="4:7">
      <c r="D1" s="2"/>
      <c r="E1" s="3"/>
      <c r="F1" s="3"/>
      <c r="G1" s="4" t="s">
        <v>470</v>
      </c>
    </row>
    <row r="2" s="1" customFormat="1" ht="36.75" customHeight="1" spans="1:7">
      <c r="A2" s="5" t="str">
        <f>"2025"&amp;"年部门项目中期规划预算表"</f>
        <v>2025年部门项目中期规划预算表</v>
      </c>
      <c r="B2" s="6"/>
      <c r="C2" s="6"/>
      <c r="D2" s="6"/>
      <c r="E2" s="6"/>
      <c r="F2" s="6"/>
      <c r="G2" s="6"/>
    </row>
    <row r="3" s="1" customFormat="1" ht="18.75" customHeight="1" spans="1:7">
      <c r="A3" s="7" t="str">
        <f>"单位名称："&amp;"临沧市商务局机关"</f>
        <v>单位名称：临沧市商务局机关</v>
      </c>
      <c r="B3" s="8"/>
      <c r="C3" s="8"/>
      <c r="D3" s="8"/>
      <c r="E3" s="9"/>
      <c r="F3" s="9"/>
      <c r="G3" s="4" t="s">
        <v>190</v>
      </c>
    </row>
    <row r="4" s="1" customFormat="1" ht="18.75" customHeight="1" spans="1:7">
      <c r="A4" s="10" t="s">
        <v>293</v>
      </c>
      <c r="B4" s="10" t="s">
        <v>292</v>
      </c>
      <c r="C4" s="10" t="s">
        <v>206</v>
      </c>
      <c r="D4" s="11" t="s">
        <v>471</v>
      </c>
      <c r="E4" s="12" t="s">
        <v>60</v>
      </c>
      <c r="F4" s="13"/>
      <c r="G4" s="14"/>
    </row>
    <row r="5" s="1" customFormat="1" ht="18.75" customHeight="1" spans="1:7">
      <c r="A5" s="15"/>
      <c r="B5" s="15"/>
      <c r="C5" s="15"/>
      <c r="D5" s="16"/>
      <c r="E5" s="10" t="str">
        <f>"2025"&amp;"年"</f>
        <v>2025年</v>
      </c>
      <c r="F5" s="10" t="str">
        <f>"2025"+1&amp;"年"</f>
        <v>2026年</v>
      </c>
      <c r="G5" s="10" t="str">
        <f>"2025"+2&amp;"年"</f>
        <v>2027年</v>
      </c>
    </row>
    <row r="6" s="1" customFormat="1" ht="18.75" customHeight="1" spans="1:7">
      <c r="A6" s="17"/>
      <c r="B6" s="17"/>
      <c r="C6" s="17"/>
      <c r="D6" s="18"/>
      <c r="E6" s="17" t="s">
        <v>59</v>
      </c>
      <c r="F6" s="17"/>
      <c r="G6" s="17"/>
    </row>
    <row r="7" s="1" customFormat="1" ht="18.75" customHeight="1" spans="1:7">
      <c r="A7" s="19">
        <v>1</v>
      </c>
      <c r="B7" s="19">
        <v>16318524.57</v>
      </c>
      <c r="C7" s="19">
        <v>3</v>
      </c>
      <c r="D7" s="19">
        <v>4</v>
      </c>
      <c r="E7" s="19">
        <v>5</v>
      </c>
      <c r="F7" s="19">
        <v>6</v>
      </c>
      <c r="G7" s="20">
        <v>7</v>
      </c>
    </row>
    <row r="8" s="1" customFormat="1" ht="18.75" customHeight="1" spans="1:7">
      <c r="A8" s="21" t="s">
        <v>72</v>
      </c>
      <c r="B8" s="22"/>
      <c r="C8" s="22"/>
      <c r="D8" s="23"/>
      <c r="E8" s="24">
        <v>9547000</v>
      </c>
      <c r="F8" s="24"/>
      <c r="G8" s="24"/>
    </row>
    <row r="9" s="1" customFormat="1" ht="18.75" customHeight="1" spans="1:7">
      <c r="A9" s="21"/>
      <c r="B9" s="21" t="s">
        <v>472</v>
      </c>
      <c r="C9" s="21" t="s">
        <v>304</v>
      </c>
      <c r="D9" s="23" t="s">
        <v>473</v>
      </c>
      <c r="E9" s="24">
        <v>500000</v>
      </c>
      <c r="F9" s="24"/>
      <c r="G9" s="24"/>
    </row>
    <row r="10" s="1" customFormat="1" ht="18.75" customHeight="1" spans="1:7">
      <c r="A10" s="25"/>
      <c r="B10" s="21" t="s">
        <v>472</v>
      </c>
      <c r="C10" s="21" t="s">
        <v>318</v>
      </c>
      <c r="D10" s="23" t="s">
        <v>473</v>
      </c>
      <c r="E10" s="24">
        <v>2000000</v>
      </c>
      <c r="F10" s="24"/>
      <c r="G10" s="24"/>
    </row>
    <row r="11" s="1" customFormat="1" ht="18.75" customHeight="1" spans="1:7">
      <c r="A11" s="25"/>
      <c r="B11" s="21" t="s">
        <v>472</v>
      </c>
      <c r="C11" s="21" t="s">
        <v>298</v>
      </c>
      <c r="D11" s="23" t="s">
        <v>473</v>
      </c>
      <c r="E11" s="24">
        <v>50000</v>
      </c>
      <c r="F11" s="24"/>
      <c r="G11" s="24"/>
    </row>
    <row r="12" s="1" customFormat="1" ht="18.75" customHeight="1" spans="1:7">
      <c r="A12" s="25"/>
      <c r="B12" s="21" t="s">
        <v>472</v>
      </c>
      <c r="C12" s="21" t="s">
        <v>302</v>
      </c>
      <c r="D12" s="23" t="s">
        <v>473</v>
      </c>
      <c r="E12" s="24">
        <v>50000</v>
      </c>
      <c r="F12" s="24"/>
      <c r="G12" s="24"/>
    </row>
    <row r="13" s="1" customFormat="1" ht="18.75" customHeight="1" spans="1:7">
      <c r="A13" s="25"/>
      <c r="B13" s="21" t="s">
        <v>472</v>
      </c>
      <c r="C13" s="21" t="s">
        <v>300</v>
      </c>
      <c r="D13" s="23" t="s">
        <v>473</v>
      </c>
      <c r="E13" s="24">
        <v>50000</v>
      </c>
      <c r="F13" s="24"/>
      <c r="G13" s="24"/>
    </row>
    <row r="14" s="1" customFormat="1" ht="18.75" customHeight="1" spans="1:7">
      <c r="A14" s="25"/>
      <c r="B14" s="21" t="s">
        <v>474</v>
      </c>
      <c r="C14" s="21" t="s">
        <v>308</v>
      </c>
      <c r="D14" s="23" t="s">
        <v>473</v>
      </c>
      <c r="E14" s="24">
        <v>857000</v>
      </c>
      <c r="F14" s="24"/>
      <c r="G14" s="24"/>
    </row>
    <row r="15" s="1" customFormat="1" ht="18.75" customHeight="1" spans="1:7">
      <c r="A15" s="25"/>
      <c r="B15" s="21" t="s">
        <v>474</v>
      </c>
      <c r="C15" s="21" t="s">
        <v>296</v>
      </c>
      <c r="D15" s="23" t="s">
        <v>473</v>
      </c>
      <c r="E15" s="24">
        <v>40000</v>
      </c>
      <c r="F15" s="24"/>
      <c r="G15" s="24"/>
    </row>
    <row r="16" s="1" customFormat="1" ht="18.75" customHeight="1" spans="1:7">
      <c r="A16" s="25"/>
      <c r="B16" s="21" t="s">
        <v>475</v>
      </c>
      <c r="C16" s="21" t="s">
        <v>443</v>
      </c>
      <c r="D16" s="23" t="s">
        <v>476</v>
      </c>
      <c r="E16" s="24">
        <v>6000000</v>
      </c>
      <c r="F16" s="24"/>
      <c r="G16" s="24"/>
    </row>
    <row r="17" s="1" customFormat="1" ht="18.75" customHeight="1" spans="1:7">
      <c r="A17" s="23" t="s">
        <v>57</v>
      </c>
      <c r="B17" s="26"/>
      <c r="C17" s="26"/>
      <c r="D17" s="26"/>
      <c r="E17" s="24">
        <v>9547000</v>
      </c>
      <c r="F17" s="24"/>
      <c r="G17" s="24"/>
    </row>
  </sheetData>
  <mergeCells count="11">
    <mergeCell ref="A2:G2"/>
    <mergeCell ref="A3:D3"/>
    <mergeCell ref="E4:G4"/>
    <mergeCell ref="A17:D17"/>
    <mergeCell ref="A4:A6"/>
    <mergeCell ref="B4:B6"/>
    <mergeCell ref="C4:C6"/>
    <mergeCell ref="D4:D6"/>
    <mergeCell ref="E5:E6"/>
    <mergeCell ref="F5:F6"/>
    <mergeCell ref="G5:G6"/>
  </mergeCells>
  <pageMargins left="1.49513888888889" right="0.751388888888889" top="1" bottom="1" header="0.5" footer="0.5"/>
  <pageSetup paperSize="9" scale="8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sheetPr>
  <dimension ref="A1:S10"/>
  <sheetViews>
    <sheetView showZeros="0" view="pageBreakPreview" zoomScaleNormal="100" topLeftCell="D1" workbookViewId="0">
      <pane ySplit="1" topLeftCell="A2" activePane="bottomLeft" state="frozen"/>
      <selection/>
      <selection pane="bottomLeft" activeCell="F26" sqref="F26"/>
    </sheetView>
  </sheetViews>
  <sheetFormatPr defaultColWidth="8" defaultRowHeight="14.25" customHeight="1"/>
  <cols>
    <col min="1" max="1" width="14" customWidth="1"/>
    <col min="2" max="2" width="15.5" customWidth="1"/>
    <col min="3" max="3" width="11" customWidth="1"/>
    <col min="4" max="4" width="12.25" customWidth="1"/>
    <col min="5" max="5" width="12.375" customWidth="1"/>
    <col min="6" max="6" width="12" customWidth="1"/>
    <col min="7" max="8" width="13.625" customWidth="1"/>
    <col min="9" max="9" width="3.875" customWidth="1"/>
    <col min="10" max="10" width="7.125" customWidth="1"/>
    <col min="11" max="11" width="13.625" customWidth="1"/>
    <col min="12" max="12" width="10.375" customWidth="1"/>
    <col min="13" max="13" width="13.625" customWidth="1"/>
    <col min="14" max="14" width="7.125" customWidth="1"/>
    <col min="15" max="15" width="3.875" customWidth="1"/>
    <col min="16" max="16" width="7" customWidth="1"/>
    <col min="17" max="17" width="9.625" customWidth="1"/>
    <col min="18" max="18" width="9.75" customWidth="1"/>
    <col min="19" max="19" width="15.25" customWidth="1"/>
  </cols>
  <sheetData>
    <row r="1" customHeight="1" spans="1:19">
      <c r="A1" s="27"/>
      <c r="B1" s="27"/>
      <c r="C1" s="27"/>
      <c r="D1" s="27"/>
      <c r="E1" s="27"/>
      <c r="F1" s="27"/>
      <c r="G1" s="27"/>
      <c r="H1" s="27"/>
      <c r="I1" s="27"/>
      <c r="J1" s="27"/>
      <c r="K1" s="27"/>
      <c r="L1" s="27"/>
      <c r="M1" s="27"/>
      <c r="N1" s="27"/>
      <c r="O1" s="27"/>
      <c r="P1" s="27"/>
      <c r="Q1" s="27"/>
      <c r="R1" s="27"/>
      <c r="S1" s="27"/>
    </row>
    <row r="2" ht="12" customHeight="1" spans="1:18">
      <c r="A2" s="194"/>
      <c r="J2" s="209"/>
      <c r="R2" s="49" t="s">
        <v>53</v>
      </c>
    </row>
    <row r="3" ht="36" customHeight="1" spans="1:19">
      <c r="A3" s="195" t="s">
        <v>54</v>
      </c>
      <c r="B3" s="29"/>
      <c r="C3" s="29"/>
      <c r="D3" s="29"/>
      <c r="E3" s="29"/>
      <c r="F3" s="29"/>
      <c r="G3" s="29"/>
      <c r="H3" s="29"/>
      <c r="I3" s="29"/>
      <c r="J3" s="109"/>
      <c r="K3" s="29"/>
      <c r="L3" s="29"/>
      <c r="M3" s="29"/>
      <c r="N3" s="29"/>
      <c r="O3" s="29"/>
      <c r="P3" s="29"/>
      <c r="Q3" s="29"/>
      <c r="R3" s="29"/>
      <c r="S3" s="29"/>
    </row>
    <row r="4" ht="20.25" customHeight="1" spans="1:19">
      <c r="A4" s="119" t="str">
        <f>"单位名称："&amp;"临沧市商务局"</f>
        <v>单位名称：临沧市商务局</v>
      </c>
      <c r="B4" s="32"/>
      <c r="C4" s="32"/>
      <c r="D4" s="32"/>
      <c r="E4" s="32"/>
      <c r="F4" s="32"/>
      <c r="G4" s="32"/>
      <c r="H4" s="32"/>
      <c r="I4" s="32"/>
      <c r="J4" s="210"/>
      <c r="K4" s="32"/>
      <c r="L4" s="32"/>
      <c r="M4" s="32"/>
      <c r="N4" s="50"/>
      <c r="O4" s="50"/>
      <c r="P4" s="50"/>
      <c r="Q4" s="50"/>
      <c r="R4" s="50" t="s">
        <v>2</v>
      </c>
      <c r="S4" s="50" t="s">
        <v>2</v>
      </c>
    </row>
    <row r="5" ht="18.75" customHeight="1" spans="1:19">
      <c r="A5" s="196" t="s">
        <v>55</v>
      </c>
      <c r="B5" s="197" t="s">
        <v>56</v>
      </c>
      <c r="C5" s="197" t="s">
        <v>57</v>
      </c>
      <c r="D5" s="198" t="s">
        <v>58</v>
      </c>
      <c r="E5" s="199"/>
      <c r="F5" s="199"/>
      <c r="G5" s="199"/>
      <c r="H5" s="199"/>
      <c r="I5" s="199"/>
      <c r="J5" s="211"/>
      <c r="K5" s="199"/>
      <c r="L5" s="199"/>
      <c r="M5" s="199"/>
      <c r="N5" s="212"/>
      <c r="O5" s="212" t="s">
        <v>46</v>
      </c>
      <c r="P5" s="212"/>
      <c r="Q5" s="212"/>
      <c r="R5" s="212"/>
      <c r="S5" s="212"/>
    </row>
    <row r="6" ht="18" customHeight="1" spans="1:19">
      <c r="A6" s="200"/>
      <c r="B6" s="201"/>
      <c r="C6" s="201"/>
      <c r="D6" s="201" t="s">
        <v>59</v>
      </c>
      <c r="E6" s="201" t="s">
        <v>60</v>
      </c>
      <c r="F6" s="201" t="s">
        <v>61</v>
      </c>
      <c r="G6" s="201" t="s">
        <v>62</v>
      </c>
      <c r="H6" s="201" t="s">
        <v>63</v>
      </c>
      <c r="I6" s="213" t="s">
        <v>64</v>
      </c>
      <c r="J6" s="214"/>
      <c r="K6" s="213" t="s">
        <v>65</v>
      </c>
      <c r="L6" s="213" t="s">
        <v>66</v>
      </c>
      <c r="M6" s="213" t="s">
        <v>67</v>
      </c>
      <c r="N6" s="215" t="s">
        <v>68</v>
      </c>
      <c r="O6" s="216" t="s">
        <v>59</v>
      </c>
      <c r="P6" s="216" t="s">
        <v>60</v>
      </c>
      <c r="Q6" s="216" t="s">
        <v>61</v>
      </c>
      <c r="R6" s="216" t="s">
        <v>62</v>
      </c>
      <c r="S6" s="216" t="s">
        <v>69</v>
      </c>
    </row>
    <row r="7" ht="29.25" customHeight="1" spans="1:19">
      <c r="A7" s="202"/>
      <c r="B7" s="203"/>
      <c r="C7" s="203"/>
      <c r="D7" s="203"/>
      <c r="E7" s="203"/>
      <c r="F7" s="203"/>
      <c r="G7" s="203"/>
      <c r="H7" s="203"/>
      <c r="I7" s="217" t="s">
        <v>59</v>
      </c>
      <c r="J7" s="217" t="s">
        <v>70</v>
      </c>
      <c r="K7" s="217" t="s">
        <v>65</v>
      </c>
      <c r="L7" s="217" t="s">
        <v>66</v>
      </c>
      <c r="M7" s="217" t="s">
        <v>67</v>
      </c>
      <c r="N7" s="217" t="s">
        <v>68</v>
      </c>
      <c r="O7" s="217"/>
      <c r="P7" s="217"/>
      <c r="Q7" s="217"/>
      <c r="R7" s="217"/>
      <c r="S7" s="217"/>
    </row>
    <row r="8" ht="16.5" customHeight="1" spans="1:19">
      <c r="A8" s="204">
        <v>1</v>
      </c>
      <c r="B8" s="42">
        <v>2</v>
      </c>
      <c r="C8" s="42">
        <v>3</v>
      </c>
      <c r="D8" s="42">
        <v>4</v>
      </c>
      <c r="E8" s="204">
        <v>5</v>
      </c>
      <c r="F8" s="42">
        <v>6</v>
      </c>
      <c r="G8" s="42">
        <v>7</v>
      </c>
      <c r="H8" s="204">
        <v>8</v>
      </c>
      <c r="I8" s="42">
        <v>9</v>
      </c>
      <c r="J8" s="54">
        <v>10</v>
      </c>
      <c r="K8" s="54">
        <v>11</v>
      </c>
      <c r="L8" s="218">
        <v>12</v>
      </c>
      <c r="M8" s="54">
        <v>13</v>
      </c>
      <c r="N8" s="54">
        <v>14</v>
      </c>
      <c r="O8" s="54">
        <v>15</v>
      </c>
      <c r="P8" s="54">
        <v>16</v>
      </c>
      <c r="Q8" s="54">
        <v>17</v>
      </c>
      <c r="R8" s="54">
        <v>18</v>
      </c>
      <c r="S8" s="54">
        <v>19</v>
      </c>
    </row>
    <row r="9" ht="31.4" customHeight="1" spans="1:19">
      <c r="A9" s="205" t="s">
        <v>71</v>
      </c>
      <c r="B9" s="206" t="s">
        <v>72</v>
      </c>
      <c r="C9" s="24">
        <v>16318524.57</v>
      </c>
      <c r="D9" s="24">
        <v>16318524.57</v>
      </c>
      <c r="E9" s="24">
        <v>16318524.57</v>
      </c>
      <c r="F9" s="118"/>
      <c r="G9" s="118"/>
      <c r="H9" s="118"/>
      <c r="I9" s="118"/>
      <c r="J9" s="118"/>
      <c r="K9" s="118"/>
      <c r="L9" s="118"/>
      <c r="M9" s="118"/>
      <c r="N9" s="118"/>
      <c r="O9" s="118"/>
      <c r="P9" s="118"/>
      <c r="Q9" s="118"/>
      <c r="R9" s="118"/>
      <c r="S9" s="118"/>
    </row>
    <row r="10" ht="16.5" customHeight="1" spans="1:19">
      <c r="A10" s="207" t="s">
        <v>57</v>
      </c>
      <c r="B10" s="208"/>
      <c r="C10" s="183"/>
      <c r="D10" s="183"/>
      <c r="E10" s="118"/>
      <c r="F10" s="118"/>
      <c r="G10" s="118"/>
      <c r="H10" s="118"/>
      <c r="I10" s="118"/>
      <c r="J10" s="118"/>
      <c r="K10" s="118"/>
      <c r="L10" s="118"/>
      <c r="M10" s="118"/>
      <c r="N10" s="118"/>
      <c r="O10" s="118"/>
      <c r="P10" s="118"/>
      <c r="Q10" s="118"/>
      <c r="R10" s="118"/>
      <c r="S10" s="118"/>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865277777777778" right="0.751388888888889" top="1" bottom="1" header="0.5" footer="0.5"/>
  <pageSetup paperSize="9" scale="5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sheetPr>
  <dimension ref="A1:O36"/>
  <sheetViews>
    <sheetView showZeros="0" view="pageBreakPreview" zoomScaleNormal="100" workbookViewId="0">
      <pane ySplit="1" topLeftCell="A3" activePane="bottomLeft" state="frozen"/>
      <selection/>
      <selection pane="bottomLeft" activeCell="B24" sqref="B24"/>
    </sheetView>
  </sheetViews>
  <sheetFormatPr defaultColWidth="9.14166666666667" defaultRowHeight="14.25" customHeight="1"/>
  <cols>
    <col min="1" max="1" width="17.375" customWidth="1"/>
    <col min="2" max="2" width="32.125" customWidth="1"/>
    <col min="3" max="3" width="12.25" customWidth="1"/>
    <col min="4" max="4" width="13" customWidth="1"/>
    <col min="5" max="5" width="14.625" customWidth="1"/>
    <col min="6" max="6" width="17.5" customWidth="1"/>
    <col min="7" max="7" width="12" customWidth="1"/>
    <col min="8" max="8" width="15.625" customWidth="1"/>
    <col min="9" max="9" width="17.5" customWidth="1"/>
    <col min="10" max="10" width="5.125" customWidth="1"/>
    <col min="11" max="12" width="8.125" customWidth="1"/>
    <col min="13" max="13" width="11.875" customWidth="1"/>
    <col min="14" max="14" width="15.625" customWidth="1"/>
    <col min="15" max="15" width="8.125" customWidth="1"/>
  </cols>
  <sheetData>
    <row r="1" customHeight="1" spans="1:15">
      <c r="A1" s="27"/>
      <c r="B1" s="27"/>
      <c r="C1" s="27"/>
      <c r="D1" s="27"/>
      <c r="E1" s="27"/>
      <c r="F1" s="27"/>
      <c r="G1" s="27"/>
      <c r="H1" s="27"/>
      <c r="I1" s="27"/>
      <c r="J1" s="27"/>
      <c r="K1" s="27"/>
      <c r="L1" s="27"/>
      <c r="M1" s="27"/>
      <c r="N1" s="27"/>
      <c r="O1" s="27"/>
    </row>
    <row r="2" ht="15.75" customHeight="1" spans="15:15">
      <c r="O2" s="79" t="s">
        <v>73</v>
      </c>
    </row>
    <row r="3" ht="28.5" customHeight="1" spans="1:15">
      <c r="A3" s="29" t="s">
        <v>74</v>
      </c>
      <c r="B3" s="29"/>
      <c r="C3" s="29"/>
      <c r="D3" s="29"/>
      <c r="E3" s="29"/>
      <c r="F3" s="29"/>
      <c r="G3" s="29"/>
      <c r="H3" s="29"/>
      <c r="I3" s="29"/>
      <c r="J3" s="29"/>
      <c r="K3" s="29"/>
      <c r="L3" s="29"/>
      <c r="M3" s="29"/>
      <c r="N3" s="29"/>
      <c r="O3" s="29"/>
    </row>
    <row r="4" ht="15" customHeight="1" spans="1:15">
      <c r="A4" s="127" t="str">
        <f>"单位名称："&amp;"临沧市商务局"</f>
        <v>单位名称：临沧市商务局</v>
      </c>
      <c r="B4" s="128"/>
      <c r="C4" s="82"/>
      <c r="D4" s="82"/>
      <c r="E4" s="82"/>
      <c r="F4" s="82"/>
      <c r="G4" s="32"/>
      <c r="H4" s="82"/>
      <c r="I4" s="82"/>
      <c r="J4" s="32"/>
      <c r="K4" s="82"/>
      <c r="L4" s="82"/>
      <c r="M4" s="32"/>
      <c r="N4" s="32"/>
      <c r="O4" s="129" t="s">
        <v>2</v>
      </c>
    </row>
    <row r="5" ht="18.75" customHeight="1" spans="1:15">
      <c r="A5" s="34" t="s">
        <v>75</v>
      </c>
      <c r="B5" s="34" t="s">
        <v>76</v>
      </c>
      <c r="C5" s="35" t="s">
        <v>57</v>
      </c>
      <c r="D5" s="87" t="s">
        <v>60</v>
      </c>
      <c r="E5" s="87"/>
      <c r="F5" s="87"/>
      <c r="G5" s="188" t="s">
        <v>61</v>
      </c>
      <c r="H5" s="34" t="s">
        <v>62</v>
      </c>
      <c r="I5" s="34" t="s">
        <v>77</v>
      </c>
      <c r="J5" s="51" t="s">
        <v>78</v>
      </c>
      <c r="K5" s="95" t="s">
        <v>79</v>
      </c>
      <c r="L5" s="95" t="s">
        <v>80</v>
      </c>
      <c r="M5" s="95" t="s">
        <v>81</v>
      </c>
      <c r="N5" s="95" t="s">
        <v>82</v>
      </c>
      <c r="O5" s="113" t="s">
        <v>83</v>
      </c>
    </row>
    <row r="6" ht="30" customHeight="1" spans="1:15">
      <c r="A6" s="41"/>
      <c r="B6" s="41"/>
      <c r="C6" s="41"/>
      <c r="D6" s="87" t="s">
        <v>59</v>
      </c>
      <c r="E6" s="87" t="s">
        <v>84</v>
      </c>
      <c r="F6" s="87" t="s">
        <v>85</v>
      </c>
      <c r="G6" s="41"/>
      <c r="H6" s="41"/>
      <c r="I6" s="41"/>
      <c r="J6" s="87" t="s">
        <v>59</v>
      </c>
      <c r="K6" s="117" t="s">
        <v>79</v>
      </c>
      <c r="L6" s="117" t="s">
        <v>80</v>
      </c>
      <c r="M6" s="117" t="s">
        <v>81</v>
      </c>
      <c r="N6" s="117" t="s">
        <v>82</v>
      </c>
      <c r="O6" s="117" t="s">
        <v>83</v>
      </c>
    </row>
    <row r="7" ht="21" customHeight="1" spans="1:15">
      <c r="A7" s="87">
        <v>1</v>
      </c>
      <c r="B7" s="87">
        <v>2</v>
      </c>
      <c r="C7" s="87">
        <v>3</v>
      </c>
      <c r="D7" s="87">
        <v>4</v>
      </c>
      <c r="E7" s="87">
        <v>5</v>
      </c>
      <c r="F7" s="87">
        <v>6</v>
      </c>
      <c r="G7" s="87">
        <v>7</v>
      </c>
      <c r="H7" s="189">
        <v>8</v>
      </c>
      <c r="I7" s="189">
        <v>9</v>
      </c>
      <c r="J7" s="189">
        <v>10</v>
      </c>
      <c r="K7" s="189">
        <v>11</v>
      </c>
      <c r="L7" s="189">
        <v>12</v>
      </c>
      <c r="M7" s="189">
        <v>13</v>
      </c>
      <c r="N7" s="189">
        <v>14</v>
      </c>
      <c r="O7" s="87">
        <v>15</v>
      </c>
    </row>
    <row r="8" ht="21" customHeight="1" spans="1:15">
      <c r="A8" s="190" t="s">
        <v>86</v>
      </c>
      <c r="B8" s="190">
        <v>16318524.57</v>
      </c>
      <c r="C8" s="24">
        <v>7444238.26</v>
      </c>
      <c r="D8" s="24">
        <v>7444238.26</v>
      </c>
      <c r="E8" s="24">
        <v>4087238.26</v>
      </c>
      <c r="F8" s="24">
        <v>3357000</v>
      </c>
      <c r="G8" s="87"/>
      <c r="H8" s="189"/>
      <c r="I8" s="189"/>
      <c r="J8" s="189"/>
      <c r="K8" s="189"/>
      <c r="L8" s="189"/>
      <c r="M8" s="189"/>
      <c r="N8" s="189"/>
      <c r="O8" s="87"/>
    </row>
    <row r="9" ht="21" customHeight="1" spans="1:15">
      <c r="A9" s="243" t="s">
        <v>87</v>
      </c>
      <c r="B9" s="243" t="s">
        <v>88</v>
      </c>
      <c r="C9" s="24">
        <v>7444238.26</v>
      </c>
      <c r="D9" s="24">
        <v>7444238.26</v>
      </c>
      <c r="E9" s="24">
        <v>4087238.26</v>
      </c>
      <c r="F9" s="24">
        <v>3357000</v>
      </c>
      <c r="G9" s="87"/>
      <c r="H9" s="189"/>
      <c r="I9" s="189"/>
      <c r="J9" s="189"/>
      <c r="K9" s="189"/>
      <c r="L9" s="189"/>
      <c r="M9" s="189"/>
      <c r="N9" s="189"/>
      <c r="O9" s="87"/>
    </row>
    <row r="10" ht="21" customHeight="1" spans="1:15">
      <c r="A10" s="244" t="s">
        <v>89</v>
      </c>
      <c r="B10" s="245" t="s">
        <v>90</v>
      </c>
      <c r="C10" s="24">
        <v>4087238.26</v>
      </c>
      <c r="D10" s="24">
        <v>4087238.26</v>
      </c>
      <c r="E10" s="24">
        <v>4087238.26</v>
      </c>
      <c r="F10" s="24"/>
      <c r="G10" s="87"/>
      <c r="H10" s="189"/>
      <c r="I10" s="189"/>
      <c r="J10" s="189"/>
      <c r="K10" s="189"/>
      <c r="L10" s="189"/>
      <c r="M10" s="189"/>
      <c r="N10" s="189"/>
      <c r="O10" s="87"/>
    </row>
    <row r="11" ht="21" customHeight="1" spans="1:15">
      <c r="A11" s="244" t="s">
        <v>91</v>
      </c>
      <c r="B11" s="245" t="s">
        <v>92</v>
      </c>
      <c r="C11" s="24">
        <v>1057000</v>
      </c>
      <c r="D11" s="24">
        <v>1057000</v>
      </c>
      <c r="E11" s="24"/>
      <c r="F11" s="24">
        <v>1057000</v>
      </c>
      <c r="G11" s="87"/>
      <c r="H11" s="189"/>
      <c r="I11" s="189"/>
      <c r="J11" s="189"/>
      <c r="K11" s="189"/>
      <c r="L11" s="189"/>
      <c r="M11" s="189"/>
      <c r="N11" s="189"/>
      <c r="O11" s="87"/>
    </row>
    <row r="12" ht="21" customHeight="1" spans="1:15">
      <c r="A12" s="244" t="s">
        <v>93</v>
      </c>
      <c r="B12" s="245" t="s">
        <v>94</v>
      </c>
      <c r="C12" s="24">
        <v>2300000</v>
      </c>
      <c r="D12" s="24">
        <v>2300000</v>
      </c>
      <c r="E12" s="24"/>
      <c r="F12" s="24">
        <v>2300000</v>
      </c>
      <c r="G12" s="87"/>
      <c r="H12" s="189"/>
      <c r="I12" s="189"/>
      <c r="J12" s="189"/>
      <c r="K12" s="189"/>
      <c r="L12" s="189"/>
      <c r="M12" s="189"/>
      <c r="N12" s="189"/>
      <c r="O12" s="87"/>
    </row>
    <row r="13" ht="21" customHeight="1" spans="1:15">
      <c r="A13" s="190" t="s">
        <v>95</v>
      </c>
      <c r="B13" s="190" t="s">
        <v>96</v>
      </c>
      <c r="C13" s="24">
        <v>1819612.32</v>
      </c>
      <c r="D13" s="24">
        <v>1819612.32</v>
      </c>
      <c r="E13" s="24">
        <v>1779612.32</v>
      </c>
      <c r="F13" s="24">
        <v>40000</v>
      </c>
      <c r="G13" s="87"/>
      <c r="H13" s="189"/>
      <c r="I13" s="189"/>
      <c r="J13" s="189"/>
      <c r="K13" s="189"/>
      <c r="L13" s="189"/>
      <c r="M13" s="189"/>
      <c r="N13" s="189"/>
      <c r="O13" s="87"/>
    </row>
    <row r="14" ht="21" customHeight="1" spans="1:15">
      <c r="A14" s="243" t="s">
        <v>97</v>
      </c>
      <c r="B14" s="243" t="s">
        <v>98</v>
      </c>
      <c r="C14" s="24">
        <v>1664412.32</v>
      </c>
      <c r="D14" s="24">
        <v>1664412.32</v>
      </c>
      <c r="E14" s="24">
        <v>1664412.32</v>
      </c>
      <c r="F14" s="24"/>
      <c r="G14" s="87"/>
      <c r="H14" s="189"/>
      <c r="I14" s="189"/>
      <c r="J14" s="189"/>
      <c r="K14" s="189"/>
      <c r="L14" s="189"/>
      <c r="M14" s="189"/>
      <c r="N14" s="189"/>
      <c r="O14" s="87"/>
    </row>
    <row r="15" ht="21" customHeight="1" spans="1:15">
      <c r="A15" s="244" t="s">
        <v>99</v>
      </c>
      <c r="B15" s="245" t="s">
        <v>100</v>
      </c>
      <c r="C15" s="24">
        <v>1143397.6</v>
      </c>
      <c r="D15" s="24">
        <v>1143397.6</v>
      </c>
      <c r="E15" s="24">
        <v>1143397.6</v>
      </c>
      <c r="F15" s="24"/>
      <c r="G15" s="87"/>
      <c r="H15" s="189"/>
      <c r="I15" s="189"/>
      <c r="J15" s="189"/>
      <c r="K15" s="189"/>
      <c r="L15" s="189"/>
      <c r="M15" s="189"/>
      <c r="N15" s="189"/>
      <c r="O15" s="87"/>
    </row>
    <row r="16" ht="21" customHeight="1" spans="1:15">
      <c r="A16" s="244" t="s">
        <v>101</v>
      </c>
      <c r="B16" s="245" t="s">
        <v>102</v>
      </c>
      <c r="C16" s="24">
        <v>521014.72</v>
      </c>
      <c r="D16" s="24">
        <v>521014.72</v>
      </c>
      <c r="E16" s="24">
        <v>521014.72</v>
      </c>
      <c r="F16" s="24"/>
      <c r="G16" s="87"/>
      <c r="H16" s="189"/>
      <c r="I16" s="189"/>
      <c r="J16" s="189"/>
      <c r="K16" s="189"/>
      <c r="L16" s="189"/>
      <c r="M16" s="189"/>
      <c r="N16" s="189"/>
      <c r="O16" s="87"/>
    </row>
    <row r="17" ht="21" customHeight="1" spans="1:15">
      <c r="A17" s="244" t="s">
        <v>103</v>
      </c>
      <c r="B17" s="245" t="s">
        <v>104</v>
      </c>
      <c r="C17" s="24"/>
      <c r="D17" s="24"/>
      <c r="E17" s="24"/>
      <c r="F17" s="24"/>
      <c r="G17" s="87"/>
      <c r="H17" s="189"/>
      <c r="I17" s="189"/>
      <c r="J17" s="189"/>
      <c r="K17" s="189"/>
      <c r="L17" s="189"/>
      <c r="M17" s="189"/>
      <c r="N17" s="189"/>
      <c r="O17" s="87"/>
    </row>
    <row r="18" ht="21" customHeight="1" spans="1:15">
      <c r="A18" s="243" t="s">
        <v>105</v>
      </c>
      <c r="B18" s="243" t="s">
        <v>106</v>
      </c>
      <c r="C18" s="24">
        <v>115200</v>
      </c>
      <c r="D18" s="24">
        <v>115200</v>
      </c>
      <c r="E18" s="24">
        <v>115200</v>
      </c>
      <c r="F18" s="24"/>
      <c r="G18" s="87"/>
      <c r="H18" s="189"/>
      <c r="I18" s="189"/>
      <c r="J18" s="189"/>
      <c r="K18" s="189"/>
      <c r="L18" s="189"/>
      <c r="M18" s="189"/>
      <c r="N18" s="189"/>
      <c r="O18" s="87"/>
    </row>
    <row r="19" ht="21" customHeight="1" spans="1:15">
      <c r="A19" s="244" t="s">
        <v>107</v>
      </c>
      <c r="B19" s="245" t="s">
        <v>108</v>
      </c>
      <c r="C19" s="24">
        <v>115200</v>
      </c>
      <c r="D19" s="24">
        <v>115200</v>
      </c>
      <c r="E19" s="24">
        <v>115200</v>
      </c>
      <c r="F19" s="24"/>
      <c r="G19" s="87"/>
      <c r="H19" s="189"/>
      <c r="I19" s="189"/>
      <c r="J19" s="189"/>
      <c r="K19" s="189"/>
      <c r="L19" s="189"/>
      <c r="M19" s="189"/>
      <c r="N19" s="189"/>
      <c r="O19" s="87"/>
    </row>
    <row r="20" ht="21" customHeight="1" spans="1:15">
      <c r="A20" s="243" t="s">
        <v>109</v>
      </c>
      <c r="B20" s="243" t="s">
        <v>110</v>
      </c>
      <c r="C20" s="24">
        <v>40000</v>
      </c>
      <c r="D20" s="24">
        <v>40000</v>
      </c>
      <c r="E20" s="24"/>
      <c r="F20" s="24">
        <v>40000</v>
      </c>
      <c r="G20" s="87"/>
      <c r="H20" s="189"/>
      <c r="I20" s="189"/>
      <c r="J20" s="189"/>
      <c r="K20" s="189"/>
      <c r="L20" s="189"/>
      <c r="M20" s="189"/>
      <c r="N20" s="189"/>
      <c r="O20" s="87"/>
    </row>
    <row r="21" ht="21" customHeight="1" spans="1:15">
      <c r="A21" s="244" t="s">
        <v>111</v>
      </c>
      <c r="B21" s="245" t="s">
        <v>110</v>
      </c>
      <c r="C21" s="24">
        <v>40000</v>
      </c>
      <c r="D21" s="24">
        <v>40000</v>
      </c>
      <c r="E21" s="24"/>
      <c r="F21" s="24">
        <v>40000</v>
      </c>
      <c r="G21" s="87"/>
      <c r="H21" s="189"/>
      <c r="I21" s="189"/>
      <c r="J21" s="189"/>
      <c r="K21" s="189"/>
      <c r="L21" s="189"/>
      <c r="M21" s="189"/>
      <c r="N21" s="189"/>
      <c r="O21" s="87"/>
    </row>
    <row r="22" ht="21" customHeight="1" spans="1:15">
      <c r="A22" s="190" t="s">
        <v>112</v>
      </c>
      <c r="B22" s="190" t="s">
        <v>113</v>
      </c>
      <c r="C22" s="24">
        <v>465435.23</v>
      </c>
      <c r="D22" s="24">
        <v>465435.23</v>
      </c>
      <c r="E22" s="24">
        <v>465435.23</v>
      </c>
      <c r="F22" s="24"/>
      <c r="G22" s="87"/>
      <c r="H22" s="189"/>
      <c r="I22" s="189"/>
      <c r="J22" s="189"/>
      <c r="K22" s="189"/>
      <c r="L22" s="189"/>
      <c r="M22" s="189"/>
      <c r="N22" s="189"/>
      <c r="O22" s="87"/>
    </row>
    <row r="23" ht="21" customHeight="1" spans="1:15">
      <c r="A23" s="243" t="s">
        <v>114</v>
      </c>
      <c r="B23" s="243" t="s">
        <v>115</v>
      </c>
      <c r="C23" s="24">
        <v>465435.23</v>
      </c>
      <c r="D23" s="24">
        <v>465435.23</v>
      </c>
      <c r="E23" s="24">
        <v>465435.23</v>
      </c>
      <c r="F23" s="24"/>
      <c r="G23" s="87"/>
      <c r="H23" s="189"/>
      <c r="I23" s="189"/>
      <c r="J23" s="189"/>
      <c r="K23" s="189"/>
      <c r="L23" s="189"/>
      <c r="M23" s="189"/>
      <c r="N23" s="189"/>
      <c r="O23" s="87"/>
    </row>
    <row r="24" ht="21" customHeight="1" spans="1:15">
      <c r="A24" s="244" t="s">
        <v>116</v>
      </c>
      <c r="B24" s="245" t="s">
        <v>117</v>
      </c>
      <c r="C24" s="24">
        <v>229753.9</v>
      </c>
      <c r="D24" s="24">
        <v>229753.9</v>
      </c>
      <c r="E24" s="24">
        <v>229753.9</v>
      </c>
      <c r="F24" s="24"/>
      <c r="G24" s="87"/>
      <c r="H24" s="189"/>
      <c r="I24" s="189"/>
      <c r="J24" s="189"/>
      <c r="K24" s="189"/>
      <c r="L24" s="189"/>
      <c r="M24" s="189"/>
      <c r="N24" s="189"/>
      <c r="O24" s="87"/>
    </row>
    <row r="25" ht="21" customHeight="1" spans="1:15">
      <c r="A25" s="244" t="s">
        <v>118</v>
      </c>
      <c r="B25" s="245" t="s">
        <v>119</v>
      </c>
      <c r="C25" s="24">
        <v>55446.39</v>
      </c>
      <c r="D25" s="24">
        <v>55446.39</v>
      </c>
      <c r="E25" s="24">
        <v>55446.39</v>
      </c>
      <c r="F25" s="24"/>
      <c r="G25" s="87"/>
      <c r="H25" s="189"/>
      <c r="I25" s="189"/>
      <c r="J25" s="189"/>
      <c r="K25" s="189"/>
      <c r="L25" s="189"/>
      <c r="M25" s="189"/>
      <c r="N25" s="189"/>
      <c r="O25" s="87"/>
    </row>
    <row r="26" ht="21" customHeight="1" spans="1:15">
      <c r="A26" s="244" t="s">
        <v>120</v>
      </c>
      <c r="B26" s="245" t="s">
        <v>121</v>
      </c>
      <c r="C26" s="24">
        <v>157090.26</v>
      </c>
      <c r="D26" s="24">
        <v>157090.26</v>
      </c>
      <c r="E26" s="24">
        <v>157090.26</v>
      </c>
      <c r="F26" s="24"/>
      <c r="G26" s="87"/>
      <c r="H26" s="189"/>
      <c r="I26" s="189"/>
      <c r="J26" s="189"/>
      <c r="K26" s="189"/>
      <c r="L26" s="189"/>
      <c r="M26" s="189"/>
      <c r="N26" s="189"/>
      <c r="O26" s="87"/>
    </row>
    <row r="27" ht="21" customHeight="1" spans="1:15">
      <c r="A27" s="244" t="s">
        <v>122</v>
      </c>
      <c r="B27" s="245" t="s">
        <v>123</v>
      </c>
      <c r="C27" s="24">
        <v>23144.68</v>
      </c>
      <c r="D27" s="24">
        <v>23144.68</v>
      </c>
      <c r="E27" s="24">
        <v>23144.68</v>
      </c>
      <c r="F27" s="24"/>
      <c r="G27" s="87"/>
      <c r="H27" s="189"/>
      <c r="I27" s="189"/>
      <c r="J27" s="189"/>
      <c r="K27" s="189"/>
      <c r="L27" s="189"/>
      <c r="M27" s="189"/>
      <c r="N27" s="189"/>
      <c r="O27" s="87"/>
    </row>
    <row r="28" ht="21" customHeight="1" spans="1:15">
      <c r="A28" s="190" t="s">
        <v>124</v>
      </c>
      <c r="B28" s="190" t="s">
        <v>125</v>
      </c>
      <c r="C28" s="24">
        <v>6150000</v>
      </c>
      <c r="D28" s="24">
        <v>6150000</v>
      </c>
      <c r="E28" s="24"/>
      <c r="F28" s="24">
        <v>6150000</v>
      </c>
      <c r="G28" s="87"/>
      <c r="H28" s="189"/>
      <c r="I28" s="189"/>
      <c r="J28" s="189"/>
      <c r="K28" s="189"/>
      <c r="L28" s="189"/>
      <c r="M28" s="189"/>
      <c r="N28" s="189"/>
      <c r="O28" s="87"/>
    </row>
    <row r="29" ht="21" customHeight="1" spans="1:15">
      <c r="A29" s="243" t="s">
        <v>126</v>
      </c>
      <c r="B29" s="243" t="s">
        <v>127</v>
      </c>
      <c r="C29" s="24">
        <v>6000000</v>
      </c>
      <c r="D29" s="24">
        <v>6000000</v>
      </c>
      <c r="E29" s="24"/>
      <c r="F29" s="24">
        <v>6000000</v>
      </c>
      <c r="G29" s="87"/>
      <c r="H29" s="189"/>
      <c r="I29" s="189"/>
      <c r="J29" s="189"/>
      <c r="K29" s="189"/>
      <c r="L29" s="189"/>
      <c r="M29" s="189"/>
      <c r="N29" s="189"/>
      <c r="O29" s="87"/>
    </row>
    <row r="30" ht="21" customHeight="1" spans="1:15">
      <c r="A30" s="244" t="s">
        <v>128</v>
      </c>
      <c r="B30" s="245" t="s">
        <v>129</v>
      </c>
      <c r="C30" s="24">
        <v>6000000</v>
      </c>
      <c r="D30" s="24">
        <v>6000000</v>
      </c>
      <c r="E30" s="24"/>
      <c r="F30" s="24">
        <v>6000000</v>
      </c>
      <c r="G30" s="87"/>
      <c r="H30" s="189"/>
      <c r="I30" s="189"/>
      <c r="J30" s="189"/>
      <c r="K30" s="189"/>
      <c r="L30" s="189"/>
      <c r="M30" s="189"/>
      <c r="N30" s="189"/>
      <c r="O30" s="87"/>
    </row>
    <row r="31" ht="21" customHeight="1" spans="1:15">
      <c r="A31" s="243" t="s">
        <v>130</v>
      </c>
      <c r="B31" s="243" t="s">
        <v>131</v>
      </c>
      <c r="C31" s="24">
        <v>150000</v>
      </c>
      <c r="D31" s="24">
        <v>150000</v>
      </c>
      <c r="E31" s="24"/>
      <c r="F31" s="24">
        <v>150000</v>
      </c>
      <c r="G31" s="87"/>
      <c r="H31" s="189"/>
      <c r="I31" s="189"/>
      <c r="J31" s="189"/>
      <c r="K31" s="189"/>
      <c r="L31" s="189"/>
      <c r="M31" s="189"/>
      <c r="N31" s="189"/>
      <c r="O31" s="87"/>
    </row>
    <row r="32" ht="21" customHeight="1" spans="1:15">
      <c r="A32" s="244" t="s">
        <v>132</v>
      </c>
      <c r="B32" s="245" t="s">
        <v>133</v>
      </c>
      <c r="C32" s="24">
        <v>150000</v>
      </c>
      <c r="D32" s="24">
        <v>150000</v>
      </c>
      <c r="E32" s="24"/>
      <c r="F32" s="24">
        <v>150000</v>
      </c>
      <c r="G32" s="87"/>
      <c r="H32" s="189"/>
      <c r="I32" s="189"/>
      <c r="J32" s="189"/>
      <c r="K32" s="189"/>
      <c r="L32" s="189"/>
      <c r="M32" s="189"/>
      <c r="N32" s="189"/>
      <c r="O32" s="87"/>
    </row>
    <row r="33" ht="21" customHeight="1" spans="1:15">
      <c r="A33" s="190" t="s">
        <v>134</v>
      </c>
      <c r="B33" s="190" t="s">
        <v>135</v>
      </c>
      <c r="C33" s="24">
        <v>439238.76</v>
      </c>
      <c r="D33" s="24">
        <v>439238.76</v>
      </c>
      <c r="E33" s="24">
        <v>439238.76</v>
      </c>
      <c r="F33" s="24"/>
      <c r="G33" s="87"/>
      <c r="H33" s="189"/>
      <c r="I33" s="189"/>
      <c r="J33" s="189"/>
      <c r="K33" s="189"/>
      <c r="L33" s="189"/>
      <c r="M33" s="189"/>
      <c r="N33" s="189"/>
      <c r="O33" s="87"/>
    </row>
    <row r="34" ht="21" customHeight="1" spans="1:15">
      <c r="A34" s="243" t="s">
        <v>136</v>
      </c>
      <c r="B34" s="243" t="s">
        <v>137</v>
      </c>
      <c r="C34" s="24">
        <v>439238.76</v>
      </c>
      <c r="D34" s="24">
        <v>439238.76</v>
      </c>
      <c r="E34" s="24">
        <v>439238.76</v>
      </c>
      <c r="F34" s="24"/>
      <c r="G34" s="87"/>
      <c r="H34" s="189"/>
      <c r="I34" s="189"/>
      <c r="J34" s="189"/>
      <c r="K34" s="189"/>
      <c r="L34" s="189"/>
      <c r="M34" s="189"/>
      <c r="N34" s="189"/>
      <c r="O34" s="87"/>
    </row>
    <row r="35" ht="21" customHeight="1" spans="1:15">
      <c r="A35" s="244" t="s">
        <v>138</v>
      </c>
      <c r="B35" s="245" t="s">
        <v>139</v>
      </c>
      <c r="C35" s="24">
        <v>439238.76</v>
      </c>
      <c r="D35" s="24">
        <v>439238.76</v>
      </c>
      <c r="E35" s="24">
        <v>439238.76</v>
      </c>
      <c r="F35" s="24"/>
      <c r="G35" s="118"/>
      <c r="H35" s="183"/>
      <c r="I35" s="183"/>
      <c r="J35" s="183"/>
      <c r="K35" s="183"/>
      <c r="L35" s="183"/>
      <c r="M35" s="118"/>
      <c r="N35" s="183"/>
      <c r="O35" s="183"/>
    </row>
    <row r="36" ht="21" customHeight="1" spans="1:15">
      <c r="A36" s="130" t="s">
        <v>140</v>
      </c>
      <c r="B36" s="131" t="s">
        <v>140</v>
      </c>
      <c r="C36" s="183">
        <f>C8+C13+C22+C28+C33</f>
        <v>16318524.57</v>
      </c>
      <c r="D36" s="183">
        <f>D8+D13+D22+D28+D33</f>
        <v>16318524.57</v>
      </c>
      <c r="E36" s="183">
        <f>E8+E13+E22+E28+E33</f>
        <v>6771524.57</v>
      </c>
      <c r="F36" s="183">
        <f>F8+F13+F22+F28+F33</f>
        <v>9547000</v>
      </c>
      <c r="G36" s="118"/>
      <c r="H36" s="183"/>
      <c r="I36" s="183"/>
      <c r="J36" s="183"/>
      <c r="K36" s="183"/>
      <c r="L36" s="183"/>
      <c r="M36" s="118"/>
      <c r="N36" s="183"/>
      <c r="O36" s="183"/>
    </row>
  </sheetData>
  <mergeCells count="11">
    <mergeCell ref="A3:O3"/>
    <mergeCell ref="A4:L4"/>
    <mergeCell ref="D5:F5"/>
    <mergeCell ref="J5:O5"/>
    <mergeCell ref="A36:B36"/>
    <mergeCell ref="A5:A6"/>
    <mergeCell ref="B5:B6"/>
    <mergeCell ref="C5:C6"/>
    <mergeCell ref="G5:G6"/>
    <mergeCell ref="H5:H6"/>
    <mergeCell ref="I5:I6"/>
  </mergeCells>
  <pageMargins left="0.751388888888889" right="0.751388888888889" top="0.550694444444444" bottom="0.511805555555556" header="0.5" footer="0.5"/>
  <pageSetup paperSize="9" scale="6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pageSetUpPr fitToPage="1"/>
  </sheetPr>
  <dimension ref="A1:D36"/>
  <sheetViews>
    <sheetView showZeros="0" view="pageBreakPreview" zoomScaleNormal="100" workbookViewId="0">
      <pane ySplit="1" topLeftCell="A4" activePane="bottomLeft" state="frozen"/>
      <selection/>
      <selection pane="bottomLeft" activeCell="A22" sqref="A22"/>
    </sheetView>
  </sheetViews>
  <sheetFormatPr defaultColWidth="9.14166666666667" defaultRowHeight="14.25" customHeight="1" outlineLevelCol="3"/>
  <cols>
    <col min="1" max="1" width="48.425" customWidth="1"/>
    <col min="2" max="2" width="38.4666666666667" customWidth="1"/>
    <col min="3" max="3" width="46.7666666666667" customWidth="1"/>
    <col min="4" max="4" width="44.8166666666667" customWidth="1"/>
  </cols>
  <sheetData>
    <row r="1" customHeight="1" spans="1:4">
      <c r="A1" s="27"/>
      <c r="B1" s="27"/>
      <c r="C1" s="27"/>
      <c r="D1" s="27"/>
    </row>
    <row r="2" customHeight="1" spans="4:4">
      <c r="D2" s="125" t="s">
        <v>141</v>
      </c>
    </row>
    <row r="3" ht="31.5" customHeight="1" spans="1:4">
      <c r="A3" s="172" t="s">
        <v>142</v>
      </c>
      <c r="B3" s="173"/>
      <c r="C3" s="173"/>
      <c r="D3" s="173"/>
    </row>
    <row r="4" ht="17.25" customHeight="1" spans="1:4">
      <c r="A4" s="30" t="str">
        <f>"单位名称："&amp;"临沧市商务局"</f>
        <v>单位名称：临沧市商务局</v>
      </c>
      <c r="B4" s="174"/>
      <c r="C4" s="174"/>
      <c r="D4" s="126" t="s">
        <v>2</v>
      </c>
    </row>
    <row r="5" ht="21" customHeight="1" spans="1:4">
      <c r="A5" s="51" t="s">
        <v>3</v>
      </c>
      <c r="B5" s="53"/>
      <c r="C5" s="51" t="s">
        <v>4</v>
      </c>
      <c r="D5" s="53"/>
    </row>
    <row r="6" ht="21" customHeight="1" spans="1:4">
      <c r="A6" s="35" t="s">
        <v>5</v>
      </c>
      <c r="B6" s="175" t="s">
        <v>6</v>
      </c>
      <c r="C6" s="35" t="s">
        <v>143</v>
      </c>
      <c r="D6" s="175" t="s">
        <v>6</v>
      </c>
    </row>
    <row r="7" ht="21" customHeight="1" spans="1:4">
      <c r="A7" s="41"/>
      <c r="B7" s="40"/>
      <c r="C7" s="41"/>
      <c r="D7" s="40"/>
    </row>
    <row r="8" ht="21" customHeight="1" spans="1:4">
      <c r="A8" s="176" t="s">
        <v>144</v>
      </c>
      <c r="B8" s="177">
        <v>16318524.57</v>
      </c>
      <c r="C8" s="178" t="s">
        <v>145</v>
      </c>
      <c r="D8" s="177">
        <v>16318524.57</v>
      </c>
    </row>
    <row r="9" ht="21" customHeight="1" spans="1:4">
      <c r="A9" s="179" t="s">
        <v>146</v>
      </c>
      <c r="B9" s="118"/>
      <c r="C9" s="180" t="s">
        <v>147</v>
      </c>
      <c r="D9" s="24">
        <v>7444238.26</v>
      </c>
    </row>
    <row r="10" ht="21" customHeight="1" spans="1:4">
      <c r="A10" s="179" t="s">
        <v>148</v>
      </c>
      <c r="B10" s="118"/>
      <c r="C10" s="180" t="s">
        <v>149</v>
      </c>
      <c r="D10" s="24"/>
    </row>
    <row r="11" ht="21" customHeight="1" spans="1:4">
      <c r="A11" s="179" t="s">
        <v>150</v>
      </c>
      <c r="B11" s="118"/>
      <c r="C11" s="180" t="s">
        <v>151</v>
      </c>
      <c r="D11" s="24"/>
    </row>
    <row r="12" ht="21" customHeight="1" spans="1:4">
      <c r="A12" s="181" t="s">
        <v>152</v>
      </c>
      <c r="B12" s="182"/>
      <c r="C12" s="180" t="s">
        <v>153</v>
      </c>
      <c r="D12" s="24"/>
    </row>
    <row r="13" ht="21" customHeight="1" spans="1:4">
      <c r="A13" s="179" t="s">
        <v>146</v>
      </c>
      <c r="B13" s="183"/>
      <c r="C13" s="180" t="s">
        <v>154</v>
      </c>
      <c r="D13" s="24"/>
    </row>
    <row r="14" ht="21" customHeight="1" spans="1:4">
      <c r="A14" s="184" t="s">
        <v>148</v>
      </c>
      <c r="B14" s="183"/>
      <c r="C14" s="180" t="s">
        <v>155</v>
      </c>
      <c r="D14" s="24"/>
    </row>
    <row r="15" ht="21" customHeight="1" spans="1:4">
      <c r="A15" s="184" t="s">
        <v>150</v>
      </c>
      <c r="B15" s="182"/>
      <c r="C15" s="180" t="s">
        <v>156</v>
      </c>
      <c r="D15" s="24"/>
    </row>
    <row r="16" ht="21" customHeight="1" spans="1:4">
      <c r="A16" s="184"/>
      <c r="B16" s="182"/>
      <c r="C16" s="22" t="s">
        <v>157</v>
      </c>
      <c r="D16" s="24">
        <v>1819612.32</v>
      </c>
    </row>
    <row r="17" ht="21" customHeight="1" spans="1:4">
      <c r="A17" s="184"/>
      <c r="B17" s="182"/>
      <c r="C17" s="22" t="s">
        <v>158</v>
      </c>
      <c r="D17" s="24">
        <v>465435.23</v>
      </c>
    </row>
    <row r="18" ht="21" customHeight="1" spans="1:4">
      <c r="A18" s="184"/>
      <c r="B18" s="182"/>
      <c r="C18" s="22" t="s">
        <v>159</v>
      </c>
      <c r="D18" s="24"/>
    </row>
    <row r="19" ht="21" customHeight="1" spans="1:4">
      <c r="A19" s="184"/>
      <c r="B19" s="182"/>
      <c r="C19" s="22" t="s">
        <v>160</v>
      </c>
      <c r="D19" s="24"/>
    </row>
    <row r="20" ht="21" customHeight="1" spans="1:4">
      <c r="A20" s="184"/>
      <c r="B20" s="182"/>
      <c r="C20" s="22" t="s">
        <v>161</v>
      </c>
      <c r="D20" s="24"/>
    </row>
    <row r="21" ht="21" customHeight="1" spans="1:4">
      <c r="A21" s="184"/>
      <c r="B21" s="182"/>
      <c r="C21" s="22" t="s">
        <v>162</v>
      </c>
      <c r="D21" s="24"/>
    </row>
    <row r="22" ht="21" customHeight="1" spans="1:4">
      <c r="A22" s="184"/>
      <c r="B22" s="182"/>
      <c r="C22" s="22" t="s">
        <v>163</v>
      </c>
      <c r="D22" s="24"/>
    </row>
    <row r="23" ht="21" customHeight="1" spans="1:4">
      <c r="A23" s="184"/>
      <c r="B23" s="182"/>
      <c r="C23" s="22" t="s">
        <v>164</v>
      </c>
      <c r="D23" s="24">
        <v>6150000</v>
      </c>
    </row>
    <row r="24" ht="21" customHeight="1" spans="1:4">
      <c r="A24" s="184"/>
      <c r="B24" s="182"/>
      <c r="C24" s="22" t="s">
        <v>165</v>
      </c>
      <c r="D24" s="24"/>
    </row>
    <row r="25" ht="21" customHeight="1" spans="1:4">
      <c r="A25" s="184"/>
      <c r="B25" s="182"/>
      <c r="C25" s="22" t="s">
        <v>166</v>
      </c>
      <c r="D25" s="24"/>
    </row>
    <row r="26" ht="21" customHeight="1" spans="1:4">
      <c r="A26" s="184"/>
      <c r="B26" s="182"/>
      <c r="C26" s="22" t="s">
        <v>167</v>
      </c>
      <c r="D26" s="24"/>
    </row>
    <row r="27" ht="21" customHeight="1" spans="1:4">
      <c r="A27" s="184"/>
      <c r="B27" s="182"/>
      <c r="C27" s="22" t="s">
        <v>168</v>
      </c>
      <c r="D27" s="24">
        <v>439238.76</v>
      </c>
    </row>
    <row r="28" ht="21" customHeight="1" spans="1:4">
      <c r="A28" s="184"/>
      <c r="B28" s="182"/>
      <c r="C28" s="22" t="s">
        <v>169</v>
      </c>
      <c r="D28" s="24"/>
    </row>
    <row r="29" ht="21" customHeight="1" spans="1:4">
      <c r="A29" s="184"/>
      <c r="B29" s="182"/>
      <c r="C29" s="22" t="s">
        <v>170</v>
      </c>
      <c r="D29" s="24"/>
    </row>
    <row r="30" ht="21" customHeight="1" spans="1:4">
      <c r="A30" s="184"/>
      <c r="B30" s="182"/>
      <c r="C30" s="22" t="s">
        <v>171</v>
      </c>
      <c r="D30" s="24"/>
    </row>
    <row r="31" ht="21" customHeight="1" spans="1:4">
      <c r="A31" s="184"/>
      <c r="B31" s="182"/>
      <c r="C31" s="22" t="s">
        <v>172</v>
      </c>
      <c r="D31" s="24"/>
    </row>
    <row r="32" ht="21" customHeight="1" spans="1:4">
      <c r="A32" s="184"/>
      <c r="B32" s="182"/>
      <c r="C32" s="22" t="s">
        <v>173</v>
      </c>
      <c r="D32" s="24"/>
    </row>
    <row r="33" ht="21" customHeight="1" spans="1:4">
      <c r="A33" s="184"/>
      <c r="B33" s="182"/>
      <c r="C33" s="22" t="s">
        <v>174</v>
      </c>
      <c r="D33" s="24"/>
    </row>
    <row r="34" ht="21" customHeight="1" spans="1:4">
      <c r="A34" s="184"/>
      <c r="B34" s="182"/>
      <c r="C34" s="22" t="s">
        <v>175</v>
      </c>
      <c r="D34" s="24"/>
    </row>
    <row r="35" ht="21" customHeight="1" spans="1:4">
      <c r="A35" s="185"/>
      <c r="B35" s="182"/>
      <c r="C35" s="186" t="s">
        <v>176</v>
      </c>
      <c r="D35" s="182"/>
    </row>
    <row r="36" ht="21" customHeight="1" spans="1:4">
      <c r="A36" s="185" t="s">
        <v>177</v>
      </c>
      <c r="B36" s="182">
        <v>16318524.57</v>
      </c>
      <c r="C36" s="187" t="s">
        <v>52</v>
      </c>
      <c r="D36" s="182">
        <v>16318524.57</v>
      </c>
    </row>
  </sheetData>
  <mergeCells count="8">
    <mergeCell ref="A3:D3"/>
    <mergeCell ref="A4:B4"/>
    <mergeCell ref="A5:B5"/>
    <mergeCell ref="C5:D5"/>
    <mergeCell ref="A6:A7"/>
    <mergeCell ref="B6:B7"/>
    <mergeCell ref="C6:C7"/>
    <mergeCell ref="D6:D7"/>
  </mergeCells>
  <pageMargins left="1.14166666666667" right="0.751388888888889" top="0.550694444444444" bottom="0.511805555555556" header="0.5" footer="0.5"/>
  <pageSetup paperSize="9" scale="68" fitToWidth="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sheetPr>
  <dimension ref="A1:G34"/>
  <sheetViews>
    <sheetView showZeros="0" view="pageBreakPreview" zoomScaleNormal="100" workbookViewId="0">
      <pane ySplit="1" topLeftCell="A5" activePane="bottomLeft" state="frozen"/>
      <selection/>
      <selection pane="bottomLeft" activeCell="C18" sqref="C18"/>
    </sheetView>
  </sheetViews>
  <sheetFormatPr defaultColWidth="8" defaultRowHeight="14.25" customHeight="1" outlineLevelCol="6"/>
  <cols>
    <col min="1" max="1" width="23.0583333333333" style="1" customWidth="1"/>
    <col min="2" max="2" width="51.5833333333333" style="1" customWidth="1"/>
    <col min="3" max="3" width="21.9166666666667" style="1" customWidth="1"/>
    <col min="4" max="4" width="25.275" style="1" customWidth="1"/>
    <col min="5" max="5" width="26.925" style="1" customWidth="1"/>
    <col min="6" max="6" width="24.95" style="1" customWidth="1"/>
    <col min="7" max="7" width="28.775" style="1" customWidth="1"/>
    <col min="8" max="16384" width="8" style="1"/>
  </cols>
  <sheetData>
    <row r="1" s="1" customFormat="1" customHeight="1" spans="1:7">
      <c r="A1" s="154"/>
      <c r="B1" s="154"/>
      <c r="C1" s="154"/>
      <c r="D1" s="66"/>
      <c r="E1" s="154"/>
      <c r="F1" s="155"/>
      <c r="G1" s="156" t="s">
        <v>178</v>
      </c>
    </row>
    <row r="2" s="1" customFormat="1" ht="39" customHeight="1" spans="1:7">
      <c r="A2" s="5" t="str">
        <f>"2025"&amp;"年一般公共预算支出预算表（按功能科目分类）"</f>
        <v>2025年一般公共预算支出预算表（按功能科目分类）</v>
      </c>
      <c r="B2" s="157"/>
      <c r="C2" s="157"/>
      <c r="D2" s="157"/>
      <c r="E2" s="157"/>
      <c r="F2" s="157"/>
      <c r="G2" s="157"/>
    </row>
    <row r="3" s="1" customFormat="1" ht="18.75" customHeight="1" spans="1:7">
      <c r="A3" s="7" t="str">
        <f>"单位名称："&amp;"临沧市商务局机关"</f>
        <v>单位名称：临沧市商务局机关</v>
      </c>
      <c r="B3" s="158"/>
      <c r="C3" s="66"/>
      <c r="D3" s="66"/>
      <c r="E3" s="66"/>
      <c r="F3" s="155"/>
      <c r="G3" s="156" t="s">
        <v>2</v>
      </c>
    </row>
    <row r="4" s="1" customFormat="1" ht="23" customHeight="1" spans="1:7">
      <c r="A4" s="159" t="s">
        <v>179</v>
      </c>
      <c r="B4" s="160"/>
      <c r="C4" s="161" t="s">
        <v>57</v>
      </c>
      <c r="D4" s="162" t="s">
        <v>84</v>
      </c>
      <c r="E4" s="13"/>
      <c r="F4" s="14"/>
      <c r="G4" s="163" t="s">
        <v>85</v>
      </c>
    </row>
    <row r="5" s="1" customFormat="1" ht="23" customHeight="1" spans="1:7">
      <c r="A5" s="164" t="s">
        <v>75</v>
      </c>
      <c r="B5" s="164" t="s">
        <v>76</v>
      </c>
      <c r="C5" s="165"/>
      <c r="D5" s="166" t="s">
        <v>59</v>
      </c>
      <c r="E5" s="166" t="s">
        <v>180</v>
      </c>
      <c r="F5" s="166" t="s">
        <v>181</v>
      </c>
      <c r="G5" s="167"/>
    </row>
    <row r="6" s="1" customFormat="1" ht="23" customHeight="1" spans="1:7">
      <c r="A6" s="168" t="s">
        <v>182</v>
      </c>
      <c r="B6" s="168" t="s">
        <v>183</v>
      </c>
      <c r="C6" s="168" t="s">
        <v>184</v>
      </c>
      <c r="D6" s="169">
        <v>4</v>
      </c>
      <c r="E6" s="170" t="s">
        <v>185</v>
      </c>
      <c r="F6" s="170" t="s">
        <v>186</v>
      </c>
      <c r="G6" s="168" t="s">
        <v>187</v>
      </c>
    </row>
    <row r="7" s="1" customFormat="1" ht="23" customHeight="1" spans="1:7">
      <c r="A7" s="134" t="s">
        <v>86</v>
      </c>
      <c r="B7" s="134">
        <v>16318524.57</v>
      </c>
      <c r="C7" s="24">
        <v>7444238.26</v>
      </c>
      <c r="D7" s="24">
        <v>4087238.26</v>
      </c>
      <c r="E7" s="24">
        <v>3678977.74</v>
      </c>
      <c r="F7" s="24">
        <v>408260.52</v>
      </c>
      <c r="G7" s="24">
        <v>3357000</v>
      </c>
    </row>
    <row r="8" s="1" customFormat="1" ht="23" customHeight="1" spans="1:7">
      <c r="A8" s="171" t="s">
        <v>87</v>
      </c>
      <c r="B8" s="171" t="s">
        <v>88</v>
      </c>
      <c r="C8" s="24">
        <v>7444238.26</v>
      </c>
      <c r="D8" s="24">
        <v>4087238.26</v>
      </c>
      <c r="E8" s="24">
        <v>3678977.74</v>
      </c>
      <c r="F8" s="24">
        <v>408260.52</v>
      </c>
      <c r="G8" s="24">
        <v>3357000</v>
      </c>
    </row>
    <row r="9" s="1" customFormat="1" ht="23" customHeight="1" spans="1:7">
      <c r="A9" s="135" t="s">
        <v>89</v>
      </c>
      <c r="B9" s="135" t="s">
        <v>90</v>
      </c>
      <c r="C9" s="24">
        <v>4087238.26</v>
      </c>
      <c r="D9" s="24">
        <v>4087238.26</v>
      </c>
      <c r="E9" s="24">
        <v>3678977.74</v>
      </c>
      <c r="F9" s="24">
        <v>408260.52</v>
      </c>
      <c r="G9" s="24"/>
    </row>
    <row r="10" s="1" customFormat="1" ht="23" customHeight="1" spans="1:7">
      <c r="A10" s="135" t="s">
        <v>91</v>
      </c>
      <c r="B10" s="135" t="s">
        <v>92</v>
      </c>
      <c r="C10" s="24">
        <v>1057000</v>
      </c>
      <c r="D10" s="24"/>
      <c r="E10" s="24"/>
      <c r="F10" s="24"/>
      <c r="G10" s="24">
        <v>1057000</v>
      </c>
    </row>
    <row r="11" s="1" customFormat="1" ht="23" customHeight="1" spans="1:7">
      <c r="A11" s="135" t="s">
        <v>93</v>
      </c>
      <c r="B11" s="135" t="s">
        <v>94</v>
      </c>
      <c r="C11" s="24">
        <v>2300000</v>
      </c>
      <c r="D11" s="24"/>
      <c r="E11" s="24"/>
      <c r="F11" s="24"/>
      <c r="G11" s="24">
        <v>2300000</v>
      </c>
    </row>
    <row r="12" s="1" customFormat="1" ht="23" customHeight="1" spans="1:7">
      <c r="A12" s="134" t="s">
        <v>95</v>
      </c>
      <c r="B12" s="134" t="s">
        <v>96</v>
      </c>
      <c r="C12" s="24">
        <v>1819612.32</v>
      </c>
      <c r="D12" s="24">
        <v>1779612.32</v>
      </c>
      <c r="E12" s="24">
        <v>1753412.32</v>
      </c>
      <c r="F12" s="24">
        <v>26200</v>
      </c>
      <c r="G12" s="24">
        <v>40000</v>
      </c>
    </row>
    <row r="13" s="1" customFormat="1" ht="23" customHeight="1" spans="1:7">
      <c r="A13" s="171" t="s">
        <v>97</v>
      </c>
      <c r="B13" s="171" t="s">
        <v>98</v>
      </c>
      <c r="C13" s="24">
        <v>1664412.32</v>
      </c>
      <c r="D13" s="24">
        <v>1664412.32</v>
      </c>
      <c r="E13" s="24">
        <v>1638212.32</v>
      </c>
      <c r="F13" s="24">
        <v>26200</v>
      </c>
      <c r="G13" s="24"/>
    </row>
    <row r="14" s="1" customFormat="1" ht="23" customHeight="1" spans="1:7">
      <c r="A14" s="135" t="s">
        <v>99</v>
      </c>
      <c r="B14" s="135" t="s">
        <v>100</v>
      </c>
      <c r="C14" s="24">
        <v>1143397.6</v>
      </c>
      <c r="D14" s="24">
        <v>1143397.6</v>
      </c>
      <c r="E14" s="24">
        <v>1117197.6</v>
      </c>
      <c r="F14" s="24">
        <v>26200</v>
      </c>
      <c r="G14" s="24"/>
    </row>
    <row r="15" s="1" customFormat="1" ht="23" customHeight="1" spans="1:7">
      <c r="A15" s="135" t="s">
        <v>101</v>
      </c>
      <c r="B15" s="135" t="s">
        <v>102</v>
      </c>
      <c r="C15" s="24">
        <v>521014.72</v>
      </c>
      <c r="D15" s="24">
        <v>521014.72</v>
      </c>
      <c r="E15" s="24">
        <v>521014.72</v>
      </c>
      <c r="F15" s="24"/>
      <c r="G15" s="24"/>
    </row>
    <row r="16" s="1" customFormat="1" ht="23" customHeight="1" spans="1:7">
      <c r="A16" s="171" t="s">
        <v>105</v>
      </c>
      <c r="B16" s="171" t="s">
        <v>106</v>
      </c>
      <c r="C16" s="24">
        <v>115200</v>
      </c>
      <c r="D16" s="24">
        <v>115200</v>
      </c>
      <c r="E16" s="24">
        <v>115200</v>
      </c>
      <c r="F16" s="24"/>
      <c r="G16" s="24"/>
    </row>
    <row r="17" s="1" customFormat="1" ht="23" customHeight="1" spans="1:7">
      <c r="A17" s="135" t="s">
        <v>107</v>
      </c>
      <c r="B17" s="135" t="s">
        <v>108</v>
      </c>
      <c r="C17" s="24">
        <v>115200</v>
      </c>
      <c r="D17" s="24">
        <v>115200</v>
      </c>
      <c r="E17" s="24">
        <v>115200</v>
      </c>
      <c r="F17" s="24"/>
      <c r="G17" s="24"/>
    </row>
    <row r="18" s="1" customFormat="1" ht="23" customHeight="1" spans="1:7">
      <c r="A18" s="171" t="s">
        <v>109</v>
      </c>
      <c r="B18" s="171" t="s">
        <v>110</v>
      </c>
      <c r="C18" s="24">
        <v>40000</v>
      </c>
      <c r="D18" s="24"/>
      <c r="E18" s="24"/>
      <c r="F18" s="24"/>
      <c r="G18" s="24">
        <v>40000</v>
      </c>
    </row>
    <row r="19" s="1" customFormat="1" ht="23" customHeight="1" spans="1:7">
      <c r="A19" s="135" t="s">
        <v>111</v>
      </c>
      <c r="B19" s="135" t="s">
        <v>110</v>
      </c>
      <c r="C19" s="24">
        <v>40000</v>
      </c>
      <c r="D19" s="24"/>
      <c r="E19" s="24"/>
      <c r="F19" s="24"/>
      <c r="G19" s="24">
        <v>40000</v>
      </c>
    </row>
    <row r="20" s="1" customFormat="1" ht="23" customHeight="1" spans="1:7">
      <c r="A20" s="134" t="s">
        <v>112</v>
      </c>
      <c r="B20" s="134" t="s">
        <v>113</v>
      </c>
      <c r="C20" s="24">
        <v>465435.23</v>
      </c>
      <c r="D20" s="24">
        <v>465435.23</v>
      </c>
      <c r="E20" s="24">
        <v>465435.23</v>
      </c>
      <c r="F20" s="24"/>
      <c r="G20" s="24"/>
    </row>
    <row r="21" s="1" customFormat="1" ht="23" customHeight="1" spans="1:7">
      <c r="A21" s="171" t="s">
        <v>114</v>
      </c>
      <c r="B21" s="171" t="s">
        <v>115</v>
      </c>
      <c r="C21" s="24">
        <v>465435.23</v>
      </c>
      <c r="D21" s="24">
        <v>465435.23</v>
      </c>
      <c r="E21" s="24">
        <v>465435.23</v>
      </c>
      <c r="F21" s="24"/>
      <c r="G21" s="24"/>
    </row>
    <row r="22" s="1" customFormat="1" ht="23" customHeight="1" spans="1:7">
      <c r="A22" s="135" t="s">
        <v>116</v>
      </c>
      <c r="B22" s="135" t="s">
        <v>117</v>
      </c>
      <c r="C22" s="24">
        <v>229753.9</v>
      </c>
      <c r="D22" s="24">
        <v>229753.9</v>
      </c>
      <c r="E22" s="24">
        <v>229753.9</v>
      </c>
      <c r="F22" s="24"/>
      <c r="G22" s="24"/>
    </row>
    <row r="23" s="1" customFormat="1" ht="23" customHeight="1" spans="1:7">
      <c r="A23" s="135" t="s">
        <v>118</v>
      </c>
      <c r="B23" s="135" t="s">
        <v>119</v>
      </c>
      <c r="C23" s="24">
        <v>55446.39</v>
      </c>
      <c r="D23" s="24">
        <v>55446.39</v>
      </c>
      <c r="E23" s="24">
        <v>55446.39</v>
      </c>
      <c r="F23" s="24"/>
      <c r="G23" s="24"/>
    </row>
    <row r="24" s="1" customFormat="1" ht="23" customHeight="1" spans="1:7">
      <c r="A24" s="135" t="s">
        <v>120</v>
      </c>
      <c r="B24" s="135" t="s">
        <v>121</v>
      </c>
      <c r="C24" s="24">
        <v>157090.26</v>
      </c>
      <c r="D24" s="24">
        <v>157090.26</v>
      </c>
      <c r="E24" s="24">
        <v>157090.26</v>
      </c>
      <c r="F24" s="24"/>
      <c r="G24" s="24"/>
    </row>
    <row r="25" s="1" customFormat="1" ht="23" customHeight="1" spans="1:7">
      <c r="A25" s="135" t="s">
        <v>122</v>
      </c>
      <c r="B25" s="135" t="s">
        <v>123</v>
      </c>
      <c r="C25" s="24">
        <v>23144.68</v>
      </c>
      <c r="D25" s="24">
        <v>23144.68</v>
      </c>
      <c r="E25" s="24">
        <v>23144.68</v>
      </c>
      <c r="F25" s="24"/>
      <c r="G25" s="24"/>
    </row>
    <row r="26" s="1" customFormat="1" ht="23" customHeight="1" spans="1:7">
      <c r="A26" s="134" t="s">
        <v>124</v>
      </c>
      <c r="B26" s="134" t="s">
        <v>125</v>
      </c>
      <c r="C26" s="24">
        <v>6150000</v>
      </c>
      <c r="D26" s="24"/>
      <c r="E26" s="24"/>
      <c r="F26" s="24"/>
      <c r="G26" s="24">
        <v>6150000</v>
      </c>
    </row>
    <row r="27" s="1" customFormat="1" ht="23" customHeight="1" spans="1:7">
      <c r="A27" s="171" t="s">
        <v>126</v>
      </c>
      <c r="B27" s="171" t="s">
        <v>127</v>
      </c>
      <c r="C27" s="24">
        <v>6000000</v>
      </c>
      <c r="D27" s="24"/>
      <c r="E27" s="24"/>
      <c r="F27" s="24"/>
      <c r="G27" s="24">
        <v>6000000</v>
      </c>
    </row>
    <row r="28" s="1" customFormat="1" ht="23" customHeight="1" spans="1:7">
      <c r="A28" s="135" t="s">
        <v>128</v>
      </c>
      <c r="B28" s="135" t="s">
        <v>129</v>
      </c>
      <c r="C28" s="24">
        <v>6000000</v>
      </c>
      <c r="D28" s="24"/>
      <c r="E28" s="24"/>
      <c r="F28" s="24"/>
      <c r="G28" s="24">
        <v>6000000</v>
      </c>
    </row>
    <row r="29" s="1" customFormat="1" ht="23" customHeight="1" spans="1:7">
      <c r="A29" s="171" t="s">
        <v>130</v>
      </c>
      <c r="B29" s="171" t="s">
        <v>131</v>
      </c>
      <c r="C29" s="24">
        <v>150000</v>
      </c>
      <c r="D29" s="24"/>
      <c r="E29" s="24"/>
      <c r="F29" s="24"/>
      <c r="G29" s="24">
        <v>150000</v>
      </c>
    </row>
    <row r="30" s="1" customFormat="1" ht="23" customHeight="1" spans="1:7">
      <c r="A30" s="135" t="s">
        <v>132</v>
      </c>
      <c r="B30" s="135" t="s">
        <v>133</v>
      </c>
      <c r="C30" s="24">
        <v>150000</v>
      </c>
      <c r="D30" s="24"/>
      <c r="E30" s="24"/>
      <c r="F30" s="24"/>
      <c r="G30" s="24">
        <v>150000</v>
      </c>
    </row>
    <row r="31" s="1" customFormat="1" ht="23" customHeight="1" spans="1:7">
      <c r="A31" s="134" t="s">
        <v>134</v>
      </c>
      <c r="B31" s="134" t="s">
        <v>135</v>
      </c>
      <c r="C31" s="24">
        <v>439238.76</v>
      </c>
      <c r="D31" s="24">
        <v>439238.76</v>
      </c>
      <c r="E31" s="24">
        <v>439238.76</v>
      </c>
      <c r="F31" s="24"/>
      <c r="G31" s="24"/>
    </row>
    <row r="32" s="1" customFormat="1" ht="23" customHeight="1" spans="1:7">
      <c r="A32" s="171" t="s">
        <v>136</v>
      </c>
      <c r="B32" s="171" t="s">
        <v>137</v>
      </c>
      <c r="C32" s="24">
        <v>439238.76</v>
      </c>
      <c r="D32" s="24">
        <v>439238.76</v>
      </c>
      <c r="E32" s="24">
        <v>439238.76</v>
      </c>
      <c r="F32" s="24"/>
      <c r="G32" s="24"/>
    </row>
    <row r="33" s="1" customFormat="1" ht="23" customHeight="1" spans="1:7">
      <c r="A33" s="135" t="s">
        <v>138</v>
      </c>
      <c r="B33" s="135" t="s">
        <v>139</v>
      </c>
      <c r="C33" s="24">
        <v>439238.76</v>
      </c>
      <c r="D33" s="24">
        <v>439238.76</v>
      </c>
      <c r="E33" s="24">
        <v>439238.76</v>
      </c>
      <c r="F33" s="24"/>
      <c r="G33" s="24"/>
    </row>
    <row r="34" s="1" customFormat="1" ht="23" customHeight="1" spans="1:7">
      <c r="A34" s="74" t="s">
        <v>57</v>
      </c>
      <c r="B34" s="74"/>
      <c r="C34" s="24">
        <v>16318524.57</v>
      </c>
      <c r="D34" s="24">
        <v>6771524.57</v>
      </c>
      <c r="E34" s="24">
        <v>6337064.05</v>
      </c>
      <c r="F34" s="24">
        <v>434460.52</v>
      </c>
      <c r="G34" s="24">
        <v>9547000</v>
      </c>
    </row>
  </sheetData>
  <mergeCells count="7">
    <mergeCell ref="A2:G2"/>
    <mergeCell ref="A3:E3"/>
    <mergeCell ref="A4:B4"/>
    <mergeCell ref="D4:F4"/>
    <mergeCell ref="A34:B34"/>
    <mergeCell ref="C4:C5"/>
    <mergeCell ref="G4:G5"/>
  </mergeCells>
  <pageMargins left="0.751388888888889" right="0.751388888888889" top="0.550694444444444" bottom="0.550694444444444" header="0.5" footer="0.5"/>
  <pageSetup paperSize="9" scale="6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FF00"/>
    <outlinePr summaryRight="0"/>
  </sheetPr>
  <dimension ref="A1:G12"/>
  <sheetViews>
    <sheetView showZeros="0" view="pageBreakPreview" zoomScaleNormal="100" workbookViewId="0">
      <pane ySplit="1" topLeftCell="A2" activePane="bottomLeft" state="frozen"/>
      <selection/>
      <selection pane="bottomLeft" activeCell="A32" sqref="A32"/>
    </sheetView>
  </sheetViews>
  <sheetFormatPr defaultColWidth="9.14166666666667" defaultRowHeight="14.25" customHeight="1" outlineLevelCol="6"/>
  <cols>
    <col min="1" max="2" width="27.425" customWidth="1"/>
    <col min="3" max="7" width="31.175" customWidth="1"/>
  </cols>
  <sheetData>
    <row r="1" customHeight="1" spans="1:7">
      <c r="A1" s="27"/>
      <c r="B1" s="27"/>
      <c r="C1" s="27"/>
      <c r="D1" s="27"/>
      <c r="E1" s="27"/>
      <c r="F1" s="27"/>
      <c r="G1" s="27"/>
    </row>
    <row r="2" ht="12" customHeight="1" spans="1:7">
      <c r="A2" s="150"/>
      <c r="B2" s="150"/>
      <c r="C2" s="150"/>
      <c r="D2" s="84"/>
      <c r="G2" s="83" t="s">
        <v>188</v>
      </c>
    </row>
    <row r="3" ht="25.5" customHeight="1" spans="1:7">
      <c r="A3" s="151" t="s">
        <v>189</v>
      </c>
      <c r="B3" s="151"/>
      <c r="C3" s="151"/>
      <c r="D3" s="151"/>
      <c r="E3" s="151"/>
      <c r="F3" s="151"/>
      <c r="G3" s="151"/>
    </row>
    <row r="4" ht="15.75" customHeight="1" spans="1:7">
      <c r="A4" s="30" t="str">
        <f>"单位名称："&amp;"临沧市商务局"</f>
        <v>单位名称：临沧市商务局</v>
      </c>
      <c r="B4" s="30"/>
      <c r="C4" s="150"/>
      <c r="D4" s="84"/>
      <c r="G4" s="83" t="s">
        <v>190</v>
      </c>
    </row>
    <row r="5" ht="19.5" customHeight="1" spans="1:7">
      <c r="A5" s="34" t="s">
        <v>191</v>
      </c>
      <c r="B5" s="34" t="s">
        <v>192</v>
      </c>
      <c r="C5" s="35" t="s">
        <v>193</v>
      </c>
      <c r="D5" s="51" t="s">
        <v>194</v>
      </c>
      <c r="E5" s="52"/>
      <c r="F5" s="53"/>
      <c r="G5" s="35" t="s">
        <v>195</v>
      </c>
    </row>
    <row r="6" ht="19.5" customHeight="1" spans="1:7">
      <c r="A6" s="37"/>
      <c r="B6" s="40"/>
      <c r="C6" s="41"/>
      <c r="D6" s="87" t="s">
        <v>59</v>
      </c>
      <c r="E6" s="87" t="s">
        <v>196</v>
      </c>
      <c r="F6" s="87" t="s">
        <v>197</v>
      </c>
      <c r="G6" s="41"/>
    </row>
    <row r="7" ht="18.75" customHeight="1" spans="1:7">
      <c r="A7" s="40"/>
      <c r="B7" s="152">
        <v>1</v>
      </c>
      <c r="C7" s="152">
        <v>2</v>
      </c>
      <c r="D7" s="153">
        <v>3</v>
      </c>
      <c r="E7" s="152">
        <v>4</v>
      </c>
      <c r="F7" s="152">
        <v>5</v>
      </c>
      <c r="G7" s="152">
        <v>6</v>
      </c>
    </row>
    <row r="8" ht="18.75" customHeight="1" spans="1:7">
      <c r="A8" s="40" t="s">
        <v>57</v>
      </c>
      <c r="B8" s="152">
        <v>100000</v>
      </c>
      <c r="C8" s="152"/>
      <c r="D8" s="153">
        <v>100000</v>
      </c>
      <c r="E8" s="152"/>
      <c r="F8" s="152">
        <v>60000</v>
      </c>
      <c r="G8" s="152">
        <v>40000</v>
      </c>
    </row>
    <row r="9" ht="18.75" customHeight="1" spans="1:7">
      <c r="A9" s="40" t="s">
        <v>198</v>
      </c>
      <c r="B9" s="152">
        <v>100000</v>
      </c>
      <c r="C9" s="152"/>
      <c r="D9" s="153">
        <v>100000</v>
      </c>
      <c r="E9" s="152"/>
      <c r="F9" s="152">
        <v>60000</v>
      </c>
      <c r="G9" s="152">
        <v>40000</v>
      </c>
    </row>
    <row r="10" ht="18.75" customHeight="1" spans="1:7">
      <c r="A10" s="40" t="s">
        <v>199</v>
      </c>
      <c r="B10" s="152"/>
      <c r="C10" s="152"/>
      <c r="D10" s="153"/>
      <c r="E10" s="152"/>
      <c r="F10" s="152"/>
      <c r="G10" s="152"/>
    </row>
    <row r="11" ht="18.75" customHeight="1" spans="1:7">
      <c r="A11" s="40" t="s">
        <v>200</v>
      </c>
      <c r="B11" s="152"/>
      <c r="C11" s="152"/>
      <c r="D11" s="153"/>
      <c r="E11" s="152"/>
      <c r="F11" s="152"/>
      <c r="G11" s="152"/>
    </row>
    <row r="12" ht="18.75" customHeight="1" spans="1:7">
      <c r="A12" s="40" t="s">
        <v>201</v>
      </c>
      <c r="B12" s="152"/>
      <c r="C12" s="152"/>
      <c r="D12" s="153"/>
      <c r="E12" s="152"/>
      <c r="F12" s="152"/>
      <c r="G12" s="152"/>
    </row>
  </sheetData>
  <mergeCells count="7">
    <mergeCell ref="A3:G3"/>
    <mergeCell ref="A4:E4"/>
    <mergeCell ref="D5:F5"/>
    <mergeCell ref="A5:A7"/>
    <mergeCell ref="B5:B6"/>
    <mergeCell ref="C5:C6"/>
    <mergeCell ref="G5:G6"/>
  </mergeCells>
  <pageMargins left="0.751388888888889" right="0.751388888888889" top="1" bottom="1" header="0.5" footer="0.5"/>
  <pageSetup paperSize="9" scale="63"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sheetPr>
  <dimension ref="A1:W59"/>
  <sheetViews>
    <sheetView showZeros="0" tabSelected="1" view="pageBreakPreview" zoomScaleNormal="100" workbookViewId="0">
      <pane ySplit="1" topLeftCell="A45" activePane="bottomLeft" state="frozen"/>
      <selection/>
      <selection pane="bottomLeft" activeCell="B67" sqref="B67"/>
    </sheetView>
  </sheetViews>
  <sheetFormatPr defaultColWidth="9.14166666666667" defaultRowHeight="14.25" customHeight="1"/>
  <cols>
    <col min="1" max="1" width="28.7" customWidth="1"/>
    <col min="2" max="2" width="21.875" customWidth="1"/>
    <col min="3" max="3" width="25.5" customWidth="1"/>
    <col min="4" max="4" width="9.375" customWidth="1"/>
    <col min="5" max="5" width="27.375" customWidth="1"/>
    <col min="6" max="6" width="7.875" customWidth="1"/>
    <col min="7" max="7" width="23.5" customWidth="1"/>
    <col min="8" max="8" width="12.5" customWidth="1"/>
    <col min="9" max="9" width="11.375" customWidth="1"/>
    <col min="10" max="10" width="10" customWidth="1"/>
    <col min="11" max="11" width="13.75" customWidth="1"/>
    <col min="12" max="12" width="13.25" customWidth="1"/>
    <col min="13" max="13" width="8.125" customWidth="1"/>
    <col min="14" max="14" width="11.875" customWidth="1"/>
    <col min="15" max="17" width="13.75" customWidth="1"/>
    <col min="18" max="18" width="4.375" customWidth="1"/>
    <col min="19" max="20" width="8.125" customWidth="1"/>
    <col min="21" max="21" width="11.875" customWidth="1"/>
    <col min="22" max="22" width="13.75" customWidth="1"/>
    <col min="23" max="23" width="8.125" customWidth="1"/>
  </cols>
  <sheetData>
    <row r="1" customHeight="1" spans="1:23">
      <c r="A1" s="27"/>
      <c r="B1" s="27"/>
      <c r="C1" s="27"/>
      <c r="D1" s="27"/>
      <c r="E1" s="27"/>
      <c r="F1" s="27"/>
      <c r="G1" s="27"/>
      <c r="H1" s="27"/>
      <c r="I1" s="27"/>
      <c r="J1" s="27"/>
      <c r="K1" s="27"/>
      <c r="L1" s="27"/>
      <c r="M1" s="27"/>
      <c r="N1" s="27"/>
      <c r="O1" s="27"/>
      <c r="P1" s="27"/>
      <c r="Q1" s="27"/>
      <c r="R1" s="27"/>
      <c r="S1" s="27"/>
      <c r="T1" s="27"/>
      <c r="U1" s="27"/>
      <c r="V1" s="27"/>
      <c r="W1" s="27"/>
    </row>
    <row r="2" ht="13.5" customHeight="1" spans="4:23">
      <c r="D2" s="28"/>
      <c r="E2" s="28"/>
      <c r="F2" s="28"/>
      <c r="G2" s="28"/>
      <c r="U2" s="146"/>
      <c r="W2" s="79" t="s">
        <v>202</v>
      </c>
    </row>
    <row r="3" ht="27.75" customHeight="1" spans="1:23">
      <c r="A3" s="29" t="s">
        <v>203</v>
      </c>
      <c r="B3" s="29"/>
      <c r="C3" s="29"/>
      <c r="D3" s="29"/>
      <c r="E3" s="29"/>
      <c r="F3" s="29"/>
      <c r="G3" s="29"/>
      <c r="H3" s="29"/>
      <c r="I3" s="29"/>
      <c r="J3" s="29"/>
      <c r="K3" s="29"/>
      <c r="L3" s="29"/>
      <c r="M3" s="29"/>
      <c r="N3" s="29"/>
      <c r="O3" s="29"/>
      <c r="P3" s="29"/>
      <c r="Q3" s="29"/>
      <c r="R3" s="29"/>
      <c r="S3" s="29"/>
      <c r="T3" s="29"/>
      <c r="U3" s="29"/>
      <c r="V3" s="29"/>
      <c r="W3" s="29"/>
    </row>
    <row r="4" ht="13.5" customHeight="1" spans="1:23">
      <c r="A4" s="30" t="str">
        <f>"单位名称："&amp;""</f>
        <v>单位名称：</v>
      </c>
      <c r="B4" s="31"/>
      <c r="C4" s="31"/>
      <c r="D4" s="31"/>
      <c r="E4" s="31"/>
      <c r="F4" s="31"/>
      <c r="G4" s="31"/>
      <c r="H4" s="32"/>
      <c r="I4" s="32"/>
      <c r="J4" s="32"/>
      <c r="K4" s="32"/>
      <c r="L4" s="32"/>
      <c r="M4" s="32"/>
      <c r="N4" s="32"/>
      <c r="O4" s="32"/>
      <c r="P4" s="32"/>
      <c r="Q4" s="32"/>
      <c r="U4" s="146"/>
      <c r="W4" s="129" t="s">
        <v>190</v>
      </c>
    </row>
    <row r="5" ht="21.75" customHeight="1" spans="1:23">
      <c r="A5" s="33" t="s">
        <v>204</v>
      </c>
      <c r="B5" s="33" t="s">
        <v>205</v>
      </c>
      <c r="C5" s="33" t="s">
        <v>206</v>
      </c>
      <c r="D5" s="34" t="s">
        <v>207</v>
      </c>
      <c r="E5" s="34" t="s">
        <v>208</v>
      </c>
      <c r="F5" s="34" t="s">
        <v>209</v>
      </c>
      <c r="G5" s="34" t="s">
        <v>210</v>
      </c>
      <c r="H5" s="87" t="s">
        <v>211</v>
      </c>
      <c r="I5" s="87"/>
      <c r="J5" s="87"/>
      <c r="K5" s="87"/>
      <c r="L5" s="142"/>
      <c r="M5" s="142"/>
      <c r="N5" s="142"/>
      <c r="O5" s="142"/>
      <c r="P5" s="142"/>
      <c r="Q5" s="143"/>
      <c r="R5" s="87"/>
      <c r="S5" s="87"/>
      <c r="T5" s="87"/>
      <c r="U5" s="87"/>
      <c r="V5" s="87"/>
      <c r="W5" s="87"/>
    </row>
    <row r="6" ht="21.75" customHeight="1" spans="1:23">
      <c r="A6" s="36"/>
      <c r="B6" s="36"/>
      <c r="C6" s="36"/>
      <c r="D6" s="37"/>
      <c r="E6" s="37"/>
      <c r="F6" s="37"/>
      <c r="G6" s="37"/>
      <c r="H6" s="87" t="s">
        <v>57</v>
      </c>
      <c r="I6" s="143" t="s">
        <v>60</v>
      </c>
      <c r="J6" s="143"/>
      <c r="K6" s="143"/>
      <c r="L6" s="142"/>
      <c r="M6" s="142"/>
      <c r="N6" s="142" t="s">
        <v>212</v>
      </c>
      <c r="O6" s="142"/>
      <c r="P6" s="142"/>
      <c r="Q6" s="143" t="s">
        <v>63</v>
      </c>
      <c r="R6" s="87" t="s">
        <v>78</v>
      </c>
      <c r="S6" s="143"/>
      <c r="T6" s="143"/>
      <c r="U6" s="143"/>
      <c r="V6" s="143"/>
      <c r="W6" s="143"/>
    </row>
    <row r="7" ht="15" customHeight="1" spans="1:23">
      <c r="A7" s="39"/>
      <c r="B7" s="39"/>
      <c r="C7" s="39"/>
      <c r="D7" s="40"/>
      <c r="E7" s="40"/>
      <c r="F7" s="40"/>
      <c r="G7" s="40"/>
      <c r="H7" s="87"/>
      <c r="I7" s="143" t="s">
        <v>213</v>
      </c>
      <c r="J7" s="143" t="s">
        <v>214</v>
      </c>
      <c r="K7" s="143" t="s">
        <v>215</v>
      </c>
      <c r="L7" s="149" t="s">
        <v>216</v>
      </c>
      <c r="M7" s="149" t="s">
        <v>217</v>
      </c>
      <c r="N7" s="149" t="s">
        <v>60</v>
      </c>
      <c r="O7" s="149" t="s">
        <v>61</v>
      </c>
      <c r="P7" s="149" t="s">
        <v>62</v>
      </c>
      <c r="Q7" s="143"/>
      <c r="R7" s="143" t="s">
        <v>59</v>
      </c>
      <c r="S7" s="143" t="s">
        <v>70</v>
      </c>
      <c r="T7" s="143" t="s">
        <v>218</v>
      </c>
      <c r="U7" s="143" t="s">
        <v>66</v>
      </c>
      <c r="V7" s="143" t="s">
        <v>67</v>
      </c>
      <c r="W7" s="143" t="s">
        <v>68</v>
      </c>
    </row>
    <row r="8" ht="27.75" customHeight="1" spans="1:23">
      <c r="A8" s="39"/>
      <c r="B8" s="39"/>
      <c r="C8" s="39"/>
      <c r="D8" s="40"/>
      <c r="E8" s="40"/>
      <c r="F8" s="40"/>
      <c r="G8" s="40"/>
      <c r="H8" s="87"/>
      <c r="I8" s="143"/>
      <c r="J8" s="143"/>
      <c r="K8" s="143"/>
      <c r="L8" s="149"/>
      <c r="M8" s="149"/>
      <c r="N8" s="149"/>
      <c r="O8" s="149"/>
      <c r="P8" s="149"/>
      <c r="Q8" s="143"/>
      <c r="R8" s="143"/>
      <c r="S8" s="143"/>
      <c r="T8" s="143"/>
      <c r="U8" s="143"/>
      <c r="V8" s="143"/>
      <c r="W8" s="143"/>
    </row>
    <row r="9" ht="21" customHeight="1" spans="1:23">
      <c r="A9" s="147">
        <v>1</v>
      </c>
      <c r="B9" s="147">
        <v>2</v>
      </c>
      <c r="C9" s="147">
        <v>3</v>
      </c>
      <c r="D9" s="147">
        <v>4</v>
      </c>
      <c r="E9" s="147">
        <v>5</v>
      </c>
      <c r="F9" s="147">
        <v>6</v>
      </c>
      <c r="G9" s="147">
        <v>7</v>
      </c>
      <c r="H9" s="147">
        <v>8</v>
      </c>
      <c r="I9" s="147">
        <v>9</v>
      </c>
      <c r="J9" s="147">
        <v>10</v>
      </c>
      <c r="K9" s="147">
        <v>11</v>
      </c>
      <c r="L9" s="147">
        <v>12</v>
      </c>
      <c r="M9" s="147">
        <v>13</v>
      </c>
      <c r="N9" s="147">
        <v>14</v>
      </c>
      <c r="O9" s="147">
        <v>15</v>
      </c>
      <c r="P9" s="147">
        <v>16</v>
      </c>
      <c r="Q9" s="147">
        <v>17</v>
      </c>
      <c r="R9" s="147">
        <v>18</v>
      </c>
      <c r="S9" s="147">
        <v>19</v>
      </c>
      <c r="T9" s="147">
        <v>20</v>
      </c>
      <c r="U9" s="147">
        <v>21</v>
      </c>
      <c r="V9" s="147">
        <v>22</v>
      </c>
      <c r="W9" s="147">
        <v>23</v>
      </c>
    </row>
    <row r="10" ht="21" customHeight="1" spans="1:23">
      <c r="A10" s="141" t="s">
        <v>72</v>
      </c>
      <c r="B10" s="148"/>
      <c r="C10" s="141"/>
      <c r="D10" s="141"/>
      <c r="E10" s="141"/>
      <c r="F10" s="141"/>
      <c r="G10" s="141"/>
      <c r="H10" s="88">
        <f>H59</f>
        <v>6771524.57</v>
      </c>
      <c r="I10" s="88">
        <f>I59</f>
        <v>6771524.57</v>
      </c>
      <c r="J10" s="88">
        <f>J59</f>
        <v>0</v>
      </c>
      <c r="K10" s="88">
        <f>K59</f>
        <v>0</v>
      </c>
      <c r="L10" s="88">
        <f>L59</f>
        <v>6771524.57</v>
      </c>
      <c r="M10" s="88"/>
      <c r="N10" s="88"/>
      <c r="O10" s="88"/>
      <c r="P10" s="88"/>
      <c r="Q10" s="88"/>
      <c r="R10" s="88"/>
      <c r="S10" s="88"/>
      <c r="T10" s="88"/>
      <c r="U10" s="88"/>
      <c r="V10" s="88"/>
      <c r="W10" s="88"/>
    </row>
    <row r="11" ht="21" customHeight="1" spans="1:23">
      <c r="A11" s="141"/>
      <c r="B11" s="246" t="s">
        <v>219</v>
      </c>
      <c r="C11" s="21" t="s">
        <v>220</v>
      </c>
      <c r="D11" s="21" t="s">
        <v>89</v>
      </c>
      <c r="E11" s="21" t="s">
        <v>90</v>
      </c>
      <c r="F11" s="21" t="s">
        <v>221</v>
      </c>
      <c r="G11" s="21" t="s">
        <v>222</v>
      </c>
      <c r="H11" s="24">
        <v>1020804</v>
      </c>
      <c r="I11" s="24">
        <v>1020804</v>
      </c>
      <c r="J11" s="24"/>
      <c r="K11" s="24"/>
      <c r="L11" s="24">
        <v>1020804</v>
      </c>
      <c r="M11" s="88"/>
      <c r="N11" s="88"/>
      <c r="O11" s="88"/>
      <c r="P11" s="88"/>
      <c r="Q11" s="88"/>
      <c r="R11" s="88"/>
      <c r="S11" s="88"/>
      <c r="T11" s="88"/>
      <c r="U11" s="88"/>
      <c r="V11" s="88"/>
      <c r="W11" s="88"/>
    </row>
    <row r="12" ht="21" customHeight="1" spans="1:23">
      <c r="A12" s="141"/>
      <c r="B12" s="21" t="s">
        <v>223</v>
      </c>
      <c r="C12" s="21" t="s">
        <v>224</v>
      </c>
      <c r="D12" s="21" t="s">
        <v>89</v>
      </c>
      <c r="E12" s="21" t="s">
        <v>90</v>
      </c>
      <c r="F12" s="21" t="s">
        <v>221</v>
      </c>
      <c r="G12" s="21" t="s">
        <v>222</v>
      </c>
      <c r="H12" s="24">
        <v>334068</v>
      </c>
      <c r="I12" s="24">
        <v>334068</v>
      </c>
      <c r="J12" s="24"/>
      <c r="K12" s="24"/>
      <c r="L12" s="24">
        <v>334068</v>
      </c>
      <c r="M12" s="88"/>
      <c r="N12" s="88"/>
      <c r="O12" s="88"/>
      <c r="P12" s="88"/>
      <c r="Q12" s="88"/>
      <c r="R12" s="88"/>
      <c r="S12" s="88"/>
      <c r="T12" s="88"/>
      <c r="U12" s="88"/>
      <c r="V12" s="88"/>
      <c r="W12" s="88"/>
    </row>
    <row r="13" ht="21" customHeight="1" spans="1:23">
      <c r="A13" s="141"/>
      <c r="B13" s="21" t="s">
        <v>219</v>
      </c>
      <c r="C13" s="21" t="s">
        <v>220</v>
      </c>
      <c r="D13" s="21" t="s">
        <v>89</v>
      </c>
      <c r="E13" s="21" t="s">
        <v>90</v>
      </c>
      <c r="F13" s="21" t="s">
        <v>225</v>
      </c>
      <c r="G13" s="21" t="s">
        <v>226</v>
      </c>
      <c r="H13" s="24">
        <v>1202016</v>
      </c>
      <c r="I13" s="24">
        <v>1202016</v>
      </c>
      <c r="J13" s="24"/>
      <c r="K13" s="24"/>
      <c r="L13" s="24">
        <v>1202016</v>
      </c>
      <c r="M13" s="88"/>
      <c r="N13" s="88"/>
      <c r="O13" s="88"/>
      <c r="P13" s="88"/>
      <c r="Q13" s="88"/>
      <c r="R13" s="88"/>
      <c r="S13" s="88"/>
      <c r="T13" s="88"/>
      <c r="U13" s="88"/>
      <c r="V13" s="88"/>
      <c r="W13" s="88"/>
    </row>
    <row r="14" ht="21" customHeight="1" spans="1:23">
      <c r="A14" s="141"/>
      <c r="B14" s="21" t="s">
        <v>223</v>
      </c>
      <c r="C14" s="21" t="s">
        <v>224</v>
      </c>
      <c r="D14" s="21" t="s">
        <v>89</v>
      </c>
      <c r="E14" s="21" t="s">
        <v>90</v>
      </c>
      <c r="F14" s="21" t="s">
        <v>225</v>
      </c>
      <c r="G14" s="21" t="s">
        <v>226</v>
      </c>
      <c r="H14" s="24">
        <v>28380</v>
      </c>
      <c r="I14" s="24">
        <v>28380</v>
      </c>
      <c r="J14" s="24"/>
      <c r="K14" s="24"/>
      <c r="L14" s="24">
        <v>28380</v>
      </c>
      <c r="M14" s="88"/>
      <c r="N14" s="88"/>
      <c r="O14" s="88"/>
      <c r="P14" s="88"/>
      <c r="Q14" s="88"/>
      <c r="R14" s="88"/>
      <c r="S14" s="88"/>
      <c r="T14" s="88"/>
      <c r="U14" s="88"/>
      <c r="V14" s="88"/>
      <c r="W14" s="88"/>
    </row>
    <row r="15" ht="21" customHeight="1" spans="1:23">
      <c r="A15" s="141"/>
      <c r="B15" s="21" t="s">
        <v>227</v>
      </c>
      <c r="C15" s="21" t="s">
        <v>228</v>
      </c>
      <c r="D15" s="21" t="s">
        <v>89</v>
      </c>
      <c r="E15" s="21" t="s">
        <v>90</v>
      </c>
      <c r="F15" s="21" t="s">
        <v>229</v>
      </c>
      <c r="G15" s="21" t="s">
        <v>230</v>
      </c>
      <c r="H15" s="24">
        <v>431820</v>
      </c>
      <c r="I15" s="24">
        <v>431820</v>
      </c>
      <c r="J15" s="24"/>
      <c r="K15" s="24"/>
      <c r="L15" s="24">
        <v>431820</v>
      </c>
      <c r="M15" s="88"/>
      <c r="N15" s="88"/>
      <c r="O15" s="88"/>
      <c r="P15" s="88"/>
      <c r="Q15" s="88"/>
      <c r="R15" s="88"/>
      <c r="S15" s="88"/>
      <c r="T15" s="88"/>
      <c r="U15" s="88"/>
      <c r="V15" s="88"/>
      <c r="W15" s="88"/>
    </row>
    <row r="16" ht="21" customHeight="1" spans="1:23">
      <c r="A16" s="141"/>
      <c r="B16" s="21" t="s">
        <v>219</v>
      </c>
      <c r="C16" s="21" t="s">
        <v>220</v>
      </c>
      <c r="D16" s="21" t="s">
        <v>89</v>
      </c>
      <c r="E16" s="21" t="s">
        <v>90</v>
      </c>
      <c r="F16" s="21" t="s">
        <v>229</v>
      </c>
      <c r="G16" s="21" t="s">
        <v>230</v>
      </c>
      <c r="H16" s="24">
        <v>85067</v>
      </c>
      <c r="I16" s="24">
        <v>85067</v>
      </c>
      <c r="J16" s="24"/>
      <c r="K16" s="24"/>
      <c r="L16" s="24">
        <v>85067</v>
      </c>
      <c r="M16" s="88"/>
      <c r="N16" s="88"/>
      <c r="O16" s="88"/>
      <c r="P16" s="88"/>
      <c r="Q16" s="88"/>
      <c r="R16" s="88"/>
      <c r="S16" s="88"/>
      <c r="T16" s="88"/>
      <c r="U16" s="88"/>
      <c r="V16" s="88"/>
      <c r="W16" s="88"/>
    </row>
    <row r="17" ht="21" customHeight="1" spans="1:23">
      <c r="A17" s="141"/>
      <c r="B17" s="21" t="s">
        <v>231</v>
      </c>
      <c r="C17" s="21" t="s">
        <v>232</v>
      </c>
      <c r="D17" s="21" t="s">
        <v>89</v>
      </c>
      <c r="E17" s="21" t="s">
        <v>90</v>
      </c>
      <c r="F17" s="21" t="s">
        <v>233</v>
      </c>
      <c r="G17" s="21" t="s">
        <v>234</v>
      </c>
      <c r="H17" s="24">
        <v>180000</v>
      </c>
      <c r="I17" s="24">
        <v>180000</v>
      </c>
      <c r="J17" s="24"/>
      <c r="K17" s="24"/>
      <c r="L17" s="24">
        <v>180000</v>
      </c>
      <c r="M17" s="88"/>
      <c r="N17" s="88"/>
      <c r="O17" s="88"/>
      <c r="P17" s="88"/>
      <c r="Q17" s="88"/>
      <c r="R17" s="88"/>
      <c r="S17" s="88"/>
      <c r="T17" s="88"/>
      <c r="U17" s="88"/>
      <c r="V17" s="88"/>
      <c r="W17" s="88"/>
    </row>
    <row r="18" ht="21" customHeight="1" spans="1:23">
      <c r="A18" s="141"/>
      <c r="B18" s="21" t="s">
        <v>223</v>
      </c>
      <c r="C18" s="21" t="s">
        <v>224</v>
      </c>
      <c r="D18" s="21" t="s">
        <v>89</v>
      </c>
      <c r="E18" s="21" t="s">
        <v>90</v>
      </c>
      <c r="F18" s="21" t="s">
        <v>233</v>
      </c>
      <c r="G18" s="21" t="s">
        <v>234</v>
      </c>
      <c r="H18" s="24">
        <v>127380</v>
      </c>
      <c r="I18" s="24">
        <v>127380</v>
      </c>
      <c r="J18" s="24"/>
      <c r="K18" s="24"/>
      <c r="L18" s="24">
        <v>127380</v>
      </c>
      <c r="M18" s="88"/>
      <c r="N18" s="88"/>
      <c r="O18" s="88"/>
      <c r="P18" s="88"/>
      <c r="Q18" s="88"/>
      <c r="R18" s="88"/>
      <c r="S18" s="88"/>
      <c r="T18" s="88"/>
      <c r="U18" s="88"/>
      <c r="V18" s="88"/>
      <c r="W18" s="88"/>
    </row>
    <row r="19" ht="21" customHeight="1" spans="1:23">
      <c r="A19" s="141"/>
      <c r="B19" s="21" t="s">
        <v>223</v>
      </c>
      <c r="C19" s="21" t="s">
        <v>224</v>
      </c>
      <c r="D19" s="21" t="s">
        <v>89</v>
      </c>
      <c r="E19" s="21" t="s">
        <v>90</v>
      </c>
      <c r="F19" s="21" t="s">
        <v>233</v>
      </c>
      <c r="G19" s="21" t="s">
        <v>234</v>
      </c>
      <c r="H19" s="24">
        <v>99600</v>
      </c>
      <c r="I19" s="24">
        <v>99600</v>
      </c>
      <c r="J19" s="24"/>
      <c r="K19" s="24"/>
      <c r="L19" s="24">
        <v>99600</v>
      </c>
      <c r="M19" s="88"/>
      <c r="N19" s="88"/>
      <c r="O19" s="88"/>
      <c r="P19" s="88"/>
      <c r="Q19" s="88"/>
      <c r="R19" s="88"/>
      <c r="S19" s="88"/>
      <c r="T19" s="88"/>
      <c r="U19" s="88"/>
      <c r="V19" s="88"/>
      <c r="W19" s="88"/>
    </row>
    <row r="20" ht="21" customHeight="1" spans="1:23">
      <c r="A20" s="141"/>
      <c r="B20" s="21" t="s">
        <v>223</v>
      </c>
      <c r="C20" s="21" t="s">
        <v>224</v>
      </c>
      <c r="D20" s="21" t="s">
        <v>89</v>
      </c>
      <c r="E20" s="21" t="s">
        <v>90</v>
      </c>
      <c r="F20" s="21" t="s">
        <v>233</v>
      </c>
      <c r="G20" s="21" t="s">
        <v>234</v>
      </c>
      <c r="H20" s="24">
        <v>163668</v>
      </c>
      <c r="I20" s="24">
        <v>163668</v>
      </c>
      <c r="J20" s="24"/>
      <c r="K20" s="24"/>
      <c r="L20" s="24">
        <v>163668</v>
      </c>
      <c r="M20" s="88"/>
      <c r="N20" s="88"/>
      <c r="O20" s="88"/>
      <c r="P20" s="88"/>
      <c r="Q20" s="88"/>
      <c r="R20" s="88"/>
      <c r="S20" s="88"/>
      <c r="T20" s="88"/>
      <c r="U20" s="88"/>
      <c r="V20" s="88"/>
      <c r="W20" s="88"/>
    </row>
    <row r="21" ht="21" customHeight="1" spans="1:23">
      <c r="A21" s="141"/>
      <c r="B21" s="21" t="s">
        <v>235</v>
      </c>
      <c r="C21" s="21" t="s">
        <v>236</v>
      </c>
      <c r="D21" s="21" t="s">
        <v>101</v>
      </c>
      <c r="E21" s="21" t="s">
        <v>102</v>
      </c>
      <c r="F21" s="21" t="s">
        <v>237</v>
      </c>
      <c r="G21" s="21" t="s">
        <v>238</v>
      </c>
      <c r="H21" s="24"/>
      <c r="I21" s="24"/>
      <c r="J21" s="24"/>
      <c r="K21" s="24"/>
      <c r="L21" s="24"/>
      <c r="M21" s="88"/>
      <c r="N21" s="88"/>
      <c r="O21" s="88"/>
      <c r="P21" s="88"/>
      <c r="Q21" s="88"/>
      <c r="R21" s="88"/>
      <c r="S21" s="88"/>
      <c r="T21" s="88"/>
      <c r="U21" s="88"/>
      <c r="V21" s="88"/>
      <c r="W21" s="88"/>
    </row>
    <row r="22" ht="21" customHeight="1" spans="1:23">
      <c r="A22" s="141"/>
      <c r="B22" s="21" t="s">
        <v>235</v>
      </c>
      <c r="C22" s="21" t="s">
        <v>236</v>
      </c>
      <c r="D22" s="21" t="s">
        <v>101</v>
      </c>
      <c r="E22" s="21" t="s">
        <v>102</v>
      </c>
      <c r="F22" s="21" t="s">
        <v>237</v>
      </c>
      <c r="G22" s="21" t="s">
        <v>238</v>
      </c>
      <c r="H22" s="24">
        <v>521014.72</v>
      </c>
      <c r="I22" s="24">
        <v>521014.72</v>
      </c>
      <c r="J22" s="24"/>
      <c r="K22" s="24"/>
      <c r="L22" s="24">
        <v>521014.72</v>
      </c>
      <c r="M22" s="88"/>
      <c r="N22" s="88"/>
      <c r="O22" s="88"/>
      <c r="P22" s="88"/>
      <c r="Q22" s="88"/>
      <c r="R22" s="88"/>
      <c r="S22" s="88"/>
      <c r="T22" s="88"/>
      <c r="U22" s="88"/>
      <c r="V22" s="88"/>
      <c r="W22" s="88"/>
    </row>
    <row r="23" ht="21" customHeight="1" spans="1:23">
      <c r="A23" s="141"/>
      <c r="B23" s="21" t="s">
        <v>235</v>
      </c>
      <c r="C23" s="21" t="s">
        <v>236</v>
      </c>
      <c r="D23" s="21" t="s">
        <v>103</v>
      </c>
      <c r="E23" s="21" t="s">
        <v>104</v>
      </c>
      <c r="F23" s="21" t="s">
        <v>239</v>
      </c>
      <c r="G23" s="21" t="s">
        <v>240</v>
      </c>
      <c r="H23" s="24"/>
      <c r="I23" s="24"/>
      <c r="J23" s="24"/>
      <c r="K23" s="24"/>
      <c r="L23" s="24"/>
      <c r="M23" s="88"/>
      <c r="N23" s="88"/>
      <c r="O23" s="88"/>
      <c r="P23" s="88"/>
      <c r="Q23" s="88"/>
      <c r="R23" s="88"/>
      <c r="S23" s="88"/>
      <c r="T23" s="88"/>
      <c r="U23" s="88"/>
      <c r="V23" s="88"/>
      <c r="W23" s="88"/>
    </row>
    <row r="24" ht="21" customHeight="1" spans="1:23">
      <c r="A24" s="141"/>
      <c r="B24" s="21" t="s">
        <v>235</v>
      </c>
      <c r="C24" s="21" t="s">
        <v>236</v>
      </c>
      <c r="D24" s="21" t="s">
        <v>116</v>
      </c>
      <c r="E24" s="21" t="s">
        <v>117</v>
      </c>
      <c r="F24" s="21" t="s">
        <v>241</v>
      </c>
      <c r="G24" s="21" t="s">
        <v>242</v>
      </c>
      <c r="H24" s="24">
        <v>175753.9</v>
      </c>
      <c r="I24" s="24">
        <v>175753.9</v>
      </c>
      <c r="J24" s="24"/>
      <c r="K24" s="24"/>
      <c r="L24" s="24">
        <v>175753.9</v>
      </c>
      <c r="M24" s="88"/>
      <c r="N24" s="88"/>
      <c r="O24" s="88"/>
      <c r="P24" s="88"/>
      <c r="Q24" s="88"/>
      <c r="R24" s="88"/>
      <c r="S24" s="88"/>
      <c r="T24" s="88"/>
      <c r="U24" s="88"/>
      <c r="V24" s="88"/>
      <c r="W24" s="88"/>
    </row>
    <row r="25" ht="21" customHeight="1" spans="1:23">
      <c r="A25" s="141"/>
      <c r="B25" s="21" t="s">
        <v>235</v>
      </c>
      <c r="C25" s="21" t="s">
        <v>236</v>
      </c>
      <c r="D25" s="21" t="s">
        <v>118</v>
      </c>
      <c r="E25" s="21" t="s">
        <v>119</v>
      </c>
      <c r="F25" s="21" t="s">
        <v>241</v>
      </c>
      <c r="G25" s="21" t="s">
        <v>242</v>
      </c>
      <c r="H25" s="24"/>
      <c r="I25" s="24"/>
      <c r="J25" s="24"/>
      <c r="K25" s="24"/>
      <c r="L25" s="24"/>
      <c r="M25" s="88"/>
      <c r="N25" s="88"/>
      <c r="O25" s="88"/>
      <c r="P25" s="88"/>
      <c r="Q25" s="88"/>
      <c r="R25" s="88"/>
      <c r="S25" s="88"/>
      <c r="T25" s="88"/>
      <c r="U25" s="88"/>
      <c r="V25" s="88"/>
      <c r="W25" s="88"/>
    </row>
    <row r="26" ht="21" customHeight="1" spans="1:23">
      <c r="A26" s="141"/>
      <c r="B26" s="21" t="s">
        <v>235</v>
      </c>
      <c r="C26" s="21" t="s">
        <v>236</v>
      </c>
      <c r="D26" s="21" t="s">
        <v>118</v>
      </c>
      <c r="E26" s="21" t="s">
        <v>119</v>
      </c>
      <c r="F26" s="21" t="s">
        <v>241</v>
      </c>
      <c r="G26" s="21" t="s">
        <v>242</v>
      </c>
      <c r="H26" s="24">
        <v>55446.39</v>
      </c>
      <c r="I26" s="24">
        <v>55446.39</v>
      </c>
      <c r="J26" s="24"/>
      <c r="K26" s="24"/>
      <c r="L26" s="24">
        <v>55446.39</v>
      </c>
      <c r="M26" s="88"/>
      <c r="N26" s="88"/>
      <c r="O26" s="88"/>
      <c r="P26" s="88"/>
      <c r="Q26" s="88"/>
      <c r="R26" s="88"/>
      <c r="S26" s="88"/>
      <c r="T26" s="88"/>
      <c r="U26" s="88"/>
      <c r="V26" s="88"/>
      <c r="W26" s="88"/>
    </row>
    <row r="27" ht="21" customHeight="1" spans="1:23">
      <c r="A27" s="141"/>
      <c r="B27" s="21" t="s">
        <v>235</v>
      </c>
      <c r="C27" s="21" t="s">
        <v>236</v>
      </c>
      <c r="D27" s="21" t="s">
        <v>120</v>
      </c>
      <c r="E27" s="21" t="s">
        <v>121</v>
      </c>
      <c r="F27" s="21" t="s">
        <v>243</v>
      </c>
      <c r="G27" s="21" t="s">
        <v>244</v>
      </c>
      <c r="H27" s="24"/>
      <c r="I27" s="24"/>
      <c r="J27" s="24"/>
      <c r="K27" s="24"/>
      <c r="L27" s="24"/>
      <c r="M27" s="88"/>
      <c r="N27" s="88"/>
      <c r="O27" s="88"/>
      <c r="P27" s="88"/>
      <c r="Q27" s="88"/>
      <c r="R27" s="88"/>
      <c r="S27" s="88"/>
      <c r="T27" s="88"/>
      <c r="U27" s="88"/>
      <c r="V27" s="88"/>
      <c r="W27" s="88"/>
    </row>
    <row r="28" ht="21" customHeight="1" spans="1:23">
      <c r="A28" s="141"/>
      <c r="B28" s="21" t="s">
        <v>235</v>
      </c>
      <c r="C28" s="21" t="s">
        <v>236</v>
      </c>
      <c r="D28" s="21" t="s">
        <v>120</v>
      </c>
      <c r="E28" s="21" t="s">
        <v>121</v>
      </c>
      <c r="F28" s="21" t="s">
        <v>243</v>
      </c>
      <c r="G28" s="21" t="s">
        <v>244</v>
      </c>
      <c r="H28" s="24">
        <v>157090.26</v>
      </c>
      <c r="I28" s="24">
        <v>157090.26</v>
      </c>
      <c r="J28" s="24"/>
      <c r="K28" s="24"/>
      <c r="L28" s="24">
        <v>157090.26</v>
      </c>
      <c r="M28" s="88"/>
      <c r="N28" s="88"/>
      <c r="O28" s="88"/>
      <c r="P28" s="88"/>
      <c r="Q28" s="88"/>
      <c r="R28" s="88"/>
      <c r="S28" s="88"/>
      <c r="T28" s="88"/>
      <c r="U28" s="88"/>
      <c r="V28" s="88"/>
      <c r="W28" s="88"/>
    </row>
    <row r="29" ht="21" customHeight="1" spans="1:23">
      <c r="A29" s="141"/>
      <c r="B29" s="21" t="s">
        <v>235</v>
      </c>
      <c r="C29" s="21" t="s">
        <v>236</v>
      </c>
      <c r="D29" s="21" t="s">
        <v>122</v>
      </c>
      <c r="E29" s="21" t="s">
        <v>123</v>
      </c>
      <c r="F29" s="21" t="s">
        <v>245</v>
      </c>
      <c r="G29" s="21" t="s">
        <v>246</v>
      </c>
      <c r="H29" s="24">
        <v>16632</v>
      </c>
      <c r="I29" s="24">
        <v>16632</v>
      </c>
      <c r="J29" s="24"/>
      <c r="K29" s="24"/>
      <c r="L29" s="24">
        <v>16632</v>
      </c>
      <c r="M29" s="88"/>
      <c r="N29" s="88"/>
      <c r="O29" s="88"/>
      <c r="P29" s="88"/>
      <c r="Q29" s="88"/>
      <c r="R29" s="88"/>
      <c r="S29" s="88"/>
      <c r="T29" s="88"/>
      <c r="U29" s="88"/>
      <c r="V29" s="88"/>
      <c r="W29" s="88"/>
    </row>
    <row r="30" ht="21" customHeight="1" spans="1:23">
      <c r="A30" s="141"/>
      <c r="B30" s="21" t="s">
        <v>235</v>
      </c>
      <c r="C30" s="21" t="s">
        <v>236</v>
      </c>
      <c r="D30" s="21" t="s">
        <v>122</v>
      </c>
      <c r="E30" s="21" t="s">
        <v>123</v>
      </c>
      <c r="F30" s="21" t="s">
        <v>245</v>
      </c>
      <c r="G30" s="21" t="s">
        <v>246</v>
      </c>
      <c r="H30" s="24"/>
      <c r="I30" s="24"/>
      <c r="J30" s="24"/>
      <c r="K30" s="24"/>
      <c r="L30" s="24"/>
      <c r="M30" s="88"/>
      <c r="N30" s="88"/>
      <c r="O30" s="88"/>
      <c r="P30" s="88"/>
      <c r="Q30" s="88"/>
      <c r="R30" s="88"/>
      <c r="S30" s="88"/>
      <c r="T30" s="88"/>
      <c r="U30" s="88"/>
      <c r="V30" s="88"/>
      <c r="W30" s="88"/>
    </row>
    <row r="31" ht="21" customHeight="1" spans="1:23">
      <c r="A31" s="141"/>
      <c r="B31" s="21" t="s">
        <v>235</v>
      </c>
      <c r="C31" s="21" t="s">
        <v>236</v>
      </c>
      <c r="D31" s="21" t="s">
        <v>122</v>
      </c>
      <c r="E31" s="21" t="s">
        <v>123</v>
      </c>
      <c r="F31" s="21" t="s">
        <v>245</v>
      </c>
      <c r="G31" s="21" t="s">
        <v>246</v>
      </c>
      <c r="H31" s="24"/>
      <c r="I31" s="24"/>
      <c r="J31" s="24"/>
      <c r="K31" s="24"/>
      <c r="L31" s="24"/>
      <c r="M31" s="88"/>
      <c r="N31" s="88"/>
      <c r="O31" s="88"/>
      <c r="P31" s="88"/>
      <c r="Q31" s="88"/>
      <c r="R31" s="88"/>
      <c r="S31" s="88"/>
      <c r="T31" s="88"/>
      <c r="U31" s="88"/>
      <c r="V31" s="88"/>
      <c r="W31" s="88"/>
    </row>
    <row r="32" ht="21" customHeight="1" spans="1:23">
      <c r="A32" s="141"/>
      <c r="B32" s="21" t="s">
        <v>235</v>
      </c>
      <c r="C32" s="21" t="s">
        <v>236</v>
      </c>
      <c r="D32" s="21" t="s">
        <v>89</v>
      </c>
      <c r="E32" s="21" t="s">
        <v>90</v>
      </c>
      <c r="F32" s="21" t="s">
        <v>245</v>
      </c>
      <c r="G32" s="21" t="s">
        <v>246</v>
      </c>
      <c r="H32" s="24">
        <v>6174.74</v>
      </c>
      <c r="I32" s="24">
        <v>6174.74</v>
      </c>
      <c r="J32" s="24"/>
      <c r="K32" s="24"/>
      <c r="L32" s="24">
        <v>6174.74</v>
      </c>
      <c r="M32" s="88"/>
      <c r="N32" s="88"/>
      <c r="O32" s="88"/>
      <c r="P32" s="88"/>
      <c r="Q32" s="88"/>
      <c r="R32" s="88"/>
      <c r="S32" s="88"/>
      <c r="T32" s="88"/>
      <c r="U32" s="88"/>
      <c r="V32" s="88"/>
      <c r="W32" s="88"/>
    </row>
    <row r="33" ht="21" customHeight="1" spans="1:23">
      <c r="A33" s="141"/>
      <c r="B33" s="21" t="s">
        <v>235</v>
      </c>
      <c r="C33" s="21" t="s">
        <v>236</v>
      </c>
      <c r="D33" s="21" t="s">
        <v>122</v>
      </c>
      <c r="E33" s="21" t="s">
        <v>123</v>
      </c>
      <c r="F33" s="21" t="s">
        <v>245</v>
      </c>
      <c r="G33" s="21" t="s">
        <v>246</v>
      </c>
      <c r="H33" s="24">
        <v>6512.68</v>
      </c>
      <c r="I33" s="24">
        <v>6512.68</v>
      </c>
      <c r="J33" s="24"/>
      <c r="K33" s="24"/>
      <c r="L33" s="24">
        <v>6512.68</v>
      </c>
      <c r="M33" s="88"/>
      <c r="N33" s="88"/>
      <c r="O33" s="88"/>
      <c r="P33" s="88"/>
      <c r="Q33" s="88"/>
      <c r="R33" s="88"/>
      <c r="S33" s="88"/>
      <c r="T33" s="88"/>
      <c r="U33" s="88"/>
      <c r="V33" s="88"/>
      <c r="W33" s="88"/>
    </row>
    <row r="34" ht="21" customHeight="1" spans="1:23">
      <c r="A34" s="141"/>
      <c r="B34" s="21" t="s">
        <v>247</v>
      </c>
      <c r="C34" s="21" t="s">
        <v>139</v>
      </c>
      <c r="D34" s="21" t="s">
        <v>138</v>
      </c>
      <c r="E34" s="21" t="s">
        <v>139</v>
      </c>
      <c r="F34" s="21" t="s">
        <v>248</v>
      </c>
      <c r="G34" s="21" t="s">
        <v>139</v>
      </c>
      <c r="H34" s="24"/>
      <c r="I34" s="24"/>
      <c r="J34" s="24"/>
      <c r="K34" s="24"/>
      <c r="L34" s="24"/>
      <c r="M34" s="88"/>
      <c r="N34" s="88"/>
      <c r="O34" s="88"/>
      <c r="P34" s="88"/>
      <c r="Q34" s="88"/>
      <c r="R34" s="88"/>
      <c r="S34" s="88"/>
      <c r="T34" s="88"/>
      <c r="U34" s="88"/>
      <c r="V34" s="88"/>
      <c r="W34" s="88"/>
    </row>
    <row r="35" ht="21" customHeight="1" spans="1:23">
      <c r="A35" s="141"/>
      <c r="B35" s="21" t="s">
        <v>247</v>
      </c>
      <c r="C35" s="21" t="s">
        <v>139</v>
      </c>
      <c r="D35" s="21" t="s">
        <v>138</v>
      </c>
      <c r="E35" s="21" t="s">
        <v>139</v>
      </c>
      <c r="F35" s="21" t="s">
        <v>248</v>
      </c>
      <c r="G35" s="21" t="s">
        <v>139</v>
      </c>
      <c r="H35" s="24">
        <v>439238.76</v>
      </c>
      <c r="I35" s="24">
        <v>439238.76</v>
      </c>
      <c r="J35" s="24"/>
      <c r="K35" s="24"/>
      <c r="L35" s="24">
        <v>439238.76</v>
      </c>
      <c r="M35" s="88"/>
      <c r="N35" s="88"/>
      <c r="O35" s="88"/>
      <c r="P35" s="88"/>
      <c r="Q35" s="88"/>
      <c r="R35" s="88"/>
      <c r="S35" s="88"/>
      <c r="T35" s="88"/>
      <c r="U35" s="88"/>
      <c r="V35" s="88"/>
      <c r="W35" s="88"/>
    </row>
    <row r="36" ht="21" customHeight="1" spans="1:23">
      <c r="A36" s="141"/>
      <c r="B36" s="21" t="s">
        <v>249</v>
      </c>
      <c r="C36" s="21" t="s">
        <v>250</v>
      </c>
      <c r="D36" s="21" t="s">
        <v>89</v>
      </c>
      <c r="E36" s="21" t="s">
        <v>90</v>
      </c>
      <c r="F36" s="21" t="s">
        <v>251</v>
      </c>
      <c r="G36" s="21" t="s">
        <v>252</v>
      </c>
      <c r="H36" s="24">
        <v>58300</v>
      </c>
      <c r="I36" s="24">
        <v>58300</v>
      </c>
      <c r="J36" s="24"/>
      <c r="K36" s="24"/>
      <c r="L36" s="24">
        <v>58300</v>
      </c>
      <c r="M36" s="88"/>
      <c r="N36" s="88"/>
      <c r="O36" s="88"/>
      <c r="P36" s="88"/>
      <c r="Q36" s="88"/>
      <c r="R36" s="88"/>
      <c r="S36" s="88"/>
      <c r="T36" s="88"/>
      <c r="U36" s="88"/>
      <c r="V36" s="88"/>
      <c r="W36" s="88"/>
    </row>
    <row r="37" ht="21" customHeight="1" spans="1:23">
      <c r="A37" s="141"/>
      <c r="B37" s="21" t="s">
        <v>249</v>
      </c>
      <c r="C37" s="21" t="s">
        <v>250</v>
      </c>
      <c r="D37" s="21" t="s">
        <v>89</v>
      </c>
      <c r="E37" s="21" t="s">
        <v>90</v>
      </c>
      <c r="F37" s="21" t="s">
        <v>253</v>
      </c>
      <c r="G37" s="21" t="s">
        <v>254</v>
      </c>
      <c r="H37" s="24">
        <v>30000</v>
      </c>
      <c r="I37" s="24">
        <v>30000</v>
      </c>
      <c r="J37" s="24"/>
      <c r="K37" s="24"/>
      <c r="L37" s="24">
        <v>30000</v>
      </c>
      <c r="M37" s="88"/>
      <c r="N37" s="88"/>
      <c r="O37" s="88"/>
      <c r="P37" s="88"/>
      <c r="Q37" s="88"/>
      <c r="R37" s="88"/>
      <c r="S37" s="88"/>
      <c r="T37" s="88"/>
      <c r="U37" s="88"/>
      <c r="V37" s="88"/>
      <c r="W37" s="88"/>
    </row>
    <row r="38" ht="21" customHeight="1" spans="1:23">
      <c r="A38" s="141"/>
      <c r="B38" s="21" t="s">
        <v>255</v>
      </c>
      <c r="C38" s="21" t="s">
        <v>195</v>
      </c>
      <c r="D38" s="21" t="s">
        <v>89</v>
      </c>
      <c r="E38" s="21" t="s">
        <v>90</v>
      </c>
      <c r="F38" s="21" t="s">
        <v>256</v>
      </c>
      <c r="G38" s="21" t="s">
        <v>195</v>
      </c>
      <c r="H38" s="24">
        <v>20000</v>
      </c>
      <c r="I38" s="24">
        <v>20000</v>
      </c>
      <c r="J38" s="24"/>
      <c r="K38" s="24"/>
      <c r="L38" s="24">
        <v>20000</v>
      </c>
      <c r="M38" s="88"/>
      <c r="N38" s="88"/>
      <c r="O38" s="88"/>
      <c r="P38" s="88"/>
      <c r="Q38" s="88"/>
      <c r="R38" s="88"/>
      <c r="S38" s="88"/>
      <c r="T38" s="88"/>
      <c r="U38" s="88"/>
      <c r="V38" s="88"/>
      <c r="W38" s="88"/>
    </row>
    <row r="39" ht="21" customHeight="1" spans="1:23">
      <c r="A39" s="141"/>
      <c r="B39" s="21" t="s">
        <v>257</v>
      </c>
      <c r="C39" s="21" t="s">
        <v>258</v>
      </c>
      <c r="D39" s="21" t="s">
        <v>99</v>
      </c>
      <c r="E39" s="21" t="s">
        <v>100</v>
      </c>
      <c r="F39" s="21" t="s">
        <v>251</v>
      </c>
      <c r="G39" s="21" t="s">
        <v>252</v>
      </c>
      <c r="H39" s="24">
        <v>18000</v>
      </c>
      <c r="I39" s="24">
        <v>18000</v>
      </c>
      <c r="J39" s="24"/>
      <c r="K39" s="24"/>
      <c r="L39" s="24">
        <v>18000</v>
      </c>
      <c r="M39" s="88"/>
      <c r="N39" s="88"/>
      <c r="O39" s="88"/>
      <c r="P39" s="88"/>
      <c r="Q39" s="88"/>
      <c r="R39" s="88"/>
      <c r="S39" s="88"/>
      <c r="T39" s="88"/>
      <c r="U39" s="88"/>
      <c r="V39" s="88"/>
      <c r="W39" s="88"/>
    </row>
    <row r="40" ht="21" customHeight="1" spans="1:23">
      <c r="A40" s="141"/>
      <c r="B40" s="21" t="s">
        <v>257</v>
      </c>
      <c r="C40" s="21" t="s">
        <v>258</v>
      </c>
      <c r="D40" s="21" t="s">
        <v>99</v>
      </c>
      <c r="E40" s="21" t="s">
        <v>100</v>
      </c>
      <c r="F40" s="21" t="s">
        <v>251</v>
      </c>
      <c r="G40" s="21" t="s">
        <v>252</v>
      </c>
      <c r="H40" s="24">
        <v>3000</v>
      </c>
      <c r="I40" s="24">
        <v>3000</v>
      </c>
      <c r="J40" s="24"/>
      <c r="K40" s="24"/>
      <c r="L40" s="24">
        <v>3000</v>
      </c>
      <c r="M40" s="88"/>
      <c r="N40" s="88"/>
      <c r="O40" s="88"/>
      <c r="P40" s="88"/>
      <c r="Q40" s="88"/>
      <c r="R40" s="88"/>
      <c r="S40" s="88"/>
      <c r="T40" s="88"/>
      <c r="U40" s="88"/>
      <c r="V40" s="88"/>
      <c r="W40" s="88"/>
    </row>
    <row r="41" ht="21" customHeight="1" spans="1:23">
      <c r="A41" s="141"/>
      <c r="B41" s="21" t="s">
        <v>257</v>
      </c>
      <c r="C41" s="21" t="s">
        <v>258</v>
      </c>
      <c r="D41" s="21" t="s">
        <v>99</v>
      </c>
      <c r="E41" s="21" t="s">
        <v>100</v>
      </c>
      <c r="F41" s="21" t="s">
        <v>251</v>
      </c>
      <c r="G41" s="21" t="s">
        <v>252</v>
      </c>
      <c r="H41" s="24">
        <v>5200</v>
      </c>
      <c r="I41" s="24">
        <v>5200</v>
      </c>
      <c r="J41" s="24"/>
      <c r="K41" s="24"/>
      <c r="L41" s="24">
        <v>5200</v>
      </c>
      <c r="M41" s="88"/>
      <c r="N41" s="88"/>
      <c r="O41" s="88"/>
      <c r="P41" s="88"/>
      <c r="Q41" s="88"/>
      <c r="R41" s="88"/>
      <c r="S41" s="88"/>
      <c r="T41" s="88"/>
      <c r="U41" s="88"/>
      <c r="V41" s="88"/>
      <c r="W41" s="88"/>
    </row>
    <row r="42" ht="21" customHeight="1" spans="1:23">
      <c r="A42" s="141"/>
      <c r="B42" s="21" t="s">
        <v>259</v>
      </c>
      <c r="C42" s="21" t="s">
        <v>260</v>
      </c>
      <c r="D42" s="21" t="s">
        <v>89</v>
      </c>
      <c r="E42" s="21" t="s">
        <v>90</v>
      </c>
      <c r="F42" s="21" t="s">
        <v>261</v>
      </c>
      <c r="G42" s="21" t="s">
        <v>262</v>
      </c>
      <c r="H42" s="24">
        <v>20323.08</v>
      </c>
      <c r="I42" s="24">
        <v>20323.08</v>
      </c>
      <c r="J42" s="24"/>
      <c r="K42" s="24"/>
      <c r="L42" s="24">
        <v>20323.08</v>
      </c>
      <c r="M42" s="88"/>
      <c r="N42" s="88"/>
      <c r="O42" s="88"/>
      <c r="P42" s="88"/>
      <c r="Q42" s="88"/>
      <c r="R42" s="88"/>
      <c r="S42" s="88"/>
      <c r="T42" s="88"/>
      <c r="U42" s="88"/>
      <c r="V42" s="88"/>
      <c r="W42" s="88"/>
    </row>
    <row r="43" ht="21" customHeight="1" spans="1:23">
      <c r="A43" s="141"/>
      <c r="B43" s="21" t="s">
        <v>263</v>
      </c>
      <c r="C43" s="21" t="s">
        <v>264</v>
      </c>
      <c r="D43" s="21" t="s">
        <v>89</v>
      </c>
      <c r="E43" s="21" t="s">
        <v>90</v>
      </c>
      <c r="F43" s="21" t="s">
        <v>265</v>
      </c>
      <c r="G43" s="21" t="s">
        <v>264</v>
      </c>
      <c r="H43" s="24">
        <v>27097.44</v>
      </c>
      <c r="I43" s="24">
        <v>27097.44</v>
      </c>
      <c r="J43" s="24"/>
      <c r="K43" s="24"/>
      <c r="L43" s="24">
        <v>27097.44</v>
      </c>
      <c r="M43" s="88"/>
      <c r="N43" s="88"/>
      <c r="O43" s="88"/>
      <c r="P43" s="88"/>
      <c r="Q43" s="88"/>
      <c r="R43" s="88"/>
      <c r="S43" s="88"/>
      <c r="T43" s="88"/>
      <c r="U43" s="88"/>
      <c r="V43" s="88"/>
      <c r="W43" s="88"/>
    </row>
    <row r="44" ht="21" customHeight="1" spans="1:23">
      <c r="A44" s="141"/>
      <c r="B44" s="21" t="s">
        <v>266</v>
      </c>
      <c r="C44" s="21" t="s">
        <v>267</v>
      </c>
      <c r="D44" s="21" t="s">
        <v>89</v>
      </c>
      <c r="E44" s="21" t="s">
        <v>90</v>
      </c>
      <c r="F44" s="21" t="s">
        <v>268</v>
      </c>
      <c r="G44" s="21" t="s">
        <v>267</v>
      </c>
      <c r="H44" s="24">
        <v>540</v>
      </c>
      <c r="I44" s="24">
        <v>540</v>
      </c>
      <c r="J44" s="24"/>
      <c r="K44" s="24"/>
      <c r="L44" s="24">
        <v>540</v>
      </c>
      <c r="M44" s="88"/>
      <c r="N44" s="88"/>
      <c r="O44" s="88"/>
      <c r="P44" s="88"/>
      <c r="Q44" s="88"/>
      <c r="R44" s="88"/>
      <c r="S44" s="88"/>
      <c r="T44" s="88"/>
      <c r="U44" s="88"/>
      <c r="V44" s="88"/>
      <c r="W44" s="88"/>
    </row>
    <row r="45" ht="21" customHeight="1" spans="1:23">
      <c r="A45" s="141"/>
      <c r="B45" s="21" t="s">
        <v>269</v>
      </c>
      <c r="C45" s="21" t="s">
        <v>270</v>
      </c>
      <c r="D45" s="21" t="s">
        <v>89</v>
      </c>
      <c r="E45" s="21" t="s">
        <v>90</v>
      </c>
      <c r="F45" s="21" t="s">
        <v>271</v>
      </c>
      <c r="G45" s="21" t="s">
        <v>270</v>
      </c>
      <c r="H45" s="24">
        <v>30000</v>
      </c>
      <c r="I45" s="24">
        <v>30000</v>
      </c>
      <c r="J45" s="24"/>
      <c r="K45" s="24"/>
      <c r="L45" s="24">
        <v>30000</v>
      </c>
      <c r="M45" s="88"/>
      <c r="N45" s="88"/>
      <c r="O45" s="88"/>
      <c r="P45" s="88"/>
      <c r="Q45" s="88"/>
      <c r="R45" s="88"/>
      <c r="S45" s="88"/>
      <c r="T45" s="88"/>
      <c r="U45" s="88"/>
      <c r="V45" s="88"/>
      <c r="W45" s="88"/>
    </row>
    <row r="46" ht="21" customHeight="1" spans="1:23">
      <c r="A46" s="141"/>
      <c r="B46" s="21" t="s">
        <v>272</v>
      </c>
      <c r="C46" s="21" t="s">
        <v>273</v>
      </c>
      <c r="D46" s="21" t="s">
        <v>89</v>
      </c>
      <c r="E46" s="21" t="s">
        <v>90</v>
      </c>
      <c r="F46" s="21" t="s">
        <v>274</v>
      </c>
      <c r="G46" s="21" t="s">
        <v>275</v>
      </c>
      <c r="H46" s="24">
        <v>222000</v>
      </c>
      <c r="I46" s="24">
        <v>222000</v>
      </c>
      <c r="J46" s="24"/>
      <c r="K46" s="24"/>
      <c r="L46" s="24">
        <v>222000</v>
      </c>
      <c r="M46" s="88"/>
      <c r="N46" s="88"/>
      <c r="O46" s="88"/>
      <c r="P46" s="88"/>
      <c r="Q46" s="88"/>
      <c r="R46" s="88"/>
      <c r="S46" s="88"/>
      <c r="T46" s="88"/>
      <c r="U46" s="88"/>
      <c r="V46" s="88"/>
      <c r="W46" s="88"/>
    </row>
    <row r="47" ht="21" customHeight="1" spans="1:23">
      <c r="A47" s="141"/>
      <c r="B47" s="21" t="s">
        <v>276</v>
      </c>
      <c r="C47" s="21" t="s">
        <v>277</v>
      </c>
      <c r="D47" s="21" t="s">
        <v>99</v>
      </c>
      <c r="E47" s="21" t="s">
        <v>100</v>
      </c>
      <c r="F47" s="21" t="s">
        <v>278</v>
      </c>
      <c r="G47" s="21" t="s">
        <v>279</v>
      </c>
      <c r="H47" s="24">
        <v>467770.8</v>
      </c>
      <c r="I47" s="24">
        <v>467770.8</v>
      </c>
      <c r="J47" s="24"/>
      <c r="K47" s="24"/>
      <c r="L47" s="24">
        <v>467770.8</v>
      </c>
      <c r="M47" s="88"/>
      <c r="N47" s="88"/>
      <c r="O47" s="88"/>
      <c r="P47" s="88"/>
      <c r="Q47" s="88"/>
      <c r="R47" s="88"/>
      <c r="S47" s="88"/>
      <c r="T47" s="88"/>
      <c r="U47" s="88"/>
      <c r="V47" s="88"/>
      <c r="W47" s="88"/>
    </row>
    <row r="48" ht="21" customHeight="1" spans="1:23">
      <c r="A48" s="141"/>
      <c r="B48" s="21" t="s">
        <v>276</v>
      </c>
      <c r="C48" s="21" t="s">
        <v>277</v>
      </c>
      <c r="D48" s="21" t="s">
        <v>99</v>
      </c>
      <c r="E48" s="21" t="s">
        <v>100</v>
      </c>
      <c r="F48" s="21" t="s">
        <v>280</v>
      </c>
      <c r="G48" s="21" t="s">
        <v>281</v>
      </c>
      <c r="H48" s="24">
        <v>649426.8</v>
      </c>
      <c r="I48" s="24">
        <v>649426.8</v>
      </c>
      <c r="J48" s="24"/>
      <c r="K48" s="24"/>
      <c r="L48" s="24">
        <v>649426.8</v>
      </c>
      <c r="M48" s="88"/>
      <c r="N48" s="88"/>
      <c r="O48" s="88"/>
      <c r="P48" s="88"/>
      <c r="Q48" s="88"/>
      <c r="R48" s="88"/>
      <c r="S48" s="88"/>
      <c r="T48" s="88"/>
      <c r="U48" s="88"/>
      <c r="V48" s="88"/>
      <c r="W48" s="88"/>
    </row>
    <row r="49" ht="21" customHeight="1" spans="1:23">
      <c r="A49" s="141"/>
      <c r="B49" s="21" t="s">
        <v>282</v>
      </c>
      <c r="C49" s="21" t="s">
        <v>283</v>
      </c>
      <c r="D49" s="21" t="s">
        <v>116</v>
      </c>
      <c r="E49" s="21" t="s">
        <v>117</v>
      </c>
      <c r="F49" s="21" t="s">
        <v>284</v>
      </c>
      <c r="G49" s="21" t="s">
        <v>285</v>
      </c>
      <c r="H49" s="24">
        <v>54000</v>
      </c>
      <c r="I49" s="24">
        <v>54000</v>
      </c>
      <c r="J49" s="24"/>
      <c r="K49" s="24"/>
      <c r="L49" s="24">
        <v>54000</v>
      </c>
      <c r="M49" s="88"/>
      <c r="N49" s="88"/>
      <c r="O49" s="88"/>
      <c r="P49" s="88"/>
      <c r="Q49" s="88"/>
      <c r="R49" s="88"/>
      <c r="S49" s="88"/>
      <c r="T49" s="88"/>
      <c r="U49" s="88"/>
      <c r="V49" s="88"/>
      <c r="W49" s="88"/>
    </row>
    <row r="50" ht="21" customHeight="1" spans="1:23">
      <c r="A50" s="141"/>
      <c r="B50" s="21" t="s">
        <v>282</v>
      </c>
      <c r="C50" s="21" t="s">
        <v>283</v>
      </c>
      <c r="D50" s="21" t="s">
        <v>118</v>
      </c>
      <c r="E50" s="21" t="s">
        <v>119</v>
      </c>
      <c r="F50" s="21" t="s">
        <v>284</v>
      </c>
      <c r="G50" s="21" t="s">
        <v>285</v>
      </c>
      <c r="H50" s="24"/>
      <c r="I50" s="24"/>
      <c r="J50" s="24"/>
      <c r="K50" s="24"/>
      <c r="L50" s="24"/>
      <c r="M50" s="88"/>
      <c r="N50" s="88"/>
      <c r="O50" s="88"/>
      <c r="P50" s="88"/>
      <c r="Q50" s="88"/>
      <c r="R50" s="88"/>
      <c r="S50" s="88"/>
      <c r="T50" s="88"/>
      <c r="U50" s="88"/>
      <c r="V50" s="88"/>
      <c r="W50" s="88"/>
    </row>
    <row r="51" ht="21" customHeight="1" spans="1:23">
      <c r="A51" s="141"/>
      <c r="B51" s="21" t="s">
        <v>286</v>
      </c>
      <c r="C51" s="21" t="s">
        <v>287</v>
      </c>
      <c r="D51" s="21" t="s">
        <v>107</v>
      </c>
      <c r="E51" s="21" t="s">
        <v>108</v>
      </c>
      <c r="F51" s="21" t="s">
        <v>288</v>
      </c>
      <c r="G51" s="21" t="s">
        <v>289</v>
      </c>
      <c r="H51" s="24">
        <v>10416</v>
      </c>
      <c r="I51" s="24">
        <v>10416</v>
      </c>
      <c r="J51" s="24"/>
      <c r="K51" s="24"/>
      <c r="L51" s="24">
        <v>10416</v>
      </c>
      <c r="M51" s="88"/>
      <c r="N51" s="88"/>
      <c r="O51" s="88"/>
      <c r="P51" s="88"/>
      <c r="Q51" s="88"/>
      <c r="R51" s="88"/>
      <c r="S51" s="88"/>
      <c r="T51" s="88"/>
      <c r="U51" s="88"/>
      <c r="V51" s="88"/>
      <c r="W51" s="88"/>
    </row>
    <row r="52" ht="21" customHeight="1" spans="1:23">
      <c r="A52" s="141"/>
      <c r="B52" s="21" t="s">
        <v>286</v>
      </c>
      <c r="C52" s="21" t="s">
        <v>287</v>
      </c>
      <c r="D52" s="21" t="s">
        <v>107</v>
      </c>
      <c r="E52" s="21" t="s">
        <v>108</v>
      </c>
      <c r="F52" s="21" t="s">
        <v>288</v>
      </c>
      <c r="G52" s="21" t="s">
        <v>289</v>
      </c>
      <c r="H52" s="24">
        <v>18000</v>
      </c>
      <c r="I52" s="24">
        <v>18000</v>
      </c>
      <c r="J52" s="24"/>
      <c r="K52" s="24"/>
      <c r="L52" s="24">
        <v>18000</v>
      </c>
      <c r="M52" s="88"/>
      <c r="N52" s="88"/>
      <c r="O52" s="88"/>
      <c r="P52" s="88"/>
      <c r="Q52" s="88"/>
      <c r="R52" s="88"/>
      <c r="S52" s="88"/>
      <c r="T52" s="88"/>
      <c r="U52" s="88"/>
      <c r="V52" s="88"/>
      <c r="W52" s="88"/>
    </row>
    <row r="53" ht="21" customHeight="1" spans="1:23">
      <c r="A53" s="141"/>
      <c r="B53" s="21" t="s">
        <v>286</v>
      </c>
      <c r="C53" s="21" t="s">
        <v>287</v>
      </c>
      <c r="D53" s="21" t="s">
        <v>107</v>
      </c>
      <c r="E53" s="21" t="s">
        <v>108</v>
      </c>
      <c r="F53" s="21" t="s">
        <v>288</v>
      </c>
      <c r="G53" s="21" t="s">
        <v>289</v>
      </c>
      <c r="H53" s="24">
        <v>18000</v>
      </c>
      <c r="I53" s="24">
        <v>18000</v>
      </c>
      <c r="J53" s="24"/>
      <c r="K53" s="24"/>
      <c r="L53" s="24">
        <v>18000</v>
      </c>
      <c r="M53" s="88"/>
      <c r="N53" s="88"/>
      <c r="O53" s="88"/>
      <c r="P53" s="88"/>
      <c r="Q53" s="88"/>
      <c r="R53" s="88"/>
      <c r="S53" s="88"/>
      <c r="T53" s="88"/>
      <c r="U53" s="88"/>
      <c r="V53" s="88"/>
      <c r="W53" s="88"/>
    </row>
    <row r="54" ht="21" customHeight="1" spans="1:23">
      <c r="A54" s="141"/>
      <c r="B54" s="21" t="s">
        <v>286</v>
      </c>
      <c r="C54" s="21" t="s">
        <v>287</v>
      </c>
      <c r="D54" s="21" t="s">
        <v>107</v>
      </c>
      <c r="E54" s="21" t="s">
        <v>108</v>
      </c>
      <c r="F54" s="21" t="s">
        <v>288</v>
      </c>
      <c r="G54" s="21" t="s">
        <v>289</v>
      </c>
      <c r="H54" s="24">
        <v>11952</v>
      </c>
      <c r="I54" s="24">
        <v>11952</v>
      </c>
      <c r="J54" s="24"/>
      <c r="K54" s="24"/>
      <c r="L54" s="24">
        <v>11952</v>
      </c>
      <c r="M54" s="88"/>
      <c r="N54" s="88"/>
      <c r="O54" s="88"/>
      <c r="P54" s="88"/>
      <c r="Q54" s="88"/>
      <c r="R54" s="88"/>
      <c r="S54" s="88"/>
      <c r="T54" s="88"/>
      <c r="U54" s="88"/>
      <c r="V54" s="88"/>
      <c r="W54" s="88"/>
    </row>
    <row r="55" ht="21" customHeight="1" spans="1:23">
      <c r="A55" s="141"/>
      <c r="B55" s="21" t="s">
        <v>286</v>
      </c>
      <c r="C55" s="21" t="s">
        <v>287</v>
      </c>
      <c r="D55" s="21" t="s">
        <v>107</v>
      </c>
      <c r="E55" s="21" t="s">
        <v>108</v>
      </c>
      <c r="F55" s="21" t="s">
        <v>288</v>
      </c>
      <c r="G55" s="21" t="s">
        <v>289</v>
      </c>
      <c r="H55" s="24">
        <v>18000</v>
      </c>
      <c r="I55" s="24">
        <v>18000</v>
      </c>
      <c r="J55" s="24"/>
      <c r="K55" s="24"/>
      <c r="L55" s="24">
        <v>18000</v>
      </c>
      <c r="M55" s="88"/>
      <c r="N55" s="88"/>
      <c r="O55" s="88"/>
      <c r="P55" s="88"/>
      <c r="Q55" s="88"/>
      <c r="R55" s="88"/>
      <c r="S55" s="88"/>
      <c r="T55" s="88"/>
      <c r="U55" s="88"/>
      <c r="V55" s="88"/>
      <c r="W55" s="88"/>
    </row>
    <row r="56" ht="21" customHeight="1" spans="1:23">
      <c r="A56" s="141"/>
      <c r="B56" s="21" t="s">
        <v>286</v>
      </c>
      <c r="C56" s="21" t="s">
        <v>287</v>
      </c>
      <c r="D56" s="21" t="s">
        <v>107</v>
      </c>
      <c r="E56" s="21" t="s">
        <v>108</v>
      </c>
      <c r="F56" s="21" t="s">
        <v>288</v>
      </c>
      <c r="G56" s="21" t="s">
        <v>289</v>
      </c>
      <c r="H56" s="24">
        <v>10416</v>
      </c>
      <c r="I56" s="24">
        <v>10416</v>
      </c>
      <c r="J56" s="24"/>
      <c r="K56" s="24"/>
      <c r="L56" s="24">
        <v>10416</v>
      </c>
      <c r="M56" s="88"/>
      <c r="N56" s="88"/>
      <c r="O56" s="88"/>
      <c r="P56" s="88"/>
      <c r="Q56" s="88"/>
      <c r="R56" s="88"/>
      <c r="S56" s="88"/>
      <c r="T56" s="88"/>
      <c r="U56" s="88"/>
      <c r="V56" s="88"/>
      <c r="W56" s="88"/>
    </row>
    <row r="57" ht="21" customHeight="1" spans="1:23">
      <c r="A57" s="141"/>
      <c r="B57" s="21" t="s">
        <v>286</v>
      </c>
      <c r="C57" s="21" t="s">
        <v>287</v>
      </c>
      <c r="D57" s="21" t="s">
        <v>107</v>
      </c>
      <c r="E57" s="21" t="s">
        <v>108</v>
      </c>
      <c r="F57" s="21" t="s">
        <v>288</v>
      </c>
      <c r="G57" s="21" t="s">
        <v>289</v>
      </c>
      <c r="H57" s="24">
        <v>10416</v>
      </c>
      <c r="I57" s="24">
        <v>10416</v>
      </c>
      <c r="J57" s="24"/>
      <c r="K57" s="24"/>
      <c r="L57" s="24">
        <v>10416</v>
      </c>
      <c r="M57" s="88"/>
      <c r="N57" s="88"/>
      <c r="O57" s="88"/>
      <c r="P57" s="88"/>
      <c r="Q57" s="88"/>
      <c r="R57" s="88"/>
      <c r="S57" s="88"/>
      <c r="T57" s="88"/>
      <c r="U57" s="88"/>
      <c r="V57" s="88"/>
      <c r="W57" s="88"/>
    </row>
    <row r="58" ht="21" customHeight="1" spans="1:23">
      <c r="A58" s="141"/>
      <c r="B58" s="21" t="s">
        <v>286</v>
      </c>
      <c r="C58" s="21" t="s">
        <v>287</v>
      </c>
      <c r="D58" s="21" t="s">
        <v>107</v>
      </c>
      <c r="E58" s="21" t="s">
        <v>108</v>
      </c>
      <c r="F58" s="21" t="s">
        <v>288</v>
      </c>
      <c r="G58" s="21" t="s">
        <v>289</v>
      </c>
      <c r="H58" s="24">
        <v>18000</v>
      </c>
      <c r="I58" s="24">
        <v>18000</v>
      </c>
      <c r="J58" s="24"/>
      <c r="K58" s="24"/>
      <c r="L58" s="24">
        <v>18000</v>
      </c>
      <c r="M58" s="88"/>
      <c r="N58" s="88"/>
      <c r="O58" s="88"/>
      <c r="P58" s="88"/>
      <c r="Q58" s="88"/>
      <c r="R58" s="88"/>
      <c r="S58" s="88"/>
      <c r="T58" s="88"/>
      <c r="U58" s="88"/>
      <c r="V58" s="88"/>
      <c r="W58" s="88"/>
    </row>
    <row r="59" ht="21" customHeight="1" spans="1:23">
      <c r="A59" s="46" t="s">
        <v>140</v>
      </c>
      <c r="B59" s="47"/>
      <c r="C59" s="47"/>
      <c r="D59" s="47"/>
      <c r="E59" s="47"/>
      <c r="F59" s="47"/>
      <c r="G59" s="48"/>
      <c r="H59" s="88">
        <f>SUM(H11:H58)</f>
        <v>6771524.57</v>
      </c>
      <c r="I59" s="88">
        <f>SUM(I11:I58)</f>
        <v>6771524.57</v>
      </c>
      <c r="J59" s="88">
        <f>SUM(J11:J58)</f>
        <v>0</v>
      </c>
      <c r="K59" s="88">
        <f>SUM(K11:K58)</f>
        <v>0</v>
      </c>
      <c r="L59" s="88">
        <f>SUM(L11:L58)</f>
        <v>6771524.57</v>
      </c>
      <c r="M59" s="88"/>
      <c r="N59" s="88"/>
      <c r="O59" s="88"/>
      <c r="P59" s="88"/>
      <c r="Q59" s="88"/>
      <c r="R59" s="88"/>
      <c r="S59" s="88"/>
      <c r="T59" s="88"/>
      <c r="U59" s="88"/>
      <c r="V59" s="88"/>
      <c r="W59" s="88"/>
    </row>
  </sheetData>
  <mergeCells count="30">
    <mergeCell ref="A3:W3"/>
    <mergeCell ref="A4:G4"/>
    <mergeCell ref="H5:W5"/>
    <mergeCell ref="I6:M6"/>
    <mergeCell ref="N6:P6"/>
    <mergeCell ref="R6:W6"/>
    <mergeCell ref="A59:G59"/>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1388888888889" right="0.751388888888889" top="0.550694444444444" bottom="0.472222222222222" header="0.5" footer="0.5"/>
  <pageSetup paperSize="9" scale="41" orientation="landscape" horizontalDpi="600"/>
  <headerFooter/>
  <rowBreaks count="1" manualBreakCount="1">
    <brk id="59"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sheetPr>
  <dimension ref="A1:W35"/>
  <sheetViews>
    <sheetView showZeros="0" view="pageBreakPreview" zoomScaleNormal="100" topLeftCell="G1" workbookViewId="0">
      <pane ySplit="1" topLeftCell="A14" activePane="bottomLeft" state="frozen"/>
      <selection/>
      <selection pane="bottomLeft" activeCell="J34" sqref="J34"/>
    </sheetView>
  </sheetViews>
  <sheetFormatPr defaultColWidth="9.14166666666667" defaultRowHeight="22" customHeight="1"/>
  <cols>
    <col min="1" max="1" width="9.625" customWidth="1"/>
    <col min="2" max="2" width="21.25" customWidth="1"/>
    <col min="3" max="3" width="44.375" customWidth="1"/>
    <col min="4" max="4" width="13.625" customWidth="1"/>
    <col min="5" max="5" width="8.75" customWidth="1"/>
    <col min="6" max="6" width="16.75" customWidth="1"/>
    <col min="7" max="7" width="8.125" customWidth="1"/>
    <col min="8" max="8" width="17.25" customWidth="1"/>
    <col min="9" max="9" width="13.25" customWidth="1"/>
    <col min="10" max="10" width="14.25" customWidth="1"/>
    <col min="11" max="11" width="15.625" customWidth="1"/>
    <col min="12" max="12" width="8.75" customWidth="1"/>
    <col min="13" max="13" width="10" customWidth="1"/>
    <col min="14" max="15" width="9" customWidth="1"/>
    <col min="16" max="16" width="10.625" customWidth="1"/>
    <col min="17" max="17" width="9.5" customWidth="1"/>
    <col min="18" max="18" width="7" customWidth="1"/>
    <col min="19" max="21" width="8.125" customWidth="1"/>
    <col min="22" max="22" width="10.125" customWidth="1"/>
    <col min="23" max="23" width="8.125" customWidth="1"/>
  </cols>
  <sheetData>
    <row r="1" customHeight="1" spans="1:23">
      <c r="A1" s="27"/>
      <c r="B1" s="27"/>
      <c r="C1" s="27"/>
      <c r="D1" s="27"/>
      <c r="E1" s="27"/>
      <c r="F1" s="27"/>
      <c r="G1" s="27"/>
      <c r="H1" s="27"/>
      <c r="I1" s="27"/>
      <c r="J1" s="27"/>
      <c r="K1" s="27"/>
      <c r="L1" s="27"/>
      <c r="M1" s="27"/>
      <c r="N1" s="27"/>
      <c r="O1" s="27"/>
      <c r="P1" s="27"/>
      <c r="Q1" s="27"/>
      <c r="R1" s="27"/>
      <c r="S1" s="27"/>
      <c r="T1" s="27"/>
      <c r="U1" s="27"/>
      <c r="V1" s="27"/>
      <c r="W1" s="27"/>
    </row>
    <row r="2" customHeight="1" spans="5:23">
      <c r="E2" s="28"/>
      <c r="F2" s="28"/>
      <c r="G2" s="28"/>
      <c r="H2" s="28"/>
      <c r="U2" s="146"/>
      <c r="W2" s="79" t="s">
        <v>290</v>
      </c>
    </row>
    <row r="3" customHeight="1" spans="1:23">
      <c r="A3" s="29" t="s">
        <v>291</v>
      </c>
      <c r="B3" s="29"/>
      <c r="C3" s="29"/>
      <c r="D3" s="29"/>
      <c r="E3" s="29"/>
      <c r="F3" s="29"/>
      <c r="G3" s="29"/>
      <c r="H3" s="29"/>
      <c r="I3" s="29"/>
      <c r="J3" s="29"/>
      <c r="K3" s="29"/>
      <c r="L3" s="29"/>
      <c r="M3" s="29"/>
      <c r="N3" s="29"/>
      <c r="O3" s="29"/>
      <c r="P3" s="29"/>
      <c r="Q3" s="29"/>
      <c r="R3" s="29"/>
      <c r="S3" s="29"/>
      <c r="T3" s="29"/>
      <c r="U3" s="29"/>
      <c r="V3" s="29"/>
      <c r="W3" s="29"/>
    </row>
    <row r="4" customHeight="1" spans="1:23">
      <c r="A4" s="30" t="str">
        <f>"单位名称："&amp;"临沧市商务局"</f>
        <v>单位名称：临沧市商务局</v>
      </c>
      <c r="B4" s="139" t="str">
        <f t="shared" ref="A4:B4" si="0">"单位名称："&amp;"绩效评价中心"</f>
        <v>单位名称：绩效评价中心</v>
      </c>
      <c r="C4" s="139"/>
      <c r="D4" s="139"/>
      <c r="E4" s="139"/>
      <c r="F4" s="139"/>
      <c r="G4" s="139"/>
      <c r="H4" s="139"/>
      <c r="I4" s="139"/>
      <c r="J4" s="32"/>
      <c r="K4" s="32"/>
      <c r="L4" s="32"/>
      <c r="M4" s="32"/>
      <c r="N4" s="32"/>
      <c r="O4" s="32"/>
      <c r="P4" s="32"/>
      <c r="Q4" s="32"/>
      <c r="U4" s="146"/>
      <c r="W4" s="129" t="s">
        <v>190</v>
      </c>
    </row>
    <row r="5" customHeight="1" spans="1:23">
      <c r="A5" s="33" t="s">
        <v>292</v>
      </c>
      <c r="B5" s="33" t="s">
        <v>205</v>
      </c>
      <c r="C5" s="33" t="s">
        <v>206</v>
      </c>
      <c r="D5" s="33" t="s">
        <v>293</v>
      </c>
      <c r="E5" s="34" t="s">
        <v>207</v>
      </c>
      <c r="F5" s="34" t="s">
        <v>208</v>
      </c>
      <c r="G5" s="34" t="s">
        <v>209</v>
      </c>
      <c r="H5" s="34" t="s">
        <v>210</v>
      </c>
      <c r="I5" s="87" t="s">
        <v>57</v>
      </c>
      <c r="J5" s="87" t="s">
        <v>294</v>
      </c>
      <c r="K5" s="87"/>
      <c r="L5" s="87"/>
      <c r="M5" s="87"/>
      <c r="N5" s="142" t="s">
        <v>212</v>
      </c>
      <c r="O5" s="142"/>
      <c r="P5" s="142"/>
      <c r="Q5" s="34" t="s">
        <v>63</v>
      </c>
      <c r="R5" s="51" t="s">
        <v>78</v>
      </c>
      <c r="S5" s="52"/>
      <c r="T5" s="52"/>
      <c r="U5" s="52"/>
      <c r="V5" s="52"/>
      <c r="W5" s="53"/>
    </row>
    <row r="6" customHeight="1" spans="1:23">
      <c r="A6" s="36"/>
      <c r="B6" s="36"/>
      <c r="C6" s="36"/>
      <c r="D6" s="36"/>
      <c r="E6" s="37"/>
      <c r="F6" s="37"/>
      <c r="G6" s="37"/>
      <c r="H6" s="37"/>
      <c r="I6" s="87"/>
      <c r="J6" s="143" t="s">
        <v>60</v>
      </c>
      <c r="K6" s="143"/>
      <c r="L6" s="143" t="s">
        <v>61</v>
      </c>
      <c r="M6" s="143" t="s">
        <v>62</v>
      </c>
      <c r="N6" s="144" t="s">
        <v>60</v>
      </c>
      <c r="O6" s="144" t="s">
        <v>61</v>
      </c>
      <c r="P6" s="144" t="s">
        <v>62</v>
      </c>
      <c r="Q6" s="37"/>
      <c r="R6" s="34" t="s">
        <v>59</v>
      </c>
      <c r="S6" s="34" t="s">
        <v>70</v>
      </c>
      <c r="T6" s="34" t="s">
        <v>218</v>
      </c>
      <c r="U6" s="34" t="s">
        <v>66</v>
      </c>
      <c r="V6" s="34" t="s">
        <v>67</v>
      </c>
      <c r="W6" s="34" t="s">
        <v>68</v>
      </c>
    </row>
    <row r="7" customHeight="1" spans="1:23">
      <c r="A7" s="39"/>
      <c r="B7" s="39"/>
      <c r="C7" s="39"/>
      <c r="D7" s="39"/>
      <c r="E7" s="40"/>
      <c r="F7" s="40"/>
      <c r="G7" s="40"/>
      <c r="H7" s="40"/>
      <c r="I7" s="87"/>
      <c r="J7" s="143" t="s">
        <v>59</v>
      </c>
      <c r="K7" s="143" t="s">
        <v>295</v>
      </c>
      <c r="L7" s="143"/>
      <c r="M7" s="143"/>
      <c r="N7" s="40"/>
      <c r="O7" s="40"/>
      <c r="P7" s="40"/>
      <c r="Q7" s="40"/>
      <c r="R7" s="40"/>
      <c r="S7" s="40"/>
      <c r="T7" s="40"/>
      <c r="U7" s="41"/>
      <c r="V7" s="40"/>
      <c r="W7" s="40"/>
    </row>
    <row r="8" customHeight="1" spans="1:23">
      <c r="A8" s="42">
        <v>1</v>
      </c>
      <c r="B8" s="42">
        <v>2</v>
      </c>
      <c r="C8" s="42">
        <v>3</v>
      </c>
      <c r="D8" s="42">
        <v>4</v>
      </c>
      <c r="E8" s="42">
        <v>5</v>
      </c>
      <c r="F8" s="42">
        <v>6</v>
      </c>
      <c r="G8" s="42">
        <v>7</v>
      </c>
      <c r="H8" s="42">
        <v>8</v>
      </c>
      <c r="I8" s="42">
        <v>9</v>
      </c>
      <c r="J8" s="42">
        <v>10</v>
      </c>
      <c r="K8" s="42">
        <v>11</v>
      </c>
      <c r="L8" s="42">
        <v>12</v>
      </c>
      <c r="M8" s="42">
        <v>13</v>
      </c>
      <c r="N8" s="42">
        <v>14</v>
      </c>
      <c r="O8" s="42">
        <v>15</v>
      </c>
      <c r="P8" s="42">
        <v>16</v>
      </c>
      <c r="Q8" s="42">
        <v>17</v>
      </c>
      <c r="R8" s="42">
        <v>18</v>
      </c>
      <c r="S8" s="42">
        <v>19</v>
      </c>
      <c r="T8" s="42">
        <v>20</v>
      </c>
      <c r="U8" s="42">
        <v>21</v>
      </c>
      <c r="V8" s="42">
        <v>22</v>
      </c>
      <c r="W8" s="42">
        <v>23</v>
      </c>
    </row>
    <row r="9" customHeight="1" spans="1:23">
      <c r="A9" s="42"/>
      <c r="B9" s="21"/>
      <c r="C9" s="21" t="s">
        <v>296</v>
      </c>
      <c r="D9" s="21"/>
      <c r="E9" s="21"/>
      <c r="F9" s="21"/>
      <c r="G9" s="21"/>
      <c r="H9" s="21"/>
      <c r="I9" s="24">
        <v>40000</v>
      </c>
      <c r="J9" s="24">
        <v>40000</v>
      </c>
      <c r="K9" s="24">
        <v>40000</v>
      </c>
      <c r="L9" s="42"/>
      <c r="M9" s="42"/>
      <c r="N9" s="42"/>
      <c r="O9" s="42"/>
      <c r="P9" s="42"/>
      <c r="Q9" s="42"/>
      <c r="R9" s="42"/>
      <c r="S9" s="42"/>
      <c r="T9" s="42"/>
      <c r="U9" s="42"/>
      <c r="V9" s="42"/>
      <c r="W9" s="42"/>
    </row>
    <row r="10" customHeight="1" spans="1:23">
      <c r="A10" s="42"/>
      <c r="B10" s="140" t="s">
        <v>297</v>
      </c>
      <c r="C10" s="140" t="s">
        <v>296</v>
      </c>
      <c r="D10" s="140" t="s">
        <v>72</v>
      </c>
      <c r="E10" s="140" t="s">
        <v>111</v>
      </c>
      <c r="F10" s="140" t="s">
        <v>110</v>
      </c>
      <c r="G10" s="140" t="s">
        <v>288</v>
      </c>
      <c r="H10" s="140" t="s">
        <v>289</v>
      </c>
      <c r="I10" s="24">
        <v>40000</v>
      </c>
      <c r="J10" s="24">
        <v>40000</v>
      </c>
      <c r="K10" s="24">
        <v>40000</v>
      </c>
      <c r="L10" s="42"/>
      <c r="M10" s="42"/>
      <c r="N10" s="42"/>
      <c r="O10" s="42"/>
      <c r="P10" s="42"/>
      <c r="Q10" s="42"/>
      <c r="R10" s="42"/>
      <c r="S10" s="42"/>
      <c r="T10" s="42"/>
      <c r="U10" s="42"/>
      <c r="V10" s="42"/>
      <c r="W10" s="42"/>
    </row>
    <row r="11" customHeight="1" spans="1:23">
      <c r="A11" s="42"/>
      <c r="B11" s="25"/>
      <c r="C11" s="21" t="s">
        <v>298</v>
      </c>
      <c r="D11" s="25"/>
      <c r="E11" s="25"/>
      <c r="F11" s="25"/>
      <c r="G11" s="25"/>
      <c r="H11" s="25"/>
      <c r="I11" s="24">
        <v>50000</v>
      </c>
      <c r="J11" s="24">
        <v>50000</v>
      </c>
      <c r="K11" s="24">
        <v>50000</v>
      </c>
      <c r="L11" s="42"/>
      <c r="M11" s="42"/>
      <c r="N11" s="42"/>
      <c r="O11" s="42"/>
      <c r="P11" s="42"/>
      <c r="Q11" s="42"/>
      <c r="R11" s="42"/>
      <c r="S11" s="42"/>
      <c r="T11" s="42"/>
      <c r="U11" s="42"/>
      <c r="V11" s="42"/>
      <c r="W11" s="42"/>
    </row>
    <row r="12" customHeight="1" spans="1:23">
      <c r="A12" s="42"/>
      <c r="B12" s="140" t="s">
        <v>299</v>
      </c>
      <c r="C12" s="140" t="s">
        <v>298</v>
      </c>
      <c r="D12" s="140" t="s">
        <v>72</v>
      </c>
      <c r="E12" s="140">
        <v>2160699</v>
      </c>
      <c r="F12" s="140" t="s">
        <v>133</v>
      </c>
      <c r="G12" s="140" t="s">
        <v>251</v>
      </c>
      <c r="H12" s="140" t="s">
        <v>252</v>
      </c>
      <c r="I12" s="24">
        <v>50000</v>
      </c>
      <c r="J12" s="24">
        <v>50000</v>
      </c>
      <c r="K12" s="24">
        <v>50000</v>
      </c>
      <c r="L12" s="42"/>
      <c r="M12" s="42"/>
      <c r="N12" s="42"/>
      <c r="O12" s="42"/>
      <c r="P12" s="42"/>
      <c r="Q12" s="42"/>
      <c r="R12" s="42"/>
      <c r="S12" s="42"/>
      <c r="T12" s="42"/>
      <c r="U12" s="42"/>
      <c r="V12" s="42"/>
      <c r="W12" s="42"/>
    </row>
    <row r="13" customHeight="1" spans="1:23">
      <c r="A13" s="42"/>
      <c r="B13" s="25"/>
      <c r="C13" s="21" t="s">
        <v>300</v>
      </c>
      <c r="D13" s="25"/>
      <c r="E13" s="25"/>
      <c r="F13" s="25"/>
      <c r="G13" s="25"/>
      <c r="H13" s="25"/>
      <c r="I13" s="24">
        <v>50000</v>
      </c>
      <c r="J13" s="24">
        <v>50000</v>
      </c>
      <c r="K13" s="24">
        <v>50000</v>
      </c>
      <c r="L13" s="42"/>
      <c r="M13" s="42"/>
      <c r="N13" s="42"/>
      <c r="O13" s="42"/>
      <c r="P13" s="42"/>
      <c r="Q13" s="42"/>
      <c r="R13" s="42"/>
      <c r="S13" s="42"/>
      <c r="T13" s="42"/>
      <c r="U13" s="42"/>
      <c r="V13" s="42"/>
      <c r="W13" s="42"/>
    </row>
    <row r="14" customHeight="1" spans="1:23">
      <c r="A14" s="42"/>
      <c r="B14" s="140" t="s">
        <v>301</v>
      </c>
      <c r="C14" s="140" t="s">
        <v>300</v>
      </c>
      <c r="D14" s="140" t="s">
        <v>72</v>
      </c>
      <c r="E14" s="140" t="s">
        <v>132</v>
      </c>
      <c r="F14" s="140" t="s">
        <v>133</v>
      </c>
      <c r="G14" s="140" t="s">
        <v>251</v>
      </c>
      <c r="H14" s="140" t="s">
        <v>252</v>
      </c>
      <c r="I14" s="24">
        <v>50000</v>
      </c>
      <c r="J14" s="24">
        <v>50000</v>
      </c>
      <c r="K14" s="24">
        <v>50000</v>
      </c>
      <c r="L14" s="42"/>
      <c r="M14" s="42"/>
      <c r="N14" s="42"/>
      <c r="O14" s="42"/>
      <c r="P14" s="42"/>
      <c r="Q14" s="42"/>
      <c r="R14" s="42"/>
      <c r="S14" s="42"/>
      <c r="T14" s="42"/>
      <c r="U14" s="42"/>
      <c r="V14" s="42"/>
      <c r="W14" s="42"/>
    </row>
    <row r="15" customHeight="1" spans="1:23">
      <c r="A15" s="42"/>
      <c r="B15" s="25"/>
      <c r="C15" s="21" t="s">
        <v>302</v>
      </c>
      <c r="D15" s="25"/>
      <c r="E15" s="25"/>
      <c r="F15" s="25"/>
      <c r="G15" s="25"/>
      <c r="H15" s="25"/>
      <c r="I15" s="24">
        <v>50000</v>
      </c>
      <c r="J15" s="24">
        <v>50000</v>
      </c>
      <c r="K15" s="24">
        <v>50000</v>
      </c>
      <c r="L15" s="42"/>
      <c r="M15" s="42"/>
      <c r="N15" s="42"/>
      <c r="O15" s="42"/>
      <c r="P15" s="42"/>
      <c r="Q15" s="42"/>
      <c r="R15" s="42"/>
      <c r="S15" s="42"/>
      <c r="T15" s="42"/>
      <c r="U15" s="42"/>
      <c r="V15" s="42"/>
      <c r="W15" s="42"/>
    </row>
    <row r="16" customHeight="1" spans="1:23">
      <c r="A16" s="42"/>
      <c r="B16" s="140" t="s">
        <v>303</v>
      </c>
      <c r="C16" s="140" t="s">
        <v>302</v>
      </c>
      <c r="D16" s="140" t="s">
        <v>72</v>
      </c>
      <c r="E16" s="140" t="s">
        <v>132</v>
      </c>
      <c r="F16" s="140" t="s">
        <v>133</v>
      </c>
      <c r="G16" s="140" t="s">
        <v>251</v>
      </c>
      <c r="H16" s="140" t="s">
        <v>252</v>
      </c>
      <c r="I16" s="24">
        <v>50000</v>
      </c>
      <c r="J16" s="24">
        <v>50000</v>
      </c>
      <c r="K16" s="24">
        <v>50000</v>
      </c>
      <c r="L16" s="42"/>
      <c r="M16" s="42"/>
      <c r="N16" s="42"/>
      <c r="O16" s="42"/>
      <c r="P16" s="42"/>
      <c r="Q16" s="42"/>
      <c r="R16" s="42"/>
      <c r="S16" s="42"/>
      <c r="T16" s="42"/>
      <c r="U16" s="42"/>
      <c r="V16" s="42"/>
      <c r="W16" s="42"/>
    </row>
    <row r="17" customHeight="1" spans="1:23">
      <c r="A17" s="42"/>
      <c r="B17" s="25"/>
      <c r="C17" s="21" t="s">
        <v>304</v>
      </c>
      <c r="D17" s="25"/>
      <c r="E17" s="25"/>
      <c r="F17" s="25"/>
      <c r="G17" s="25"/>
      <c r="H17" s="25"/>
      <c r="I17" s="24">
        <v>500000</v>
      </c>
      <c r="J17" s="24">
        <v>500000</v>
      </c>
      <c r="K17" s="24">
        <v>500000</v>
      </c>
      <c r="L17" s="42"/>
      <c r="M17" s="42"/>
      <c r="N17" s="42"/>
      <c r="O17" s="42"/>
      <c r="P17" s="42"/>
      <c r="Q17" s="42"/>
      <c r="R17" s="42"/>
      <c r="S17" s="42"/>
      <c r="T17" s="42"/>
      <c r="U17" s="42"/>
      <c r="V17" s="42"/>
      <c r="W17" s="42"/>
    </row>
    <row r="18" customHeight="1" spans="1:23">
      <c r="A18" s="42"/>
      <c r="B18" s="140" t="s">
        <v>305</v>
      </c>
      <c r="C18" s="140" t="s">
        <v>304</v>
      </c>
      <c r="D18" s="140" t="s">
        <v>72</v>
      </c>
      <c r="E18" s="140" t="s">
        <v>93</v>
      </c>
      <c r="F18" s="140" t="s">
        <v>94</v>
      </c>
      <c r="G18" s="140" t="s">
        <v>251</v>
      </c>
      <c r="H18" s="140" t="s">
        <v>252</v>
      </c>
      <c r="I18" s="24">
        <v>450000</v>
      </c>
      <c r="J18" s="24">
        <v>450000</v>
      </c>
      <c r="K18" s="24">
        <v>450000</v>
      </c>
      <c r="L18" s="42"/>
      <c r="M18" s="42"/>
      <c r="N18" s="42"/>
      <c r="O18" s="42"/>
      <c r="P18" s="42"/>
      <c r="Q18" s="42"/>
      <c r="R18" s="42"/>
      <c r="S18" s="42"/>
      <c r="T18" s="42"/>
      <c r="U18" s="42"/>
      <c r="V18" s="42"/>
      <c r="W18" s="42"/>
    </row>
    <row r="19" customHeight="1" spans="1:23">
      <c r="A19" s="42"/>
      <c r="B19" s="140" t="s">
        <v>305</v>
      </c>
      <c r="C19" s="140" t="s">
        <v>304</v>
      </c>
      <c r="D19" s="140" t="s">
        <v>72</v>
      </c>
      <c r="E19" s="140" t="s">
        <v>93</v>
      </c>
      <c r="F19" s="140" t="s">
        <v>94</v>
      </c>
      <c r="G19" s="140" t="s">
        <v>306</v>
      </c>
      <c r="H19" s="140" t="s">
        <v>307</v>
      </c>
      <c r="I19" s="24">
        <v>50000</v>
      </c>
      <c r="J19" s="24">
        <v>50000</v>
      </c>
      <c r="K19" s="24">
        <v>50000</v>
      </c>
      <c r="L19" s="42"/>
      <c r="M19" s="42"/>
      <c r="N19" s="42"/>
      <c r="O19" s="42"/>
      <c r="P19" s="42"/>
      <c r="Q19" s="42"/>
      <c r="R19" s="42"/>
      <c r="S19" s="42"/>
      <c r="T19" s="42"/>
      <c r="U19" s="42"/>
      <c r="V19" s="42"/>
      <c r="W19" s="42"/>
    </row>
    <row r="20" customHeight="1" spans="1:23">
      <c r="A20" s="42"/>
      <c r="B20" s="25"/>
      <c r="C20" s="21" t="s">
        <v>308</v>
      </c>
      <c r="D20" s="25"/>
      <c r="E20" s="25"/>
      <c r="F20" s="25"/>
      <c r="G20" s="25"/>
      <c r="H20" s="25"/>
      <c r="I20" s="24">
        <v>857000</v>
      </c>
      <c r="J20" s="24">
        <v>857000</v>
      </c>
      <c r="K20" s="24">
        <v>857000</v>
      </c>
      <c r="L20" s="42"/>
      <c r="M20" s="42"/>
      <c r="N20" s="42"/>
      <c r="O20" s="42"/>
      <c r="P20" s="42"/>
      <c r="Q20" s="42"/>
      <c r="R20" s="42"/>
      <c r="S20" s="42"/>
      <c r="T20" s="42"/>
      <c r="U20" s="42"/>
      <c r="V20" s="42"/>
      <c r="W20" s="42"/>
    </row>
    <row r="21" customHeight="1" spans="1:23">
      <c r="A21" s="42"/>
      <c r="B21" s="140" t="s">
        <v>309</v>
      </c>
      <c r="C21" s="140" t="s">
        <v>308</v>
      </c>
      <c r="D21" s="140" t="s">
        <v>72</v>
      </c>
      <c r="E21" s="140" t="s">
        <v>91</v>
      </c>
      <c r="F21" s="140" t="s">
        <v>92</v>
      </c>
      <c r="G21" s="140" t="s">
        <v>251</v>
      </c>
      <c r="H21" s="140" t="s">
        <v>252</v>
      </c>
      <c r="I21" s="24">
        <v>160000</v>
      </c>
      <c r="J21" s="24">
        <v>160000</v>
      </c>
      <c r="K21" s="24">
        <v>160000</v>
      </c>
      <c r="L21" s="42"/>
      <c r="M21" s="42"/>
      <c r="N21" s="42"/>
      <c r="O21" s="42"/>
      <c r="P21" s="42"/>
      <c r="Q21" s="42"/>
      <c r="R21" s="42"/>
      <c r="S21" s="42"/>
      <c r="T21" s="42"/>
      <c r="U21" s="42"/>
      <c r="V21" s="42"/>
      <c r="W21" s="42"/>
    </row>
    <row r="22" customHeight="1" spans="1:23">
      <c r="A22" s="42"/>
      <c r="B22" s="140" t="s">
        <v>309</v>
      </c>
      <c r="C22" s="140" t="s">
        <v>308</v>
      </c>
      <c r="D22" s="140" t="s">
        <v>72</v>
      </c>
      <c r="E22" s="140" t="s">
        <v>91</v>
      </c>
      <c r="F22" s="140" t="s">
        <v>92</v>
      </c>
      <c r="G22" s="140" t="s">
        <v>310</v>
      </c>
      <c r="H22" s="140" t="s">
        <v>311</v>
      </c>
      <c r="I22" s="24">
        <v>30000</v>
      </c>
      <c r="J22" s="24">
        <v>30000</v>
      </c>
      <c r="K22" s="24">
        <v>30000</v>
      </c>
      <c r="L22" s="42"/>
      <c r="M22" s="42"/>
      <c r="N22" s="42"/>
      <c r="O22" s="42"/>
      <c r="P22" s="42"/>
      <c r="Q22" s="42"/>
      <c r="R22" s="42"/>
      <c r="S22" s="42"/>
      <c r="T22" s="42"/>
      <c r="U22" s="42"/>
      <c r="V22" s="42"/>
      <c r="W22" s="42"/>
    </row>
    <row r="23" customHeight="1" spans="1:23">
      <c r="A23" s="42"/>
      <c r="B23" s="140" t="s">
        <v>309</v>
      </c>
      <c r="C23" s="140" t="s">
        <v>308</v>
      </c>
      <c r="D23" s="140" t="s">
        <v>72</v>
      </c>
      <c r="E23" s="140" t="s">
        <v>91</v>
      </c>
      <c r="F23" s="140" t="s">
        <v>92</v>
      </c>
      <c r="G23" s="140" t="s">
        <v>312</v>
      </c>
      <c r="H23" s="140" t="s">
        <v>313</v>
      </c>
      <c r="I23" s="24">
        <v>50000</v>
      </c>
      <c r="J23" s="24">
        <v>50000</v>
      </c>
      <c r="K23" s="24">
        <v>50000</v>
      </c>
      <c r="L23" s="42"/>
      <c r="M23" s="42"/>
      <c r="N23" s="42"/>
      <c r="O23" s="42"/>
      <c r="P23" s="42"/>
      <c r="Q23" s="42"/>
      <c r="R23" s="42"/>
      <c r="S23" s="42"/>
      <c r="T23" s="42"/>
      <c r="U23" s="42"/>
      <c r="V23" s="42"/>
      <c r="W23" s="42"/>
    </row>
    <row r="24" customHeight="1" spans="1:23">
      <c r="A24" s="42"/>
      <c r="B24" s="140" t="s">
        <v>309</v>
      </c>
      <c r="C24" s="140" t="s">
        <v>308</v>
      </c>
      <c r="D24" s="140" t="s">
        <v>72</v>
      </c>
      <c r="E24" s="140" t="s">
        <v>91</v>
      </c>
      <c r="F24" s="140" t="s">
        <v>92</v>
      </c>
      <c r="G24" s="140" t="s">
        <v>253</v>
      </c>
      <c r="H24" s="140" t="s">
        <v>254</v>
      </c>
      <c r="I24" s="24">
        <v>137000</v>
      </c>
      <c r="J24" s="24">
        <v>137000</v>
      </c>
      <c r="K24" s="24">
        <v>137000</v>
      </c>
      <c r="L24" s="42"/>
      <c r="M24" s="42"/>
      <c r="N24" s="42"/>
      <c r="O24" s="42"/>
      <c r="P24" s="42"/>
      <c r="Q24" s="42"/>
      <c r="R24" s="42"/>
      <c r="S24" s="42"/>
      <c r="T24" s="42"/>
      <c r="U24" s="42"/>
      <c r="V24" s="42"/>
      <c r="W24" s="42"/>
    </row>
    <row r="25" customHeight="1" spans="1:23">
      <c r="A25" s="42"/>
      <c r="B25" s="140" t="s">
        <v>309</v>
      </c>
      <c r="C25" s="140" t="s">
        <v>308</v>
      </c>
      <c r="D25" s="140" t="s">
        <v>72</v>
      </c>
      <c r="E25" s="140" t="s">
        <v>91</v>
      </c>
      <c r="F25" s="140" t="s">
        <v>92</v>
      </c>
      <c r="G25" s="140" t="s">
        <v>314</v>
      </c>
      <c r="H25" s="140" t="s">
        <v>315</v>
      </c>
      <c r="I25" s="24">
        <v>20000</v>
      </c>
      <c r="J25" s="24">
        <v>20000</v>
      </c>
      <c r="K25" s="24">
        <v>20000</v>
      </c>
      <c r="L25" s="42"/>
      <c r="M25" s="42"/>
      <c r="N25" s="42"/>
      <c r="O25" s="42"/>
      <c r="P25" s="42"/>
      <c r="Q25" s="42"/>
      <c r="R25" s="42"/>
      <c r="S25" s="42"/>
      <c r="T25" s="42"/>
      <c r="U25" s="42"/>
      <c r="V25" s="42"/>
      <c r="W25" s="42"/>
    </row>
    <row r="26" customHeight="1" spans="1:23">
      <c r="A26" s="42"/>
      <c r="B26" s="140" t="s">
        <v>309</v>
      </c>
      <c r="C26" s="140" t="s">
        <v>308</v>
      </c>
      <c r="D26" s="140" t="s">
        <v>72</v>
      </c>
      <c r="E26" s="140" t="s">
        <v>91</v>
      </c>
      <c r="F26" s="140" t="s">
        <v>92</v>
      </c>
      <c r="G26" s="140" t="s">
        <v>256</v>
      </c>
      <c r="H26" s="140" t="s">
        <v>195</v>
      </c>
      <c r="I26" s="24">
        <v>20000</v>
      </c>
      <c r="J26" s="24">
        <v>20000</v>
      </c>
      <c r="K26" s="24">
        <v>20000</v>
      </c>
      <c r="L26" s="42"/>
      <c r="M26" s="42"/>
      <c r="N26" s="42"/>
      <c r="O26" s="42"/>
      <c r="P26" s="42"/>
      <c r="Q26" s="42"/>
      <c r="R26" s="42"/>
      <c r="S26" s="42"/>
      <c r="T26" s="42"/>
      <c r="U26" s="42"/>
      <c r="V26" s="42"/>
      <c r="W26" s="42"/>
    </row>
    <row r="27" customHeight="1" spans="1:23">
      <c r="A27" s="42"/>
      <c r="B27" s="140" t="s">
        <v>309</v>
      </c>
      <c r="C27" s="140" t="s">
        <v>308</v>
      </c>
      <c r="D27" s="140" t="s">
        <v>72</v>
      </c>
      <c r="E27" s="140" t="s">
        <v>91</v>
      </c>
      <c r="F27" s="140" t="s">
        <v>92</v>
      </c>
      <c r="G27" s="140" t="s">
        <v>316</v>
      </c>
      <c r="H27" s="140" t="s">
        <v>317</v>
      </c>
      <c r="I27" s="24">
        <v>250000</v>
      </c>
      <c r="J27" s="24">
        <v>250000</v>
      </c>
      <c r="K27" s="24">
        <v>250000</v>
      </c>
      <c r="L27" s="42"/>
      <c r="M27" s="42"/>
      <c r="N27" s="42"/>
      <c r="O27" s="42"/>
      <c r="P27" s="42"/>
      <c r="Q27" s="42"/>
      <c r="R27" s="42"/>
      <c r="S27" s="42"/>
      <c r="T27" s="42"/>
      <c r="U27" s="42"/>
      <c r="V27" s="42"/>
      <c r="W27" s="42"/>
    </row>
    <row r="28" customHeight="1" spans="1:23">
      <c r="A28" s="42"/>
      <c r="B28" s="140" t="s">
        <v>309</v>
      </c>
      <c r="C28" s="140" t="s">
        <v>308</v>
      </c>
      <c r="D28" s="140" t="s">
        <v>72</v>
      </c>
      <c r="E28" s="140" t="s">
        <v>91</v>
      </c>
      <c r="F28" s="140" t="s">
        <v>92</v>
      </c>
      <c r="G28" s="140" t="s">
        <v>265</v>
      </c>
      <c r="H28" s="140" t="s">
        <v>264</v>
      </c>
      <c r="I28" s="24">
        <v>90000</v>
      </c>
      <c r="J28" s="24">
        <v>90000</v>
      </c>
      <c r="K28" s="24">
        <v>90000</v>
      </c>
      <c r="L28" s="42"/>
      <c r="M28" s="42"/>
      <c r="N28" s="42"/>
      <c r="O28" s="42"/>
      <c r="P28" s="42"/>
      <c r="Q28" s="42"/>
      <c r="R28" s="42"/>
      <c r="S28" s="42"/>
      <c r="T28" s="42"/>
      <c r="U28" s="42"/>
      <c r="V28" s="42"/>
      <c r="W28" s="42"/>
    </row>
    <row r="29" customHeight="1" spans="1:23">
      <c r="A29" s="42"/>
      <c r="B29" s="140" t="s">
        <v>309</v>
      </c>
      <c r="C29" s="140" t="s">
        <v>308</v>
      </c>
      <c r="D29" s="140" t="s">
        <v>72</v>
      </c>
      <c r="E29" s="140" t="s">
        <v>91</v>
      </c>
      <c r="F29" s="140" t="s">
        <v>92</v>
      </c>
      <c r="G29" s="140" t="s">
        <v>271</v>
      </c>
      <c r="H29" s="140" t="s">
        <v>270</v>
      </c>
      <c r="I29" s="24">
        <v>30000</v>
      </c>
      <c r="J29" s="24">
        <v>30000</v>
      </c>
      <c r="K29" s="24">
        <v>30000</v>
      </c>
      <c r="L29" s="42"/>
      <c r="M29" s="42"/>
      <c r="N29" s="42"/>
      <c r="O29" s="42"/>
      <c r="P29" s="42"/>
      <c r="Q29" s="42"/>
      <c r="R29" s="42"/>
      <c r="S29" s="42"/>
      <c r="T29" s="42"/>
      <c r="U29" s="42"/>
      <c r="V29" s="42"/>
      <c r="W29" s="42"/>
    </row>
    <row r="30" customHeight="1" spans="1:23">
      <c r="A30" s="42"/>
      <c r="B30" s="140" t="s">
        <v>309</v>
      </c>
      <c r="C30" s="140" t="s">
        <v>308</v>
      </c>
      <c r="D30" s="140" t="s">
        <v>72</v>
      </c>
      <c r="E30" s="140" t="s">
        <v>91</v>
      </c>
      <c r="F30" s="140" t="s">
        <v>92</v>
      </c>
      <c r="G30" s="140" t="s">
        <v>274</v>
      </c>
      <c r="H30" s="140" t="s">
        <v>275</v>
      </c>
      <c r="I30" s="24">
        <v>30000</v>
      </c>
      <c r="J30" s="24">
        <v>30000</v>
      </c>
      <c r="K30" s="24">
        <v>30000</v>
      </c>
      <c r="L30" s="42"/>
      <c r="M30" s="42"/>
      <c r="N30" s="42"/>
      <c r="O30" s="42"/>
      <c r="P30" s="42"/>
      <c r="Q30" s="42"/>
      <c r="R30" s="42"/>
      <c r="S30" s="42"/>
      <c r="T30" s="42"/>
      <c r="U30" s="42"/>
      <c r="V30" s="42"/>
      <c r="W30" s="42"/>
    </row>
    <row r="31" customHeight="1" spans="1:23">
      <c r="A31" s="42"/>
      <c r="B31" s="140" t="s">
        <v>309</v>
      </c>
      <c r="C31" s="140" t="s">
        <v>308</v>
      </c>
      <c r="D31" s="140" t="s">
        <v>72</v>
      </c>
      <c r="E31" s="140" t="s">
        <v>91</v>
      </c>
      <c r="F31" s="140" t="s">
        <v>92</v>
      </c>
      <c r="G31" s="140" t="s">
        <v>306</v>
      </c>
      <c r="H31" s="140" t="s">
        <v>307</v>
      </c>
      <c r="I31" s="24">
        <v>40000</v>
      </c>
      <c r="J31" s="24">
        <v>40000</v>
      </c>
      <c r="K31" s="24">
        <v>40000</v>
      </c>
      <c r="L31" s="42"/>
      <c r="M31" s="42"/>
      <c r="N31" s="42"/>
      <c r="O31" s="42"/>
      <c r="P31" s="42"/>
      <c r="Q31" s="42"/>
      <c r="R31" s="42"/>
      <c r="S31" s="42"/>
      <c r="T31" s="42"/>
      <c r="U31" s="42"/>
      <c r="V31" s="42"/>
      <c r="W31" s="42"/>
    </row>
    <row r="32" customHeight="1" spans="1:23">
      <c r="A32" s="42"/>
      <c r="B32" s="25"/>
      <c r="C32" s="21" t="s">
        <v>318</v>
      </c>
      <c r="D32" s="25"/>
      <c r="E32" s="25"/>
      <c r="F32" s="25"/>
      <c r="G32" s="25"/>
      <c r="H32" s="25"/>
      <c r="I32" s="24">
        <v>2000000</v>
      </c>
      <c r="J32" s="24">
        <v>2000000</v>
      </c>
      <c r="K32" s="24">
        <v>2000000</v>
      </c>
      <c r="L32" s="42"/>
      <c r="M32" s="42"/>
      <c r="N32" s="42"/>
      <c r="O32" s="42"/>
      <c r="P32" s="42"/>
      <c r="Q32" s="42"/>
      <c r="R32" s="42"/>
      <c r="S32" s="42"/>
      <c r="T32" s="42"/>
      <c r="U32" s="42"/>
      <c r="V32" s="42"/>
      <c r="W32" s="42"/>
    </row>
    <row r="33" customHeight="1" spans="1:23">
      <c r="A33" s="141"/>
      <c r="B33" s="140" t="s">
        <v>319</v>
      </c>
      <c r="C33" s="140" t="s">
        <v>318</v>
      </c>
      <c r="D33" s="140" t="s">
        <v>72</v>
      </c>
      <c r="E33" s="140" t="s">
        <v>91</v>
      </c>
      <c r="F33" s="140" t="s">
        <v>92</v>
      </c>
      <c r="G33" s="140" t="s">
        <v>306</v>
      </c>
      <c r="H33" s="140" t="s">
        <v>307</v>
      </c>
      <c r="I33" s="24">
        <v>200000</v>
      </c>
      <c r="J33" s="24">
        <v>200000</v>
      </c>
      <c r="K33" s="24">
        <v>200000</v>
      </c>
      <c r="L33" s="145"/>
      <c r="M33" s="145"/>
      <c r="N33" s="145"/>
      <c r="O33" s="145"/>
      <c r="P33" s="145"/>
      <c r="Q33" s="145"/>
      <c r="R33" s="145"/>
      <c r="S33" s="145"/>
      <c r="T33" s="145"/>
      <c r="U33" s="118"/>
      <c r="V33" s="145"/>
      <c r="W33" s="145"/>
    </row>
    <row r="34" customHeight="1" spans="1:23">
      <c r="A34" s="141"/>
      <c r="B34" s="140" t="s">
        <v>319</v>
      </c>
      <c r="C34" s="140" t="s">
        <v>318</v>
      </c>
      <c r="D34" s="140" t="s">
        <v>72</v>
      </c>
      <c r="E34" s="140" t="s">
        <v>93</v>
      </c>
      <c r="F34" s="140" t="s">
        <v>94</v>
      </c>
      <c r="G34" s="140" t="s">
        <v>251</v>
      </c>
      <c r="H34" s="140" t="s">
        <v>252</v>
      </c>
      <c r="I34" s="24">
        <v>1800000</v>
      </c>
      <c r="J34" s="24">
        <v>1800000</v>
      </c>
      <c r="K34" s="24">
        <v>1800000</v>
      </c>
      <c r="L34" s="145"/>
      <c r="M34" s="145"/>
      <c r="N34" s="145"/>
      <c r="O34" s="145"/>
      <c r="P34" s="145"/>
      <c r="Q34" s="145"/>
      <c r="R34" s="145"/>
      <c r="S34" s="145"/>
      <c r="T34" s="145"/>
      <c r="U34" s="118"/>
      <c r="V34" s="145"/>
      <c r="W34" s="145"/>
    </row>
    <row r="35" customHeight="1" spans="1:23">
      <c r="A35" s="46" t="s">
        <v>140</v>
      </c>
      <c r="B35" s="47"/>
      <c r="C35" s="47"/>
      <c r="D35" s="47"/>
      <c r="E35" s="47"/>
      <c r="F35" s="47"/>
      <c r="G35" s="47"/>
      <c r="H35" s="48"/>
      <c r="I35" s="145">
        <f>I10+I12+I14+I16+I18+I19+I21+I22+I23+I24+I25+I26+I27+I28+I29+I30+I31+I33+I34</f>
        <v>3547000</v>
      </c>
      <c r="J35" s="145">
        <f>J10+J12+J14+J16+J18+J19+J21+J22+J23+J24+J25+J26+J27+J28+J29+J30+J31+J33+J34</f>
        <v>3547000</v>
      </c>
      <c r="K35" s="145">
        <f>K10+K12+K14+K16+K18+K19+K21+K22+K23+K24+K25+K26+K27+K28+K29+K30+K31+K33+K34</f>
        <v>3547000</v>
      </c>
      <c r="L35" s="145"/>
      <c r="M35" s="145"/>
      <c r="N35" s="145"/>
      <c r="O35" s="145"/>
      <c r="P35" s="145"/>
      <c r="Q35" s="145"/>
      <c r="R35" s="145"/>
      <c r="S35" s="145"/>
      <c r="T35" s="145"/>
      <c r="U35" s="118"/>
      <c r="V35" s="145"/>
      <c r="W35" s="145"/>
    </row>
  </sheetData>
  <mergeCells count="28">
    <mergeCell ref="A3:W3"/>
    <mergeCell ref="A4:I4"/>
    <mergeCell ref="J5:M5"/>
    <mergeCell ref="N5:P5"/>
    <mergeCell ref="R5:W5"/>
    <mergeCell ref="J6:K6"/>
    <mergeCell ref="A35:H35"/>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1388888888889" right="0.751388888888889" top="0.550694444444444" bottom="0.472222222222222" header="0.5" footer="0.5"/>
  <pageSetup paperSize="9" scale="45"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pageSetUpPr fitToPage="1"/>
  </sheetPr>
  <dimension ref="A1:J38"/>
  <sheetViews>
    <sheetView showZeros="0" view="pageBreakPreview" zoomScaleNormal="100" workbookViewId="0">
      <pane ySplit="1" topLeftCell="A2" activePane="bottomLeft" state="frozen"/>
      <selection/>
      <selection pane="bottomLeft" activeCell="B21" sqref="B21:B25"/>
    </sheetView>
  </sheetViews>
  <sheetFormatPr defaultColWidth="8" defaultRowHeight="12" customHeight="1"/>
  <cols>
    <col min="1" max="1" width="47.2583333333333" style="1" customWidth="1"/>
    <col min="2" max="2" width="42" style="1" customWidth="1"/>
    <col min="3" max="5" width="16" style="1" customWidth="1"/>
    <col min="6" max="6" width="10.5" style="1" customWidth="1"/>
    <col min="7" max="7" width="14.875" style="1" customWidth="1"/>
    <col min="8" max="9" width="10.5" style="1" customWidth="1"/>
    <col min="10" max="10" width="24.125" style="1" customWidth="1"/>
    <col min="11" max="16384" width="8" style="1"/>
  </cols>
  <sheetData>
    <row r="1" s="1" customFormat="1" ht="15" customHeight="1" spans="10:10">
      <c r="J1" s="138" t="s">
        <v>320</v>
      </c>
    </row>
    <row r="2" s="1" customFormat="1" ht="36.75" customHeight="1" spans="1:10">
      <c r="A2" s="5" t="str">
        <f>"2025"&amp;"年部门项目支出绩效目标表"</f>
        <v>2025年部门项目支出绩效目标表</v>
      </c>
      <c r="B2" s="6"/>
      <c r="C2" s="6"/>
      <c r="D2" s="6"/>
      <c r="E2" s="6"/>
      <c r="F2" s="132"/>
      <c r="G2" s="6"/>
      <c r="H2" s="132"/>
      <c r="I2" s="132"/>
      <c r="J2" s="6"/>
    </row>
    <row r="3" s="1" customFormat="1" ht="18.75" customHeight="1" spans="1:8">
      <c r="A3" s="65" t="str">
        <f>"单位名称："&amp;"临沧市商务局机关"</f>
        <v>单位名称：临沧市商务局机关</v>
      </c>
      <c r="B3" s="66"/>
      <c r="C3" s="66"/>
      <c r="D3" s="66"/>
      <c r="E3" s="66"/>
      <c r="F3" s="67"/>
      <c r="G3" s="66"/>
      <c r="H3" s="67"/>
    </row>
    <row r="4" s="1" customFormat="1" ht="18.75" customHeight="1" spans="1:10">
      <c r="A4" s="68" t="s">
        <v>321</v>
      </c>
      <c r="B4" s="68" t="s">
        <v>322</v>
      </c>
      <c r="C4" s="68" t="s">
        <v>323</v>
      </c>
      <c r="D4" s="68" t="s">
        <v>324</v>
      </c>
      <c r="E4" s="68" t="s">
        <v>325</v>
      </c>
      <c r="F4" s="69" t="s">
        <v>326</v>
      </c>
      <c r="G4" s="68" t="s">
        <v>327</v>
      </c>
      <c r="H4" s="69" t="s">
        <v>328</v>
      </c>
      <c r="I4" s="69" t="s">
        <v>329</v>
      </c>
      <c r="J4" s="68" t="s">
        <v>330</v>
      </c>
    </row>
    <row r="5" s="1" customFormat="1" ht="18.75" customHeight="1" spans="1:10">
      <c r="A5" s="133">
        <v>1</v>
      </c>
      <c r="B5" s="133">
        <v>2</v>
      </c>
      <c r="C5" s="133">
        <v>3</v>
      </c>
      <c r="D5" s="133">
        <v>4</v>
      </c>
      <c r="E5" s="133">
        <v>5</v>
      </c>
      <c r="F5" s="133">
        <v>6</v>
      </c>
      <c r="G5" s="133">
        <v>7</v>
      </c>
      <c r="H5" s="133">
        <v>8</v>
      </c>
      <c r="I5" s="133">
        <v>9</v>
      </c>
      <c r="J5" s="133">
        <v>10</v>
      </c>
    </row>
    <row r="6" s="1" customFormat="1" ht="18.75" customHeight="1" spans="1:10">
      <c r="A6" s="134" t="s">
        <v>72</v>
      </c>
      <c r="B6" s="73"/>
      <c r="C6" s="73"/>
      <c r="D6" s="73"/>
      <c r="E6" s="74"/>
      <c r="F6" s="75"/>
      <c r="G6" s="74"/>
      <c r="H6" s="75"/>
      <c r="I6" s="75"/>
      <c r="J6" s="74"/>
    </row>
    <row r="7" s="1" customFormat="1" ht="18.75" customHeight="1" spans="1:10">
      <c r="A7" s="247" t="s">
        <v>302</v>
      </c>
      <c r="B7" s="136" t="s">
        <v>331</v>
      </c>
      <c r="C7" s="72" t="s">
        <v>332</v>
      </c>
      <c r="D7" s="72" t="s">
        <v>333</v>
      </c>
      <c r="E7" s="134" t="s">
        <v>334</v>
      </c>
      <c r="F7" s="72" t="s">
        <v>335</v>
      </c>
      <c r="G7" s="134" t="s">
        <v>336</v>
      </c>
      <c r="H7" s="72" t="s">
        <v>337</v>
      </c>
      <c r="I7" s="72" t="s">
        <v>338</v>
      </c>
      <c r="J7" s="134" t="s">
        <v>339</v>
      </c>
    </row>
    <row r="8" s="1" customFormat="1" ht="18.75" customHeight="1" spans="1:10">
      <c r="A8" s="135"/>
      <c r="B8" s="72" t="s">
        <v>340</v>
      </c>
      <c r="C8" s="72" t="s">
        <v>332</v>
      </c>
      <c r="D8" s="72" t="s">
        <v>341</v>
      </c>
      <c r="E8" s="134" t="s">
        <v>342</v>
      </c>
      <c r="F8" s="72" t="s">
        <v>343</v>
      </c>
      <c r="G8" s="134" t="s">
        <v>344</v>
      </c>
      <c r="H8" s="72" t="s">
        <v>345</v>
      </c>
      <c r="I8" s="72" t="s">
        <v>338</v>
      </c>
      <c r="J8" s="134" t="s">
        <v>339</v>
      </c>
    </row>
    <row r="9" s="1" customFormat="1" ht="18.75" customHeight="1" spans="1:10">
      <c r="A9" s="135"/>
      <c r="B9" s="72" t="s">
        <v>340</v>
      </c>
      <c r="C9" s="72" t="s">
        <v>346</v>
      </c>
      <c r="D9" s="72" t="s">
        <v>347</v>
      </c>
      <c r="E9" s="134" t="s">
        <v>348</v>
      </c>
      <c r="F9" s="72" t="s">
        <v>335</v>
      </c>
      <c r="G9" s="134" t="s">
        <v>349</v>
      </c>
      <c r="H9" s="72" t="s">
        <v>350</v>
      </c>
      <c r="I9" s="72" t="s">
        <v>338</v>
      </c>
      <c r="J9" s="134" t="s">
        <v>339</v>
      </c>
    </row>
    <row r="10" s="1" customFormat="1" ht="18.75" customHeight="1" spans="1:10">
      <c r="A10" s="135"/>
      <c r="B10" s="72" t="s">
        <v>340</v>
      </c>
      <c r="C10" s="72" t="s">
        <v>351</v>
      </c>
      <c r="D10" s="72" t="s">
        <v>352</v>
      </c>
      <c r="E10" s="134" t="s">
        <v>353</v>
      </c>
      <c r="F10" s="72" t="s">
        <v>335</v>
      </c>
      <c r="G10" s="134" t="s">
        <v>354</v>
      </c>
      <c r="H10" s="72" t="s">
        <v>350</v>
      </c>
      <c r="I10" s="72" t="s">
        <v>338</v>
      </c>
      <c r="J10" s="134" t="s">
        <v>339</v>
      </c>
    </row>
    <row r="11" s="1" customFormat="1" ht="18.75" customHeight="1" spans="1:10">
      <c r="A11" s="247" t="s">
        <v>296</v>
      </c>
      <c r="B11" s="72" t="s">
        <v>355</v>
      </c>
      <c r="C11" s="72" t="s">
        <v>332</v>
      </c>
      <c r="D11" s="72" t="s">
        <v>333</v>
      </c>
      <c r="E11" s="134" t="s">
        <v>356</v>
      </c>
      <c r="F11" s="72" t="s">
        <v>343</v>
      </c>
      <c r="G11" s="134" t="s">
        <v>184</v>
      </c>
      <c r="H11" s="72" t="s">
        <v>357</v>
      </c>
      <c r="I11" s="72" t="s">
        <v>338</v>
      </c>
      <c r="J11" s="134" t="s">
        <v>339</v>
      </c>
    </row>
    <row r="12" s="1" customFormat="1" ht="18.75" customHeight="1" spans="1:10">
      <c r="A12" s="135"/>
      <c r="B12" s="72" t="s">
        <v>355</v>
      </c>
      <c r="C12" s="72" t="s">
        <v>346</v>
      </c>
      <c r="D12" s="72" t="s">
        <v>347</v>
      </c>
      <c r="E12" s="134" t="s">
        <v>358</v>
      </c>
      <c r="F12" s="72" t="s">
        <v>343</v>
      </c>
      <c r="G12" s="134" t="s">
        <v>359</v>
      </c>
      <c r="H12" s="72" t="s">
        <v>350</v>
      </c>
      <c r="I12" s="72" t="s">
        <v>338</v>
      </c>
      <c r="J12" s="134" t="s">
        <v>339</v>
      </c>
    </row>
    <row r="13" s="1" customFormat="1" ht="18.75" customHeight="1" spans="1:10">
      <c r="A13" s="135"/>
      <c r="B13" s="72" t="s">
        <v>355</v>
      </c>
      <c r="C13" s="72" t="s">
        <v>351</v>
      </c>
      <c r="D13" s="72" t="s">
        <v>352</v>
      </c>
      <c r="E13" s="134" t="s">
        <v>360</v>
      </c>
      <c r="F13" s="72" t="s">
        <v>343</v>
      </c>
      <c r="G13" s="134" t="s">
        <v>359</v>
      </c>
      <c r="H13" s="72" t="s">
        <v>350</v>
      </c>
      <c r="I13" s="72" t="s">
        <v>338</v>
      </c>
      <c r="J13" s="134" t="s">
        <v>339</v>
      </c>
    </row>
    <row r="14" s="1" customFormat="1" ht="18.75" customHeight="1" spans="1:10">
      <c r="A14" s="247" t="s">
        <v>318</v>
      </c>
      <c r="B14" s="136" t="s">
        <v>361</v>
      </c>
      <c r="C14" s="72" t="s">
        <v>332</v>
      </c>
      <c r="D14" s="72" t="s">
        <v>333</v>
      </c>
      <c r="E14" s="134" t="s">
        <v>362</v>
      </c>
      <c r="F14" s="72" t="s">
        <v>343</v>
      </c>
      <c r="G14" s="134" t="s">
        <v>182</v>
      </c>
      <c r="H14" s="72" t="s">
        <v>337</v>
      </c>
      <c r="I14" s="72" t="s">
        <v>338</v>
      </c>
      <c r="J14" s="134" t="s">
        <v>363</v>
      </c>
    </row>
    <row r="15" s="1" customFormat="1" ht="18.75" customHeight="1" spans="1:10">
      <c r="A15" s="135"/>
      <c r="B15" s="72" t="s">
        <v>364</v>
      </c>
      <c r="C15" s="72" t="s">
        <v>332</v>
      </c>
      <c r="D15" s="72" t="s">
        <v>333</v>
      </c>
      <c r="E15" s="134" t="s">
        <v>365</v>
      </c>
      <c r="F15" s="72" t="s">
        <v>335</v>
      </c>
      <c r="G15" s="134" t="s">
        <v>366</v>
      </c>
      <c r="H15" s="72" t="s">
        <v>367</v>
      </c>
      <c r="I15" s="72" t="s">
        <v>338</v>
      </c>
      <c r="J15" s="134" t="s">
        <v>368</v>
      </c>
    </row>
    <row r="16" s="1" customFormat="1" ht="18.75" customHeight="1" spans="1:10">
      <c r="A16" s="135"/>
      <c r="B16" s="72" t="s">
        <v>364</v>
      </c>
      <c r="C16" s="72" t="s">
        <v>332</v>
      </c>
      <c r="D16" s="72" t="s">
        <v>333</v>
      </c>
      <c r="E16" s="134" t="s">
        <v>369</v>
      </c>
      <c r="F16" s="72" t="s">
        <v>335</v>
      </c>
      <c r="G16" s="134" t="s">
        <v>182</v>
      </c>
      <c r="H16" s="72" t="s">
        <v>337</v>
      </c>
      <c r="I16" s="72" t="s">
        <v>338</v>
      </c>
      <c r="J16" s="134" t="s">
        <v>369</v>
      </c>
    </row>
    <row r="17" s="1" customFormat="1" ht="18.75" customHeight="1" spans="1:10">
      <c r="A17" s="135"/>
      <c r="B17" s="72" t="s">
        <v>364</v>
      </c>
      <c r="C17" s="72" t="s">
        <v>332</v>
      </c>
      <c r="D17" s="72" t="s">
        <v>341</v>
      </c>
      <c r="E17" s="134" t="s">
        <v>370</v>
      </c>
      <c r="F17" s="72" t="s">
        <v>371</v>
      </c>
      <c r="G17" s="134" t="s">
        <v>372</v>
      </c>
      <c r="H17" s="72" t="s">
        <v>373</v>
      </c>
      <c r="I17" s="72" t="s">
        <v>374</v>
      </c>
      <c r="J17" s="134" t="s">
        <v>375</v>
      </c>
    </row>
    <row r="18" s="1" customFormat="1" ht="18.75" customHeight="1" spans="1:10">
      <c r="A18" s="135"/>
      <c r="B18" s="72" t="s">
        <v>364</v>
      </c>
      <c r="C18" s="72" t="s">
        <v>346</v>
      </c>
      <c r="D18" s="72" t="s">
        <v>376</v>
      </c>
      <c r="E18" s="134" t="s">
        <v>377</v>
      </c>
      <c r="F18" s="72" t="s">
        <v>335</v>
      </c>
      <c r="G18" s="134" t="s">
        <v>378</v>
      </c>
      <c r="H18" s="72" t="s">
        <v>379</v>
      </c>
      <c r="I18" s="72" t="s">
        <v>338</v>
      </c>
      <c r="J18" s="134" t="s">
        <v>380</v>
      </c>
    </row>
    <row r="19" s="1" customFormat="1" ht="18.75" customHeight="1" spans="1:10">
      <c r="A19" s="135"/>
      <c r="B19" s="72" t="s">
        <v>364</v>
      </c>
      <c r="C19" s="72" t="s">
        <v>346</v>
      </c>
      <c r="D19" s="72" t="s">
        <v>347</v>
      </c>
      <c r="E19" s="134" t="s">
        <v>381</v>
      </c>
      <c r="F19" s="72" t="s">
        <v>335</v>
      </c>
      <c r="G19" s="134" t="s">
        <v>366</v>
      </c>
      <c r="H19" s="72" t="s">
        <v>382</v>
      </c>
      <c r="I19" s="72" t="s">
        <v>338</v>
      </c>
      <c r="J19" s="134" t="s">
        <v>383</v>
      </c>
    </row>
    <row r="20" s="1" customFormat="1" ht="18.75" customHeight="1" spans="1:10">
      <c r="A20" s="135"/>
      <c r="B20" s="72" t="s">
        <v>364</v>
      </c>
      <c r="C20" s="72" t="s">
        <v>351</v>
      </c>
      <c r="D20" s="72" t="s">
        <v>352</v>
      </c>
      <c r="E20" s="134" t="s">
        <v>384</v>
      </c>
      <c r="F20" s="72" t="s">
        <v>335</v>
      </c>
      <c r="G20" s="134" t="s">
        <v>354</v>
      </c>
      <c r="H20" s="72" t="s">
        <v>350</v>
      </c>
      <c r="I20" s="72" t="s">
        <v>374</v>
      </c>
      <c r="J20" s="134" t="s">
        <v>384</v>
      </c>
    </row>
    <row r="21" s="1" customFormat="1" ht="18.75" customHeight="1" spans="1:10">
      <c r="A21" s="247" t="s">
        <v>304</v>
      </c>
      <c r="B21" s="136" t="s">
        <v>385</v>
      </c>
      <c r="C21" s="72" t="s">
        <v>332</v>
      </c>
      <c r="D21" s="72" t="s">
        <v>333</v>
      </c>
      <c r="E21" s="134" t="s">
        <v>381</v>
      </c>
      <c r="F21" s="72" t="s">
        <v>335</v>
      </c>
      <c r="G21" s="134" t="s">
        <v>386</v>
      </c>
      <c r="H21" s="72" t="s">
        <v>382</v>
      </c>
      <c r="I21" s="72" t="s">
        <v>338</v>
      </c>
      <c r="J21" s="134" t="s">
        <v>387</v>
      </c>
    </row>
    <row r="22" s="1" customFormat="1" ht="18.75" customHeight="1" spans="1:10">
      <c r="A22" s="135"/>
      <c r="B22" s="72" t="s">
        <v>388</v>
      </c>
      <c r="C22" s="72" t="s">
        <v>332</v>
      </c>
      <c r="D22" s="72" t="s">
        <v>341</v>
      </c>
      <c r="E22" s="134" t="s">
        <v>389</v>
      </c>
      <c r="F22" s="72" t="s">
        <v>371</v>
      </c>
      <c r="G22" s="134" t="s">
        <v>390</v>
      </c>
      <c r="H22" s="72" t="s">
        <v>373</v>
      </c>
      <c r="I22" s="72" t="s">
        <v>338</v>
      </c>
      <c r="J22" s="134" t="s">
        <v>391</v>
      </c>
    </row>
    <row r="23" s="1" customFormat="1" ht="18.75" customHeight="1" spans="1:10">
      <c r="A23" s="135"/>
      <c r="B23" s="72" t="s">
        <v>388</v>
      </c>
      <c r="C23" s="72" t="s">
        <v>346</v>
      </c>
      <c r="D23" s="72" t="s">
        <v>376</v>
      </c>
      <c r="E23" s="134" t="s">
        <v>392</v>
      </c>
      <c r="F23" s="72" t="s">
        <v>335</v>
      </c>
      <c r="G23" s="134" t="s">
        <v>359</v>
      </c>
      <c r="H23" s="72" t="s">
        <v>379</v>
      </c>
      <c r="I23" s="72" t="s">
        <v>338</v>
      </c>
      <c r="J23" s="134" t="s">
        <v>393</v>
      </c>
    </row>
    <row r="24" s="1" customFormat="1" ht="18.75" customHeight="1" spans="1:10">
      <c r="A24" s="135"/>
      <c r="B24" s="72" t="s">
        <v>388</v>
      </c>
      <c r="C24" s="72" t="s">
        <v>346</v>
      </c>
      <c r="D24" s="72" t="s">
        <v>347</v>
      </c>
      <c r="E24" s="134" t="s">
        <v>394</v>
      </c>
      <c r="F24" s="72" t="s">
        <v>335</v>
      </c>
      <c r="G24" s="134" t="s">
        <v>185</v>
      </c>
      <c r="H24" s="72" t="s">
        <v>350</v>
      </c>
      <c r="I24" s="72" t="s">
        <v>374</v>
      </c>
      <c r="J24" s="134" t="s">
        <v>395</v>
      </c>
    </row>
    <row r="25" s="1" customFormat="1" ht="18.75" customHeight="1" spans="1:10">
      <c r="A25" s="135"/>
      <c r="B25" s="72" t="s">
        <v>388</v>
      </c>
      <c r="C25" s="72" t="s">
        <v>351</v>
      </c>
      <c r="D25" s="72" t="s">
        <v>352</v>
      </c>
      <c r="E25" s="134" t="s">
        <v>396</v>
      </c>
      <c r="F25" s="72" t="s">
        <v>335</v>
      </c>
      <c r="G25" s="134" t="s">
        <v>354</v>
      </c>
      <c r="H25" s="72" t="s">
        <v>350</v>
      </c>
      <c r="I25" s="72" t="s">
        <v>374</v>
      </c>
      <c r="J25" s="134" t="s">
        <v>397</v>
      </c>
    </row>
    <row r="26" s="1" customFormat="1" ht="18.75" customHeight="1" spans="1:10">
      <c r="A26" s="247" t="s">
        <v>308</v>
      </c>
      <c r="B26" s="72" t="s">
        <v>398</v>
      </c>
      <c r="C26" s="72" t="s">
        <v>332</v>
      </c>
      <c r="D26" s="72" t="s">
        <v>333</v>
      </c>
      <c r="E26" s="134" t="s">
        <v>399</v>
      </c>
      <c r="F26" s="72" t="s">
        <v>335</v>
      </c>
      <c r="G26" s="134" t="s">
        <v>184</v>
      </c>
      <c r="H26" s="72" t="s">
        <v>337</v>
      </c>
      <c r="I26" s="72" t="s">
        <v>338</v>
      </c>
      <c r="J26" s="134" t="s">
        <v>339</v>
      </c>
    </row>
    <row r="27" s="1" customFormat="1" ht="18.75" customHeight="1" spans="1:10">
      <c r="A27" s="135"/>
      <c r="B27" s="72" t="s">
        <v>398</v>
      </c>
      <c r="C27" s="72" t="s">
        <v>332</v>
      </c>
      <c r="D27" s="72" t="s">
        <v>333</v>
      </c>
      <c r="E27" s="134" t="s">
        <v>400</v>
      </c>
      <c r="F27" s="72" t="s">
        <v>335</v>
      </c>
      <c r="G27" s="134" t="s">
        <v>386</v>
      </c>
      <c r="H27" s="72" t="s">
        <v>382</v>
      </c>
      <c r="I27" s="72" t="s">
        <v>338</v>
      </c>
      <c r="J27" s="134" t="s">
        <v>339</v>
      </c>
    </row>
    <row r="28" s="1" customFormat="1" ht="18.75" customHeight="1" spans="1:10">
      <c r="A28" s="135"/>
      <c r="B28" s="72" t="s">
        <v>398</v>
      </c>
      <c r="C28" s="72" t="s">
        <v>346</v>
      </c>
      <c r="D28" s="72" t="s">
        <v>376</v>
      </c>
      <c r="E28" s="134" t="s">
        <v>401</v>
      </c>
      <c r="F28" s="72" t="s">
        <v>335</v>
      </c>
      <c r="G28" s="134" t="s">
        <v>402</v>
      </c>
      <c r="H28" s="72" t="s">
        <v>403</v>
      </c>
      <c r="I28" s="72" t="s">
        <v>338</v>
      </c>
      <c r="J28" s="134" t="s">
        <v>339</v>
      </c>
    </row>
    <row r="29" s="1" customFormat="1" ht="18.75" customHeight="1" spans="1:10">
      <c r="A29" s="135"/>
      <c r="B29" s="72" t="s">
        <v>398</v>
      </c>
      <c r="C29" s="72" t="s">
        <v>351</v>
      </c>
      <c r="D29" s="72" t="s">
        <v>352</v>
      </c>
      <c r="E29" s="134" t="s">
        <v>384</v>
      </c>
      <c r="F29" s="72" t="s">
        <v>335</v>
      </c>
      <c r="G29" s="134" t="s">
        <v>349</v>
      </c>
      <c r="H29" s="72" t="s">
        <v>350</v>
      </c>
      <c r="I29" s="72" t="s">
        <v>338</v>
      </c>
      <c r="J29" s="134" t="s">
        <v>339</v>
      </c>
    </row>
    <row r="30" s="1" customFormat="1" ht="18.75" customHeight="1" spans="1:10">
      <c r="A30" s="135"/>
      <c r="B30" s="72" t="s">
        <v>398</v>
      </c>
      <c r="C30" s="72" t="s">
        <v>351</v>
      </c>
      <c r="D30" s="72" t="s">
        <v>352</v>
      </c>
      <c r="E30" s="134" t="s">
        <v>404</v>
      </c>
      <c r="F30" s="72" t="s">
        <v>335</v>
      </c>
      <c r="G30" s="134" t="s">
        <v>349</v>
      </c>
      <c r="H30" s="72" t="s">
        <v>350</v>
      </c>
      <c r="I30" s="72" t="s">
        <v>338</v>
      </c>
      <c r="J30" s="134" t="s">
        <v>339</v>
      </c>
    </row>
    <row r="31" s="1" customFormat="1" ht="18.75" customHeight="1" spans="1:10">
      <c r="A31" s="248" t="s">
        <v>298</v>
      </c>
      <c r="B31" s="136" t="s">
        <v>405</v>
      </c>
      <c r="C31" s="72" t="s">
        <v>332</v>
      </c>
      <c r="D31" s="72" t="s">
        <v>333</v>
      </c>
      <c r="E31" s="134" t="s">
        <v>334</v>
      </c>
      <c r="F31" s="72" t="s">
        <v>335</v>
      </c>
      <c r="G31" s="134" t="s">
        <v>336</v>
      </c>
      <c r="H31" s="72" t="s">
        <v>337</v>
      </c>
      <c r="I31" s="72" t="s">
        <v>338</v>
      </c>
      <c r="J31" s="134" t="s">
        <v>339</v>
      </c>
    </row>
    <row r="32" s="1" customFormat="1" ht="18.75" customHeight="1" spans="1:10">
      <c r="A32" s="135"/>
      <c r="B32" s="72" t="s">
        <v>406</v>
      </c>
      <c r="C32" s="72" t="s">
        <v>332</v>
      </c>
      <c r="D32" s="72" t="s">
        <v>341</v>
      </c>
      <c r="E32" s="134" t="s">
        <v>407</v>
      </c>
      <c r="F32" s="72" t="s">
        <v>343</v>
      </c>
      <c r="G32" s="134" t="s">
        <v>344</v>
      </c>
      <c r="H32" s="72" t="s">
        <v>345</v>
      </c>
      <c r="I32" s="72" t="s">
        <v>338</v>
      </c>
      <c r="J32" s="134" t="s">
        <v>339</v>
      </c>
    </row>
    <row r="33" s="1" customFormat="1" ht="18.75" customHeight="1" spans="1:10">
      <c r="A33" s="135"/>
      <c r="B33" s="72" t="s">
        <v>406</v>
      </c>
      <c r="C33" s="72" t="s">
        <v>346</v>
      </c>
      <c r="D33" s="72" t="s">
        <v>347</v>
      </c>
      <c r="E33" s="134" t="s">
        <v>348</v>
      </c>
      <c r="F33" s="72" t="s">
        <v>335</v>
      </c>
      <c r="G33" s="134" t="s">
        <v>349</v>
      </c>
      <c r="H33" s="72" t="s">
        <v>350</v>
      </c>
      <c r="I33" s="72" t="s">
        <v>338</v>
      </c>
      <c r="J33" s="134" t="s">
        <v>339</v>
      </c>
    </row>
    <row r="34" s="1" customFormat="1" ht="18.75" customHeight="1" spans="1:10">
      <c r="A34" s="135"/>
      <c r="B34" s="72" t="s">
        <v>406</v>
      </c>
      <c r="C34" s="72" t="s">
        <v>351</v>
      </c>
      <c r="D34" s="72" t="s">
        <v>352</v>
      </c>
      <c r="E34" s="134" t="s">
        <v>353</v>
      </c>
      <c r="F34" s="72" t="s">
        <v>335</v>
      </c>
      <c r="G34" s="134" t="s">
        <v>354</v>
      </c>
      <c r="H34" s="72" t="s">
        <v>350</v>
      </c>
      <c r="I34" s="72" t="s">
        <v>338</v>
      </c>
      <c r="J34" s="134" t="s">
        <v>339</v>
      </c>
    </row>
    <row r="35" s="1" customFormat="1" ht="18.75" customHeight="1" spans="1:10">
      <c r="A35" s="247" t="s">
        <v>300</v>
      </c>
      <c r="B35" s="136" t="s">
        <v>408</v>
      </c>
      <c r="C35" s="72" t="s">
        <v>332</v>
      </c>
      <c r="D35" s="72" t="s">
        <v>333</v>
      </c>
      <c r="E35" s="134" t="s">
        <v>334</v>
      </c>
      <c r="F35" s="72" t="s">
        <v>335</v>
      </c>
      <c r="G35" s="134" t="s">
        <v>336</v>
      </c>
      <c r="H35" s="72" t="s">
        <v>337</v>
      </c>
      <c r="I35" s="72" t="s">
        <v>338</v>
      </c>
      <c r="J35" s="134" t="s">
        <v>339</v>
      </c>
    </row>
    <row r="36" s="1" customFormat="1" ht="18.75" customHeight="1" spans="1:10">
      <c r="A36" s="135"/>
      <c r="B36" s="72" t="s">
        <v>406</v>
      </c>
      <c r="C36" s="72" t="s">
        <v>332</v>
      </c>
      <c r="D36" s="72" t="s">
        <v>341</v>
      </c>
      <c r="E36" s="134" t="s">
        <v>342</v>
      </c>
      <c r="F36" s="72" t="s">
        <v>343</v>
      </c>
      <c r="G36" s="134" t="s">
        <v>344</v>
      </c>
      <c r="H36" s="72" t="s">
        <v>345</v>
      </c>
      <c r="I36" s="72" t="s">
        <v>338</v>
      </c>
      <c r="J36" s="134" t="s">
        <v>339</v>
      </c>
    </row>
    <row r="37" s="1" customFormat="1" ht="18.75" customHeight="1" spans="1:10">
      <c r="A37" s="135"/>
      <c r="B37" s="72" t="s">
        <v>406</v>
      </c>
      <c r="C37" s="72" t="s">
        <v>346</v>
      </c>
      <c r="D37" s="72" t="s">
        <v>347</v>
      </c>
      <c r="E37" s="134" t="s">
        <v>348</v>
      </c>
      <c r="F37" s="72" t="s">
        <v>335</v>
      </c>
      <c r="G37" s="134" t="s">
        <v>349</v>
      </c>
      <c r="H37" s="72" t="s">
        <v>350</v>
      </c>
      <c r="I37" s="72" t="s">
        <v>338</v>
      </c>
      <c r="J37" s="134" t="s">
        <v>339</v>
      </c>
    </row>
    <row r="38" s="1" customFormat="1" ht="18.75" customHeight="1" spans="1:10">
      <c r="A38" s="135"/>
      <c r="B38" s="72" t="s">
        <v>406</v>
      </c>
      <c r="C38" s="72" t="s">
        <v>351</v>
      </c>
      <c r="D38" s="72" t="s">
        <v>352</v>
      </c>
      <c r="E38" s="134" t="s">
        <v>353</v>
      </c>
      <c r="F38" s="72" t="s">
        <v>335</v>
      </c>
      <c r="G38" s="134" t="s">
        <v>354</v>
      </c>
      <c r="H38" s="72" t="s">
        <v>350</v>
      </c>
      <c r="I38" s="72" t="s">
        <v>338</v>
      </c>
      <c r="J38" s="134" t="s">
        <v>339</v>
      </c>
    </row>
  </sheetData>
  <mergeCells count="16">
    <mergeCell ref="A2:J2"/>
    <mergeCell ref="A3:H3"/>
    <mergeCell ref="A7:A10"/>
    <mergeCell ref="A11:A13"/>
    <mergeCell ref="A14:A20"/>
    <mergeCell ref="A21:A25"/>
    <mergeCell ref="A26:A30"/>
    <mergeCell ref="A31:A34"/>
    <mergeCell ref="A35:A38"/>
    <mergeCell ref="B7:B10"/>
    <mergeCell ref="B11:B13"/>
    <mergeCell ref="B14:B20"/>
    <mergeCell ref="B21:B25"/>
    <mergeCell ref="B26:B30"/>
    <mergeCell ref="B31:B34"/>
    <mergeCell ref="B35:B38"/>
  </mergeCells>
  <pageMargins left="0.751388888888889" right="0.751388888888889" top="1" bottom="1" header="0.5" footer="0.5"/>
  <pageSetup paperSize="9" scale="61"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中央和省转移支付补助项目支出预算表11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2025-01-23T02:50:00Z</dcterms:created>
  <dcterms:modified xsi:type="dcterms:W3CDTF">2025-03-14T08:14:03Z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2052-12.1.0.17145</vt:lpwstr>
  </property>
</Properties>
</file>