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3"/>
  </bookViews>
  <sheets>
    <sheet name="部门财务收支预算总表01-1" sheetId="19" r:id="rId1"/>
    <sheet name="部门收入预算表01-2" sheetId="20" r:id="rId2"/>
    <sheet name="部门支出预算表01-3" sheetId="21" r:id="rId3"/>
    <sheet name="部门财政拨款收支预算总表02-1" sheetId="24" r:id="rId4"/>
    <sheet name="一般公共预算支出预算表02-2" sheetId="22" r:id="rId5"/>
    <sheet name="“三公”经费支出预算表03" sheetId="23" r:id="rId6"/>
    <sheet name="部门基本支出预算表04" sheetId="25" r:id="rId7"/>
    <sheet name="部门项目支出预算表05-1" sheetId="26" r:id="rId8"/>
    <sheet name="部门项目支出绩效目标表05-2" sheetId="27" r:id="rId9"/>
    <sheet name="部门政府性基金预算支出预算表06" sheetId="28" r:id="rId10"/>
    <sheet name="部门政府采购预算表07" sheetId="29" r:id="rId11"/>
    <sheet name="部门政府购买服务预算表08" sheetId="30" r:id="rId12"/>
    <sheet name="市对下转移支付预算表09-1" sheetId="31" r:id="rId13"/>
    <sheet name="市对下转移支付绩效目标表09-2" sheetId="32" r:id="rId14"/>
    <sheet name="新增资产配置表10" sheetId="33" r:id="rId15"/>
    <sheet name="转移支付补助项目支出预算表11" sheetId="34" r:id="rId16"/>
    <sheet name="部门项目中期规划预算表12" sheetId="35" r:id="rId17"/>
    <sheet name="Sheet1" sheetId="18" r:id="rId18"/>
  </sheets>
  <definedNames>
    <definedName name="_xlnm.Print_Titles" localSheetId="8">'部门项目支出绩效目标表05-2'!$2:$4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<sst xmlns="http://schemas.openxmlformats.org/spreadsheetml/2006/main" count="1831" uniqueCount="629">
  <si>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</si>
  <si>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</si>
  <si>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</si>
  <si>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</si>
  <si>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</si>
  <si>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</si>
  <si>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</si>
  <si>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</si>
  <si>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</si>
  <si>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</si>
  <si>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</si>
  <si>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</si>
  <si>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</si>
  <si>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</si>
  <si>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</si>
  <si>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</si>
  <si>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</si>
  <si>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</si>
  <si>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</si>
  <si>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</si>
  <si>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</si>
  <si>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</si>
  <si>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</si>
  <si>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</si>
  <si>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</si>
  <si>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</si>
  <si>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</si>
  <si>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</si>
  <si>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</si>
  <si>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</si>
  <si>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</si>
  <si>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</si>
  <si>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</si>
  <si>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</si>
  <si>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</si>
  <si>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</si>
  <si>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</si>
  <si>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</si>
  <si>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</si>
  <si>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</si>
  <si>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</si>
  <si>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</si>
  <si>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</si>
  <si>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</si>
  <si>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</si>
  <si>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</si>
  <si>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</si>
  <si>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</si>
  <si>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</si>
  <si>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</si>
  <si>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</si>
  <si>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</si>
  <si>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</si>
  <si>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</si>
  <si>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</si>
  <si>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</si>
  <si>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</si>
  <si>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</si>
  <si>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</si>
  <si>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</si>
  <si>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</si>
  <si>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</si>
  <si>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</si>
  <si>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</si>
  <si>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</si>
  <si>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</si>
  <si>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</si>
  <si>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</si>
  <si>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</si>
  <si>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360001</t>
  </si>
  <si>
    <t>临沧市政务服务管理局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</si>
  <si>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</si>
  <si>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</si>
  <si>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</si>
  <si>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</si>
  <si>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</si>
  <si>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</si>
  <si>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</si>
  <si>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</si>
  <si>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</si>
  <si>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</si>
  <si>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</si>
  <si>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</si>
  <si>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</si>
  <si>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</si>
  <si>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</si>
  <si>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</si>
  <si>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</si>
  <si>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</si>
  <si>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</si>
  <si>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</si>
  <si>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</si>
  <si>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</si>
  <si>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</si>
  <si>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</si>
  <si>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</si>
  <si>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</si>
  <si>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</si>
  <si>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</si>
  <si>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</si>
  <si>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</si>
  <si>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</si>
  <si>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</si>
  <si>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</si>
  <si>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</si>
  <si>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</si>
  <si>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</si>
  <si>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</si>
  <si>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</si>
  <si>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</si>
  <si>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</si>
  <si>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</si>
  <si>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</si>
  <si>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</si>
  <si>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</si>
  <si>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</si>
  <si>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</si>
  <si>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</si>
  <si>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</si>
  <si>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</si>
  <si>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</si>
  <si>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</si>
  <si>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</si>
  <si>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</si>
  <si>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</si>
  <si>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</si>
  <si>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</si>
  <si>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</si>
  <si>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</si>
  <si>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</si>
  <si>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</si>
  <si>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</si>
  <si>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</si>
  <si>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</si>
  <si>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</si>
  <si>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</si>
  <si>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</si>
  <si>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</si>
  <si>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</si>
  <si>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</si>
  <si>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</si>
  <si>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</si>
  <si>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</si>
  <si>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</si>
  <si>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</si>
  <si>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</si>
  <si>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</si>
  <si>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</si>
  <si>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</si>
  <si>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</si>
  <si>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</si>
  <si>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</si>
  <si>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</si>
  <si>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</si>
  <si>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</si>
  <si>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</si>
  <si>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</si>
  <si>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</si>
  <si>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</si>
  <si>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</si>
  <si>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</si>
  <si>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</si>
  <si>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</si>
  <si>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</si>
  <si>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</si>
  <si>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</si>
  <si>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</si>
  <si>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</si>
  <si>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</si>
  <si>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</si>
  <si>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</si>
  <si>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</si>
  <si>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</si>
  <si>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</si>
  <si>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</si>
  <si>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</si>
  <si>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</si>
  <si>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</si>
  <si>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</si>
  <si>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</si>
  <si>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</si>
  <si>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</si>
  <si>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</si>
  <si>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</si>
  <si>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</si>
  <si>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</si>
  <si>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</si>
  <si>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</si>
  <si>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</si>
  <si>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</si>
  <si>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</si>
  <si>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</si>
  <si>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</si>
  <si>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</si>
  <si>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</si>
  <si>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</si>
  <si>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</si>
  <si>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</si>
  <si>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</si>
  <si>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</si>
  <si>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</si>
  <si>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</si>
  <si>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</si>
  <si>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</si>
  <si>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</si>
  <si>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</si>
  <si>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</si>
  <si>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530900210000000002135</t>
  </si>
  <si>
    <t>行政人员支出工资</t>
  </si>
  <si>
    <t>30101</t>
  </si>
  <si>
    <t>基本工资</t>
  </si>
  <si>
    <t>530900210000000002136</t>
  </si>
  <si>
    <t>事业人员支出工资</t>
  </si>
  <si>
    <t>30102</t>
  </si>
  <si>
    <t>津贴补贴</t>
  </si>
  <si>
    <t>530900231100001486754</t>
  </si>
  <si>
    <t>行政人员绩效考核奖</t>
  </si>
  <si>
    <t>30103</t>
  </si>
  <si>
    <t>奖金</t>
  </si>
  <si>
    <t>530900231100001486756</t>
  </si>
  <si>
    <t>绩效工资（2017年提高标准部分）</t>
  </si>
  <si>
    <t>30107</t>
  </si>
  <si>
    <t>绩效工资</t>
  </si>
  <si>
    <t>530900210000000002137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</si>
  <si>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</si>
  <si>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</si>
  <si>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</si>
  <si>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</si>
  <si>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</si>
  <si>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</si>
  <si>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</si>
  <si>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</si>
  <si>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</si>
  <si>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</si>
  <si>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</si>
  <si>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530900210000000002138</t>
  </si>
  <si>
    <t>30113</t>
  </si>
  <si>
    <t>530900210000000002145</t>
  </si>
  <si>
    <t>一般公用经费</t>
  </si>
  <si>
    <t>30201</t>
  </si>
  <si>
    <t>办公费</t>
  </si>
  <si>
    <t>530900210000000002144</t>
  </si>
  <si>
    <t>离退休公用经费</t>
  </si>
  <si>
    <t>530900210000000002146</t>
  </si>
  <si>
    <t>职工教育经费</t>
  </si>
  <si>
    <t>30216</t>
  </si>
  <si>
    <t>培训费</t>
  </si>
  <si>
    <t>530900210000000002142</t>
  </si>
  <si>
    <t>工会经费</t>
  </si>
  <si>
    <t>30228</t>
  </si>
  <si>
    <t>530900210000000002143</t>
  </si>
  <si>
    <t>福利费</t>
  </si>
  <si>
    <t>30229</t>
  </si>
  <si>
    <t>530900210000000002140</t>
  </si>
  <si>
    <t>公务用车运行维护费</t>
  </si>
  <si>
    <t>30231</t>
  </si>
  <si>
    <t>530900210000000002141</t>
  </si>
  <si>
    <t>行政人员公务交通补贴</t>
  </si>
  <si>
    <t>30239</t>
  </si>
  <si>
    <t>其他交通费用</t>
  </si>
  <si>
    <t>530900210000000002139</t>
  </si>
  <si>
    <t>离退休费</t>
  </si>
  <si>
    <t>30302</t>
  </si>
  <si>
    <t>退休费</t>
  </si>
  <si>
    <t>530900231100001142571</t>
  </si>
  <si>
    <t>遗属补助生活困难补助资金</t>
  </si>
  <si>
    <t>30304</t>
  </si>
  <si>
    <t>抚恤金</t>
  </si>
  <si>
    <t>预算05-1表</t>
  </si>
  <si>
    <t>项目分类</t>
  </si>
  <si>
    <t>项目单位</t>
  </si>
  <si>
    <t>经济科目编码</t>
  </si>
  <si>
    <t>经济科目名称</t>
  </si>
  <si>
    <t>本年拨款</t>
  </si>
  <si>
    <t>其中：本次下达</t>
  </si>
  <si>
    <t>2024年市（区）政务服务大厅扩容改造项目经费</t>
  </si>
  <si>
    <t>事业发展类</t>
  </si>
  <si>
    <t>530900241100002235281</t>
  </si>
  <si>
    <t>30227</t>
  </si>
  <si>
    <t>委托业务费</t>
  </si>
  <si>
    <t>31006</t>
  </si>
  <si>
    <t>大型修缮</t>
  </si>
  <si>
    <t>31007</t>
  </si>
  <si>
    <t>信息网络及软件购置更新</t>
  </si>
  <si>
    <t>临沧市（临翔区）公共资源交易平台上云配套改造标准化建设项目县区专项经费</t>
  </si>
  <si>
    <t>530900231100001700440</t>
  </si>
  <si>
    <t>31002</t>
  </si>
  <si>
    <t>办公设备购置</t>
  </si>
  <si>
    <t>临沧市市级政务服务综合窗口改革项目经费</t>
  </si>
  <si>
    <t>530900221100001082474</t>
  </si>
  <si>
    <t>临沧市政务服务大楼运行经费</t>
  </si>
  <si>
    <t>530900231100001699015</t>
  </si>
  <si>
    <t>30202</t>
  </si>
  <si>
    <t>印刷费</t>
  </si>
  <si>
    <t>30205</t>
  </si>
  <si>
    <t>水费</t>
  </si>
  <si>
    <t>30206</t>
  </si>
  <si>
    <t>电费</t>
  </si>
  <si>
    <t>30209</t>
  </si>
  <si>
    <t>物业管理费</t>
  </si>
  <si>
    <t>30211</t>
  </si>
  <si>
    <t>差旅费</t>
  </si>
  <si>
    <t>30215</t>
  </si>
  <si>
    <t>会议费</t>
  </si>
  <si>
    <t>30217</t>
  </si>
  <si>
    <t>30226</t>
  </si>
  <si>
    <t>劳务费</t>
  </si>
  <si>
    <t>临沧市政务服务管理局“两局三中心”网络线路租用、信息化设备运维及设备采购项目经费</t>
  </si>
  <si>
    <t>专项业务类</t>
  </si>
  <si>
    <t>530900200000000000182</t>
  </si>
  <si>
    <t>30213</t>
  </si>
  <si>
    <t>维修（护）费</t>
  </si>
  <si>
    <t>30214</t>
  </si>
  <si>
    <t>租赁费</t>
  </si>
  <si>
    <t>临沧市政务服务中心向社会力量政府购买服务岗位人员经费</t>
  </si>
  <si>
    <t>530900200000000000514</t>
  </si>
  <si>
    <t>临沧市智慧政务服务指挥中心提升改造项目经费</t>
  </si>
  <si>
    <t>530900251100003664958</t>
  </si>
  <si>
    <t>预算05-2表</t>
  </si>
  <si>
    <t>单位名称、项目名称</t>
  </si>
  <si>
    <t>项目年度绩效目标</t>
  </si>
  <si>
    <t>一级指标</t>
  </si>
  <si>
    <t>二级指标</t>
  </si>
  <si>
    <t>三级指标</t>
  </si>
  <si>
    <t>指标性质</t>
  </si>
  <si>
    <t>指标值</t>
  </si>
  <si>
    <t>度量单位</t>
  </si>
  <si>
    <t>指标属性</t>
  </si>
  <si>
    <t>指标内容</t>
  </si>
  <si>
    <t>保证临沧市政务服务管理局及下属单位出差、培训、党建等工作正常开展，为政务服务大楼、便民服务窗口、公共资源交易、政府采购工作开展提供用电、用水、保安、保洁及配套用品、办公楼维修、电梯维护、提供终端免费服务等，及政务服务大楼消防系统升级改造等。</t>
  </si>
  <si>
    <t>产出指标</t>
  </si>
  <si>
    <t>数量指标</t>
  </si>
  <si>
    <t>物业管理面积</t>
  </si>
  <si>
    <t>&gt;=</t>
  </si>
  <si>
    <t>8258 平方米</t>
  </si>
  <si>
    <t>平方米</t>
  </si>
  <si>
    <t>定量指标</t>
  </si>
  <si>
    <t>反映物业管理合同约定的服务区域、办公区域室内外（含绿化）面积之和。</t>
  </si>
  <si>
    <t>聘用临时人员</t>
  </si>
  <si>
    <t>=</t>
  </si>
  <si>
    <t>10</t>
  </si>
  <si>
    <t>元/人</t>
  </si>
  <si>
    <t>反映为保证政务服务大厅、公共资源交易工作开展聘用的保安、保洁人员</t>
  </si>
  <si>
    <t>大厅填单区、休息区、办事区吧凳更换</t>
  </si>
  <si>
    <t>100</t>
  </si>
  <si>
    <t>%</t>
  </si>
  <si>
    <t>更换破损无法使用的进驻部门窗口工作人员及办事群众用椅</t>
  </si>
  <si>
    <t>政府采购电子交易系统开评标室建设</t>
  </si>
  <si>
    <t>1间</t>
  </si>
  <si>
    <t>按照《云南省财政厅关于推进全省政府采购评审专家资源共享共用规范评审专家抽取使用管理有关事项的通知》（云财采〔2018〕8号）</t>
  </si>
  <si>
    <t>出差调研</t>
  </si>
  <si>
    <t>人次</t>
  </si>
  <si>
    <t>根据单位年度工作计划</t>
  </si>
  <si>
    <t>全市政务服务工作会议</t>
  </si>
  <si>
    <t>次</t>
  </si>
  <si>
    <t>质量指标</t>
  </si>
  <si>
    <t>零星修缮验收合格率</t>
  </si>
  <si>
    <t>100%</t>
  </si>
  <si>
    <t>反映零星修缮达标的情况。零星修缮验收合格率=零星修缮验收合格数量/零星修缮提交验收数量*100%</t>
  </si>
  <si>
    <t>卫生保洁合格率</t>
  </si>
  <si>
    <t>工作日内一、二楼政务服务窗口大厅保证8小时内清洁人员在岗清洁，三、四楼中、晚各一次，合格率在100%。</t>
  </si>
  <si>
    <t>自动终端服务</t>
  </si>
  <si>
    <t>反映自动终端服务完成情况</t>
  </si>
  <si>
    <t>安保巡查次数</t>
  </si>
  <si>
    <t>年</t>
  </si>
  <si>
    <t>反映每天安保巡查次数的情况空</t>
  </si>
  <si>
    <t>时效指标</t>
  </si>
  <si>
    <t>零星修缮（维修）及时率</t>
  </si>
  <si>
    <t>反映零星修缮（维修）及时的情况。零星修缮（维修）及时率=在规定时间内完成零星修缮（维修）数量/报修数量*100%</t>
  </si>
  <si>
    <t>窗口服务完成率</t>
  </si>
  <si>
    <t>反映工作日内，窗口服务办结率</t>
  </si>
  <si>
    <t>效益指标</t>
  </si>
  <si>
    <t>社会效益</t>
  </si>
  <si>
    <t>安全事故发生次数</t>
  </si>
  <si>
    <t>&lt;=</t>
  </si>
  <si>
    <t>反映安全事故发生的次数情况。</t>
  </si>
  <si>
    <t>满意度指标</t>
  </si>
  <si>
    <t>服务对象满意度</t>
  </si>
  <si>
    <t>服务受益人员满意度</t>
  </si>
  <si>
    <t>90%</t>
  </si>
  <si>
    <t>反映保安、保洁、餐饮服务、绿化养护服务受益人员满意程度。</t>
  </si>
  <si>
    <t>扩容改造约5700㎡政务服务大厅。拆除原市民活动中心办公场地部分基础设施。新建窗口工位136个，配套自助服务区、后台审批室、档案室、争议调解室、遗嘱摄影室等进驻部门业务功能室，配置窗口柜台、办公桌椅、档案柜、休息等候区桌椅、填单台、无障碍设施等设施设备；智慧大厅改造提升部分。建设智慧政务指挥中心，搭建全市政务服务大厅业务可视化分析系统、现场服务系统、综合人员管理系统、综合场地管理系统、移动微服务端等软件平台。实现与省级平台对接，配套排队叫号、评价器、音视频监控、智能查询、智能填单、综合广播、指纹考勤等硬件设备。</t>
  </si>
  <si>
    <t>2024年6月底前完成月扩容改造5700㎡。</t>
  </si>
  <si>
    <t>5700</t>
  </si>
  <si>
    <t>临沧市2024年市（区）政务服务大厅扩容改造暨智慧政务大厅建设项目实施方案</t>
  </si>
  <si>
    <t>新建窗口工位</t>
  </si>
  <si>
    <t>136</t>
  </si>
  <si>
    <t>个</t>
  </si>
  <si>
    <t>大厅装修改造</t>
  </si>
  <si>
    <t>使用的材料及工程质量</t>
  </si>
  <si>
    <t>完成智慧政务设备调试</t>
  </si>
  <si>
    <t>排队叫号、评价器、监控设备等系统正常运转</t>
  </si>
  <si>
    <t>定性指标</t>
  </si>
  <si>
    <t>智慧政务大厅所有设备正常运转率达到100%</t>
  </si>
  <si>
    <t>2024年6月底前完成</t>
  </si>
  <si>
    <t>根据实施方案</t>
  </si>
  <si>
    <t>天/月</t>
  </si>
  <si>
    <t>大幅压缩企业和群众办理政务服务事项的承诺时限</t>
  </si>
  <si>
    <t>压缩承诺办件时限70%以上</t>
  </si>
  <si>
    <t>综合窗口事项知识库清单</t>
  </si>
  <si>
    <t>新增进驻事项</t>
  </si>
  <si>
    <t>400</t>
  </si>
  <si>
    <t>项</t>
  </si>
  <si>
    <t xml:space="preserve">临沧市2024年市（区）政务服务大厅扩容改造暨智慧政务大厅建设项目实施方案
</t>
  </si>
  <si>
    <t>大幅提升企业和群众满意度。</t>
  </si>
  <si>
    <t>企业和群众办事满意率达99%以上</t>
  </si>
  <si>
    <t>向社会力量购买服务人员4名，月人均工资4500元（含单位及个人购买五险一金），主要从事为企业和群众提供办事指南引、帮办代办、综合窗口服务；为“互联网+政务服务”、智慧大厅建设等提供信息系统管理和维护。</t>
  </si>
  <si>
    <t>招聘人员</t>
  </si>
  <si>
    <t>4</t>
  </si>
  <si>
    <t>人(人次、家)</t>
  </si>
  <si>
    <t>根据市政府批准，向社会力量购买政府服务人员4人</t>
  </si>
  <si>
    <t>招聘完成率</t>
  </si>
  <si>
    <t>完成向社会力量购买政府服务人员4人</t>
  </si>
  <si>
    <t>工资兑现准确率</t>
  </si>
  <si>
    <t>反映补助准确发放的情况。
补助兑现准确率=补助兑付额/应付额*100%</t>
  </si>
  <si>
    <t>发放及时率</t>
  </si>
  <si>
    <t>反映发放单位及时发放补助资金的情况。
发放及时率=在时限内发放资金/应发放资金*100%</t>
  </si>
  <si>
    <t>帮办代办事项完成率</t>
  </si>
  <si>
    <t>提升政务服务效能、质量、服务水平</t>
  </si>
  <si>
    <t>接受服务群众、企业</t>
  </si>
  <si>
    <t>人</t>
  </si>
  <si>
    <t>提升企业和群众办事满意度，为办事群众提供导办帮办代办服务，确保智能化大厅各项设备正常运转。</t>
  </si>
  <si>
    <t>群众满意度达99%以上</t>
  </si>
  <si>
    <t>从事为企业和群众提供办事指南引、帮办服务，为“互联网+政务服务”、智慧大厅建设等提供信息系统管理和维护</t>
  </si>
  <si>
    <t>1.机房关键设备37台进行原厂质保及运行维护；2.网络线路租用（1号政务服务大厅1条1000M电子政务网、2条100M互联网、1条100M涉密电子政务专线，电子政务协同办公及E人E本、局机关及市直进驻部门窗口办公座机）；3.政务服务1号大厅全光入桌网络改造；4.日常办公所需的信息化设备维护及耗材。</t>
  </si>
  <si>
    <t>37台机房关键设备进行原厂质保及运行维护</t>
  </si>
  <si>
    <t>机房设备运转正常空</t>
  </si>
  <si>
    <t>网络线路租用</t>
  </si>
  <si>
    <t>老政务服务大楼窗口电子条屏</t>
  </si>
  <si>
    <t>120</t>
  </si>
  <si>
    <t>根据单位工作计划</t>
  </si>
  <si>
    <t>音视频监控改造</t>
  </si>
  <si>
    <t>信息数据安全</t>
  </si>
  <si>
    <t>保障公共资源交易“一网三平台”数据的安全，保障单位网络数据信息的安全，确保公共资源交易用户及招投标信息数据的安全。机房设备故障导致数据丢失，造成社会影响，发生一次扣10分</t>
  </si>
  <si>
    <t>完成机房关键设备维保</t>
  </si>
  <si>
    <t>37</t>
  </si>
  <si>
    <t>台套</t>
  </si>
  <si>
    <t>机房关键设备维保</t>
  </si>
  <si>
    <t>电子条屏、音视频监控改造</t>
  </si>
  <si>
    <t>按合同约定验收合格</t>
  </si>
  <si>
    <t>系统全年正常运行时长</t>
  </si>
  <si>
    <t>7x24</t>
  </si>
  <si>
    <t>小时</t>
  </si>
  <si>
    <t>保证我局信息化平台全年正常运行。保障全市八县（区）公共资源交易活动正常开展，保障窗口网络线路正常。保障2条互联网专线、1条电子政务网专线、1条视频会议专线正常。采购复印纸100箱，保障日常工作。机房设备故障导致设备停机、系统无法正常运行，发生一次扣5分</t>
  </si>
  <si>
    <t>可持续影响</t>
  </si>
  <si>
    <t>系统正常使用年限</t>
  </si>
  <si>
    <t>长期使用。设备故障导致系统无法使用，发生一次扣5分</t>
  </si>
  <si>
    <t>使用人员满意度度</t>
  </si>
  <si>
    <t>不断提高使用者满意度。系统被投诉无法使用，发生一次扣5分</t>
  </si>
  <si>
    <t>一、完成项目场地改造标准化建设。1.完成原中心受理区场地改造，建设公共服务区受理工作工位3个，购置一批公共区域使用的沙发。2.完成开评标区改造，建设述标答疑室2个、行政监督室1个、集中见证室1个、样品室1间、电子档案室1间、专家休息室3间、专家就餐室1个、指挥中心1个，并购置相关家具设备，完成临沧市公共资源交易标准化建设。3.完成评标工位制建设，建设完成15个远程异地评标工位，并购置相关家具设备，公共资源交易标准化建设及远程异地评标列为全省试点，带动德宏州、保山市、普洱市、西双版纳州开展远程异地评标工作。二、系统配置建设内容。完成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</si>
  <si>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场地标准化改造</t>
  </si>
  <si>
    <t>套</t>
  </si>
  <si>
    <t>.完成原中心受理区场地改造，建设公共服务区受理工作工位3个，购置一批公共区域使用的沙发。2.完成开评标区改造，建设述标答疑室2个、行政监督室1个、集中见证室1个、样品室1间、电子档案室1间、专家休息室3间、专家就餐室1个、指挥中心1个，并购置相关家具设备付装备数量）*100%。</t>
  </si>
  <si>
    <t>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</si>
  <si>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系统配置建设</t>
  </si>
  <si>
    <t>12项</t>
  </si>
  <si>
    <t>反映设备购置的产品质量情况。
临沧市（临翔区）公共资源交易平台上云
配套改造标准化建设方案</t>
  </si>
  <si>
    <t>场地改造标准化建设</t>
  </si>
  <si>
    <t>3项</t>
  </si>
  <si>
    <t>临沧市（临翔区）公共资源交易平台上云
配套改造标准化建设方案</t>
  </si>
  <si>
    <t>项目完成时间</t>
  </si>
  <si>
    <t>资金下达合同签订，按合同约定时间</t>
  </si>
  <si>
    <t>按签订合同内容时限完成</t>
  </si>
  <si>
    <t>进场交易服务事项</t>
  </si>
  <si>
    <t>立足公共服务职能定位，坚持依法依规、公开透范、服务规范</t>
  </si>
  <si>
    <t>根据《云南省发展和改革委员会关于印发2021年公共资源交易提质增效实施要点的通知》</t>
  </si>
  <si>
    <t>进场交易单位及人员</t>
  </si>
  <si>
    <t>90</t>
  </si>
  <si>
    <t>反映服务对象对购置设备的整体满意情况。
使用人员满意度=（对购置设备满意的人数/问卷调查人数）*100%。</t>
  </si>
  <si>
    <t>依据国家和云南省相关政策要求和行业技术标准，按照“统一规划、统一标准、统筹建设、科学整合、分级负责、属地管理”的原则完成以下建设内容：政务大厅软件系统；楼层引导系统；触摸查询系统；智能填单服务平台；好差评3.0系统；政务大厅综合人员管理系统；政务大厅业务可视化分析系统；综合布线；视频监控系统；会议系统；公共广播系统；排队叫号系统；机房系统。</t>
  </si>
  <si>
    <t>智慧政务服务平台建设</t>
  </si>
  <si>
    <t>1个</t>
  </si>
  <si>
    <t>提高政务监督效能，建立健全全市指挥政务服务效能监督中心全面贯彻落实党中央、国务院关于深化“放管服”改革优化营商环境决策部署和省委、省政府工作要求，发挥营商环境评价对优化营商环境工作的引领和督促作用，以评促改、以评促优，推动各地不断改革创新，对标国内一流水平，加快打造市场化法治化国际化营商环境，助力云南高质量跨越式发展。</t>
  </si>
  <si>
    <t>国务院关于进一步优化政务服务提升行政效能推动“高效办成一件事”的指导意见要求</t>
  </si>
  <si>
    <t>项目建设内容</t>
  </si>
  <si>
    <t>政务大厅软件系统；楼层引导系统；触摸查询系统；智能填单服务平台；好差评3.0系统；；政务大厅综合人员管理系统；政务大厅业务可视化分析系统；综合布线；视频监控系统；会议系统；公共广播系统；排队叫号系统；机房系统。</t>
  </si>
  <si>
    <t>按合同约定时间内完成</t>
  </si>
  <si>
    <t>合同约定时间</t>
  </si>
  <si>
    <t>按合同约定的建设内容</t>
  </si>
  <si>
    <t>成本指标</t>
  </si>
  <si>
    <t>经济成本指标</t>
  </si>
  <si>
    <t>本项目为非盈利性社会事业项目，不直接产生经济效益，但能间接促进和推动地方社会经济的发展，带动整个建设区域及周边区域的经济、社会发展。</t>
  </si>
  <si>
    <t>社会影响分析</t>
  </si>
  <si>
    <t>提高政府服务效率，优化人民群众服务体验，提升政府形象，加强社会监督推动数字化发展</t>
  </si>
  <si>
    <t>生态效益</t>
  </si>
  <si>
    <t>项目的实施与运营对周围环境的影响</t>
  </si>
  <si>
    <t>施工期空气影响分析，环境噪声影响分析，废水环境影响分析</t>
  </si>
  <si>
    <t>本项目主要为信息化工程建设性项目，方案设计时已经充分考虑了环保问题，项目的实施与运营对周围环境不会造成大规模的不良影响</t>
  </si>
  <si>
    <t>可持续效益</t>
  </si>
  <si>
    <t>信息系统建成后的可持续效益</t>
  </si>
  <si>
    <t>信息系统建成后，能共用共享资源，促进全市统一市场的建设；能更好的规范公共资源交易秩序，提高公共资源交易效率；能利用交易数据，增加了政府宏观决策的手段，能创新监管手段，提高了政府监管效能，促进了市场主体诚信，激发了市场活力。</t>
  </si>
  <si>
    <t>项目投入使用后服务对像满意度</t>
  </si>
  <si>
    <t>政务服务标准化、规范化、便利化水平大幅提升，与全国、全省同步实现高频政务服务事项“无差别受理、同标准办理”、高频电子证照互通互认，“免证办”全面推行；集成化办事服务基本覆盖企业和个人全生命周期，智慧化服务实现新的突破，“网上办、掌上办、就近办、一次办”更加好办易办，政务服务线上线下深度融合、协调发展，方便快捷、公平普惠、优质高效的政务服务体系全面建成。</t>
  </si>
  <si>
    <t>2025年底前，我市政务服务标准化、规范化、便利化水平大幅提升，与全国、全省同步实现高频政务服务事项“无差别受理、同标准办理”、高频电子证照互通互认，“免证办”全面推行；集成化办事服务基本覆盖企业和个人全生命周期，智慧化服务实现新的突破，“网上办、掌上办、就近办、一次办”更加好办易办，政务服务线上线下深度融合、协调发展，方便快捷、公平普惠、优质高效的政务服务体系全面建成。</t>
  </si>
  <si>
    <t>2024年3月底前，开展10名综合窗口工作人员业务培训，实现持证上岗率100%；2024年6月底前，省级公布的16项“一件事一次办”主题服务事项进驻市级综合窗口比例达到100%；进驻市级综合窗口总事项数超过420项；2024年12月底前，综合窗口总办件量超过30000件次，满意率达到99%以上。</t>
  </si>
  <si>
    <t>2024年9月底前，进驻市级综合窗口事项总数达420项以上</t>
  </si>
  <si>
    <t>按照《临沧市人民政府办公室关于印发临沧市市级政务按照《临沧市人民政府办公室关于印发临沧市市级政务服务综合窗口改革工作方案的通知》（临政办字〔2021〕48号）文件要求，实施政务服务综合窗口改革项目革项目</t>
  </si>
  <si>
    <t>一件事一次办主题事项达16项及以上</t>
  </si>
  <si>
    <t>16</t>
  </si>
  <si>
    <t>按照《云南省人民政府办公厅关于印发云南省加快推进“一件事一次办”打造政务服务升级版工作方案的通知》（云政办发〔2022〕89号）文件要求，实施政务服务综合窗口改革项目。</t>
  </si>
  <si>
    <t>10名综合窗口工作人员全部获得国家认可的行政办事员资格证书</t>
  </si>
  <si>
    <t>完成事项要素、指南、流程等公布</t>
  </si>
  <si>
    <t>2024年12月底前完成</t>
  </si>
  <si>
    <t>按时完成</t>
  </si>
  <si>
    <t>按照省政府文件要求，完成市级综合窗口服务购买并提供“一站式”服务。</t>
  </si>
  <si>
    <t>大幅压缩政务服务事项承诺办件时限，提升办事效率</t>
  </si>
  <si>
    <t>市级进驻综合窗口的事项，评价办结时限压缩70%</t>
  </si>
  <si>
    <t>大幅提升企业和群众满意度</t>
  </si>
  <si>
    <t>企业和群众对市级综合窗口办事满意度达到97%</t>
  </si>
  <si>
    <t>预算06表</t>
  </si>
  <si>
    <t>政府性基金预算支出预算表</t>
  </si>
  <si>
    <t>单位名称：全部</t>
  </si>
  <si>
    <t>本年政府性基金预算支出</t>
  </si>
  <si>
    <t>备注：2025年本部门无政府性基金预算支出，因此无相关数据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</si>
  <si>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</si>
  <si>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</si>
  <si>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</si>
  <si>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</si>
  <si>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</si>
  <si>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</si>
  <si>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</si>
  <si>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</si>
  <si>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</si>
  <si>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</si>
  <si>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政务服务1号大厅全光入桌项目</t>
  </si>
  <si>
    <t>基础软件</t>
  </si>
  <si>
    <t>终端机</t>
  </si>
  <si>
    <t>台</t>
  </si>
  <si>
    <t xml:space="preserve">    临沧市市级政务服务综合窗口改革项目经费</t>
  </si>
  <si>
    <t>综合窗口改革经费</t>
  </si>
  <si>
    <t>其他服务</t>
  </si>
  <si>
    <t>元</t>
  </si>
  <si>
    <t xml:space="preserve">    临沧市政务服务大楼运行经费</t>
  </si>
  <si>
    <t>C21040001物业管理服务</t>
  </si>
  <si>
    <t>印刷服务</t>
  </si>
  <si>
    <t>机动车保险服务</t>
  </si>
  <si>
    <t>车辆维修和保养服务</t>
  </si>
  <si>
    <t>车辆加油、添加燃料服务</t>
  </si>
  <si>
    <t>办公设备采购</t>
  </si>
  <si>
    <t>智慧政务服务软件系统</t>
  </si>
  <si>
    <t>网络安全系统和配套硬件设备</t>
  </si>
  <si>
    <t>智慧政务服务终端设备</t>
  </si>
  <si>
    <t>预算08表</t>
  </si>
  <si>
    <t>政府购买服务项目</t>
  </si>
  <si>
    <t>政府购买服务目录</t>
  </si>
  <si>
    <t>政府性基金</t>
  </si>
  <si>
    <t>政务服务窗口服务</t>
  </si>
  <si>
    <t>B1204 政务服务窗口服务</t>
  </si>
  <si>
    <t>后勤服务</t>
  </si>
  <si>
    <t>B1102 物业管理服务</t>
  </si>
  <si>
    <t>预算09-1表</t>
  </si>
  <si>
    <t>单位名称（项目）</t>
  </si>
  <si>
    <t>地区</t>
  </si>
  <si>
    <t>凤庆县</t>
  </si>
  <si>
    <t>云县</t>
  </si>
  <si>
    <t>临翔区</t>
  </si>
  <si>
    <t>永德县</t>
  </si>
  <si>
    <t>镇康县</t>
  </si>
  <si>
    <t>双江县</t>
  </si>
  <si>
    <t>耿马县</t>
  </si>
  <si>
    <t>沧源县</t>
  </si>
  <si>
    <t>高新区</t>
  </si>
  <si>
    <t>边境合作区</t>
  </si>
  <si>
    <t>备注：2025年本部门无市对下转移支付预算，因此无相关数据。</t>
  </si>
  <si>
    <t>预算09-2表</t>
  </si>
  <si>
    <t>备注：2025年本部门无市对下转移支付支出，因此无相关数据。</t>
  </si>
  <si>
    <t>预算10表</t>
  </si>
  <si>
    <t>资产类别</t>
  </si>
  <si>
    <t>资产分类代码.名称</t>
  </si>
  <si>
    <t>资产名称</t>
  </si>
  <si>
    <t>计量单位</t>
  </si>
  <si>
    <t>财政部门批复数（元）</t>
  </si>
  <si>
    <t>单价</t>
  </si>
  <si>
    <t>金额</t>
  </si>
  <si>
    <t>无形资产</t>
  </si>
  <si>
    <t>A080603012  基础软件</t>
  </si>
  <si>
    <t>A08060303  应用软件</t>
  </si>
  <si>
    <t>应用软件（管理软件）</t>
  </si>
  <si>
    <t>环境监控系统（消防报警监测软件）</t>
  </si>
  <si>
    <t>A08060304  应用软件</t>
  </si>
  <si>
    <t>综合安防平台</t>
  </si>
  <si>
    <t>A08060305  应用软件</t>
  </si>
  <si>
    <t>数字化IP网络广播客户端管理软件</t>
  </si>
  <si>
    <t>A08060306  应用软件</t>
  </si>
  <si>
    <t>排队取号系统</t>
  </si>
  <si>
    <t>设备</t>
  </si>
  <si>
    <t>A02010309 计算机终端安全设备</t>
  </si>
  <si>
    <t>门禁监控</t>
  </si>
  <si>
    <t>A02091101 录像机</t>
  </si>
  <si>
    <t>录像机</t>
  </si>
  <si>
    <t>A02010402  终端机</t>
  </si>
  <si>
    <t>终端机（ONU设备）</t>
  </si>
  <si>
    <t>A02061504 不间断电源</t>
  </si>
  <si>
    <t>配电柜</t>
  </si>
  <si>
    <t>A02010602 机房环境监控设备</t>
  </si>
  <si>
    <t>一体化监控主机</t>
  </si>
  <si>
    <t>终端机（触摸屏）</t>
  </si>
  <si>
    <t>A02010202 交换机</t>
  </si>
  <si>
    <t>交换机</t>
  </si>
  <si>
    <t>A02010205 终端接入设备</t>
  </si>
  <si>
    <t>网络接入设备</t>
  </si>
  <si>
    <t>A02010209 终端控制器</t>
  </si>
  <si>
    <t>无线控制器</t>
  </si>
  <si>
    <t>A02091102 通用摄像机</t>
  </si>
  <si>
    <t>低空全景AP摄像机</t>
  </si>
  <si>
    <t>客流统计摄像机</t>
  </si>
  <si>
    <t>岗位值守摄像机</t>
  </si>
  <si>
    <t>泛智能超脑</t>
  </si>
  <si>
    <t>A02010507 网络存储设备</t>
  </si>
  <si>
    <t>网络存储设备</t>
  </si>
  <si>
    <t>块</t>
  </si>
  <si>
    <t>人脸门禁一体机</t>
  </si>
  <si>
    <t>生物信息采集仪</t>
  </si>
  <si>
    <t>A02010104 服务器</t>
  </si>
  <si>
    <t>通用服务器</t>
  </si>
  <si>
    <t>控制主机</t>
  </si>
  <si>
    <t>A02091210 扩音设备</t>
  </si>
  <si>
    <t>网络音响</t>
  </si>
  <si>
    <t>排队取号机</t>
  </si>
  <si>
    <t>显示屏</t>
  </si>
  <si>
    <t>考勤机</t>
  </si>
  <si>
    <t>预算11表</t>
  </si>
  <si>
    <t>上级补助</t>
  </si>
  <si>
    <t>备注：2025年本部门无转移支付补助项目支出预算，因此无相关数据。。</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</si>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</sst>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0.00;\-#,##0.00;;@"/>
    <numFmt numFmtId="180" formatCode="yyyy\-mm\-dd"/>
  </numFmts>
  <fonts count="52">
    <font>
      <sz val="11"/>
      <color theme="1"/>
      <name val="宋体"/>
      <charset val="134"/>
      <scheme val="minor"/>
    </font>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9"/>
      <color rgb="FF000000"/>
      <name val="宋体"/>
      <charset val="1"/>
    </font>
    <font>
      <sz val="10"/>
      <color rgb="FFFFFFFF"/>
      <name val="宋体"/>
      <charset val="134"/>
    </font>
    <font>
      <b/>
      <sz val="21"/>
      <color rgb="FF000000"/>
      <name val="宋体"/>
      <charset val="134"/>
    </font>
    <font>
      <sz val="9"/>
      <color theme="1"/>
      <name val="宋体"/>
      <charset val="134"/>
    </font>
    <font>
      <sz val="9"/>
      <color rgb="FF000000"/>
      <name val="Microsoft YaHei UI"/>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2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27" applyNumberFormat="0" applyFill="0" applyAlignment="0" applyProtection="0">
      <alignment vertical="center"/>
    </xf>
    <xf numFmtId="0" fontId="40" fillId="0" borderId="0" applyNumberFormat="0" applyFill="0" applyBorder="0" applyAlignment="0" applyProtection="0">
      <alignment vertical="center"/>
    </xf>
    <xf numFmtId="0" fontId="41" fillId="4" borderId="28" applyNumberFormat="0" applyAlignment="0" applyProtection="0">
      <alignment vertical="center"/>
    </xf>
    <xf numFmtId="0" fontId="42" fillId="5" borderId="29" applyNumberFormat="0" applyAlignment="0" applyProtection="0">
      <alignment vertical="center"/>
    </xf>
    <xf numFmtId="0" fontId="43" fillId="5" borderId="28" applyNumberFormat="0" applyAlignment="0" applyProtection="0">
      <alignment vertical="center"/>
    </xf>
    <xf numFmtId="0" fontId="44" fillId="6" borderId="30" applyNumberFormat="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277">
    <xf numFmtId="0" fontId="0" fillId="0" borderId="0" xfId="0" applyFont="1" applyBorder="1"/>
    <xf numFmtId="0" fontId="1" fillId="0" borderId="0" xfId="0" applyFont="1" applyFill="1" applyBorder="1" applyAlignment="1" applyProtection="1">
      <alignment vertical="top"/>
      <protection locked="0"/>
    </xf>
    <xf numFmtId="49" fontId="2" fillId="0" borderId="0" xfId="0" applyNumberFormat="1" applyFont="1" applyFill="1" applyAlignment="1" applyProtection="1"/>
    <xf numFmtId="0" fontId="2" fillId="0" borderId="0" xfId="0" applyFont="1" applyFill="1" applyAlignment="1" applyProtection="1"/>
    <xf numFmtId="0" fontId="2" fillId="0" borderId="0" xfId="0" applyFont="1" applyFill="1" applyAlignment="1" applyProtection="1">
      <alignment horizontal="right" vertical="center"/>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8" fillId="0" borderId="7" xfId="0" applyFont="1" applyFill="1" applyBorder="1" applyAlignment="1" applyProtection="1">
      <alignment horizontal="center" vertical="center" wrapText="1"/>
      <protection locked="0"/>
    </xf>
    <xf numFmtId="179" fontId="8" fillId="0" borderId="7" xfId="53" applyProtection="1">
      <alignment horizontal="right" vertical="center"/>
      <protection locked="0"/>
    </xf>
    <xf numFmtId="49" fontId="8" fillId="0" borderId="7" xfId="55" applyProtection="1">
      <alignment horizontal="left" vertical="center" wrapText="1"/>
      <protection locked="0"/>
    </xf>
    <xf numFmtId="0" fontId="9" fillId="0" borderId="7" xfId="0" applyFont="1" applyFill="1" applyBorder="1" applyAlignment="1" applyProtection="1">
      <alignment horizontal="center"/>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8" fillId="0" borderId="7"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top"/>
      <protection locked="0"/>
    </xf>
    <xf numFmtId="0" fontId="5" fillId="0" borderId="0" xfId="0" applyFont="1" applyFill="1" applyAlignment="1" applyProtection="1">
      <alignment horizontal="right" vertical="center"/>
      <protection locked="0"/>
    </xf>
    <xf numFmtId="0" fontId="5" fillId="0" borderId="0" xfId="0" applyFont="1" applyFill="1" applyAlignment="1" applyProtection="1">
      <alignment horizontal="right" vertical="center"/>
    </xf>
    <xf numFmtId="0" fontId="3" fillId="0" borderId="0" xfId="0" applyFont="1" applyFill="1" applyAlignment="1" applyProtection="1">
      <alignment horizontal="center" vertical="center" wrapText="1"/>
    </xf>
    <xf numFmtId="0" fontId="5" fillId="0" borderId="0" xfId="0" applyFont="1" applyFill="1" applyAlignment="1" applyProtection="1">
      <alignment horizontal="left" vertical="center"/>
    </xf>
    <xf numFmtId="0" fontId="2" fillId="0" borderId="0" xfId="0" applyFont="1" applyFill="1" applyAlignment="1" applyProtection="1">
      <alignment vertical="center"/>
    </xf>
    <xf numFmtId="0" fontId="9" fillId="0" borderId="0" xfId="0" applyFont="1" applyFill="1" applyAlignment="1" applyProtection="1">
      <alignment horizontal="right"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0" fillId="0" borderId="0" xfId="0" applyFont="1" applyFill="1" applyAlignment="1" applyProtection="1">
      <alignment horizontal="center" vertical="center"/>
      <protection locked="0"/>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179" fontId="8" fillId="0" borderId="7" xfId="53" applyAlignment="1" applyProtection="1">
      <alignment horizontal="center" vertical="center"/>
      <protection locked="0"/>
    </xf>
    <xf numFmtId="0" fontId="5" fillId="0" borderId="7"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xf>
    <xf numFmtId="0" fontId="9" fillId="0" borderId="7" xfId="0" applyFont="1" applyFill="1" applyBorder="1" applyAlignment="1" applyProtection="1">
      <alignment horizontal="center" vertical="center"/>
    </xf>
    <xf numFmtId="0" fontId="5" fillId="0" borderId="7" xfId="0" applyFont="1" applyFill="1" applyBorder="1" applyAlignment="1" applyProtection="1">
      <alignment horizontal="right" vertical="center" wrapText="1"/>
    </xf>
    <xf numFmtId="0" fontId="11"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9" fillId="0" borderId="0" xfId="0" applyFont="1" applyFill="1" applyAlignment="1" applyProtection="1">
      <alignment vertical="center"/>
    </xf>
    <xf numFmtId="0" fontId="8" fillId="0" borderId="0" xfId="0" applyFont="1" applyFill="1" applyAlignment="1" applyProtection="1">
      <alignment vertical="top"/>
      <protection locked="0"/>
    </xf>
    <xf numFmtId="0" fontId="6" fillId="0" borderId="7"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top" wrapText="1"/>
      <protection locked="0"/>
    </xf>
    <xf numFmtId="0" fontId="2" fillId="0" borderId="0" xfId="0" applyFont="1" applyFill="1" applyAlignment="1" applyProtection="1">
      <alignment wrapText="1"/>
    </xf>
    <xf numFmtId="0" fontId="2" fillId="0" borderId="0" xfId="0" applyFont="1" applyFill="1" applyAlignment="1" applyProtection="1">
      <alignment horizontal="right" vertical="center" wrapText="1"/>
    </xf>
    <xf numFmtId="0" fontId="13"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0" xfId="0" applyFont="1" applyFill="1" applyAlignment="1" applyProtection="1">
      <alignment wrapText="1"/>
    </xf>
    <xf numFmtId="0" fontId="2" fillId="0" borderId="0" xfId="0" applyFont="1" applyFill="1" applyAlignment="1" applyProtection="1">
      <alignment horizontal="right" wrapText="1"/>
    </xf>
    <xf numFmtId="0" fontId="9" fillId="0" borderId="0" xfId="0" applyFont="1" applyFill="1" applyAlignment="1" applyProtection="1">
      <alignment wrapText="1"/>
    </xf>
    <xf numFmtId="0" fontId="6" fillId="0" borderId="10"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79" fontId="8" fillId="0" borderId="7" xfId="53" applyAlignment="1" applyProtection="1">
      <alignment horizontal="right" vertical="center" wrapText="1"/>
      <protection locked="0"/>
    </xf>
    <xf numFmtId="0" fontId="8" fillId="0" borderId="8" xfId="0" applyFont="1" applyFill="1" applyBorder="1" applyAlignment="1" applyProtection="1">
      <alignment horizontal="left" vertical="center" wrapText="1"/>
    </xf>
    <xf numFmtId="179" fontId="8" fillId="0" borderId="8" xfId="53" applyBorder="1" applyAlignment="1" applyProtection="1">
      <alignment horizontal="right" vertical="center" wrapText="1"/>
      <protection locked="0"/>
    </xf>
    <xf numFmtId="179" fontId="8" fillId="0" borderId="9" xfId="53" applyBorder="1" applyAlignment="1" applyProtection="1">
      <alignment horizontal="right" vertical="center" wrapText="1"/>
      <protection locked="0"/>
    </xf>
    <xf numFmtId="0" fontId="1"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horizontal="right" wrapText="1"/>
      <protection locked="0"/>
    </xf>
    <xf numFmtId="0" fontId="6" fillId="0" borderId="3"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2" fillId="0" borderId="0" xfId="0" applyFont="1" applyFill="1" applyAlignment="1" applyProtection="1">
      <protection locked="0"/>
    </xf>
    <xf numFmtId="0" fontId="8" fillId="0" borderId="0" xfId="0" applyFont="1" applyFill="1" applyAlignment="1" applyProtection="1">
      <alignment vertical="top" wrapText="1"/>
      <protection locked="0"/>
    </xf>
    <xf numFmtId="0" fontId="4" fillId="0" borderId="0" xfId="0" applyFont="1" applyFill="1" applyAlignment="1" applyProtection="1">
      <alignment horizontal="center" vertical="center"/>
      <protection locked="0"/>
    </xf>
    <xf numFmtId="0" fontId="6" fillId="0" borderId="0" xfId="0" applyFont="1" applyFill="1" applyAlignment="1" applyProtection="1">
      <protection locked="0"/>
    </xf>
    <xf numFmtId="0" fontId="6"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protection locked="0"/>
    </xf>
    <xf numFmtId="3" fontId="12" fillId="0" borderId="8" xfId="0" applyNumberFormat="1" applyFont="1" applyFill="1" applyBorder="1" applyAlignment="1" applyProtection="1">
      <alignment horizontal="center" vertical="center"/>
    </xf>
    <xf numFmtId="0" fontId="15" fillId="0" borderId="14" xfId="57" applyFont="1" applyFill="1" applyBorder="1" applyAlignment="1" applyProtection="1">
      <alignment horizontal="left" vertical="center" wrapText="1"/>
    </xf>
    <xf numFmtId="0" fontId="15" fillId="0" borderId="14" xfId="57" applyFont="1" applyFill="1" applyBorder="1" applyAlignment="1" applyProtection="1">
      <alignment horizontal="left" vertical="center" wrapText="1"/>
      <protection locked="0"/>
    </xf>
    <xf numFmtId="4" fontId="15" fillId="0" borderId="14" xfId="57" applyNumberFormat="1" applyFont="1" applyFill="1" applyBorder="1" applyAlignment="1" applyProtection="1">
      <alignment horizontal="right" vertical="center"/>
    </xf>
    <xf numFmtId="0" fontId="1" fillId="0" borderId="14" xfId="0" applyFont="1" applyFill="1" applyBorder="1" applyAlignment="1" applyProtection="1">
      <alignment vertical="top"/>
      <protection locked="0"/>
    </xf>
    <xf numFmtId="0" fontId="5" fillId="0" borderId="14" xfId="0" applyFont="1" applyFill="1" applyBorder="1" applyAlignment="1" applyProtection="1">
      <alignment horizontal="left" vertical="center" wrapText="1"/>
      <protection locked="0"/>
    </xf>
    <xf numFmtId="179" fontId="8" fillId="0" borderId="14" xfId="53" applyBorder="1" applyProtection="1">
      <alignment horizontal="right" vertical="center"/>
      <protection locked="0"/>
    </xf>
    <xf numFmtId="0" fontId="5" fillId="0" borderId="14" xfId="0" applyFont="1" applyFill="1" applyBorder="1" applyAlignment="1" applyProtection="1">
      <alignment horizontal="center" vertical="center" wrapText="1"/>
    </xf>
    <xf numFmtId="0" fontId="9" fillId="0" borderId="14" xfId="0" applyFont="1" applyFill="1" applyBorder="1" applyAlignment="1" applyProtection="1">
      <alignment horizontal="center"/>
    </xf>
    <xf numFmtId="0" fontId="8" fillId="0" borderId="14" xfId="0" applyFont="1" applyFill="1" applyBorder="1" applyAlignment="1" applyProtection="1">
      <alignment horizontal="center" vertical="top"/>
      <protection locked="0"/>
    </xf>
    <xf numFmtId="0" fontId="5" fillId="0" borderId="0" xfId="0" applyFont="1" applyFill="1" applyAlignment="1" applyProtection="1">
      <alignment horizontal="right" vertical="center" wrapText="1"/>
    </xf>
    <xf numFmtId="0" fontId="5" fillId="0" borderId="0" xfId="0" applyFont="1" applyFill="1" applyAlignment="1" applyProtection="1">
      <alignment horizontal="right"/>
      <protection locked="0"/>
    </xf>
    <xf numFmtId="0" fontId="6" fillId="0" borderId="3"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3" fontId="12" fillId="0" borderId="9" xfId="0" applyNumberFormat="1" applyFont="1" applyFill="1" applyBorder="1" applyAlignment="1" applyProtection="1">
      <alignment horizontal="center" vertical="center"/>
    </xf>
    <xf numFmtId="3" fontId="12" fillId="0" borderId="6" xfId="0" applyNumberFormat="1" applyFont="1" applyFill="1" applyBorder="1" applyAlignment="1" applyProtection="1">
      <alignment horizontal="center" vertical="center"/>
    </xf>
    <xf numFmtId="179" fontId="8" fillId="0" borderId="16" xfId="53" applyBorder="1" applyProtection="1">
      <alignment horizontal="right" vertical="center"/>
      <protection locked="0"/>
    </xf>
    <xf numFmtId="0" fontId="1" fillId="0" borderId="0" xfId="0" applyFont="1" applyFill="1" applyBorder="1" applyAlignment="1" applyProtection="1">
      <alignment horizontal="center" vertical="top"/>
      <protection locked="0"/>
    </xf>
    <xf numFmtId="0" fontId="2" fillId="0" borderId="0" xfId="0" applyFont="1" applyFill="1" applyAlignment="1" applyProtection="1">
      <alignment horizontal="center"/>
    </xf>
    <xf numFmtId="0" fontId="6" fillId="0" borderId="0" xfId="0" applyFont="1" applyFill="1" applyAlignment="1" applyProtection="1">
      <alignment horizontal="center"/>
    </xf>
    <xf numFmtId="0" fontId="12" fillId="0" borderId="6"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5" fillId="0" borderId="8" xfId="0" applyFont="1" applyFill="1" applyBorder="1" applyAlignment="1" applyProtection="1">
      <alignment horizontal="left" vertical="center" wrapText="1"/>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179" fontId="8" fillId="0" borderId="8" xfId="53" applyBorder="1" applyAlignment="1" applyProtection="1">
      <alignment horizontal="center" vertical="center"/>
      <protection locked="0"/>
    </xf>
    <xf numFmtId="0" fontId="5" fillId="0" borderId="14" xfId="0" applyFont="1" applyFill="1" applyBorder="1" applyAlignment="1" applyProtection="1">
      <alignment horizontal="left" vertical="center" wrapText="1"/>
    </xf>
    <xf numFmtId="0" fontId="5" fillId="0" borderId="14" xfId="0" applyFont="1" applyFill="1" applyBorder="1" applyAlignment="1" applyProtection="1">
      <alignment horizontal="center" vertical="center"/>
    </xf>
    <xf numFmtId="179" fontId="8" fillId="0" borderId="14" xfId="53" applyBorder="1" applyAlignment="1" applyProtection="1">
      <alignment horizontal="center" vertical="center"/>
      <protection locked="0"/>
    </xf>
    <xf numFmtId="0" fontId="15" fillId="0" borderId="6" xfId="57" applyFont="1" applyFill="1" applyBorder="1" applyAlignment="1" applyProtection="1">
      <alignment horizontal="left" vertical="center" wrapText="1"/>
    </xf>
    <xf numFmtId="0" fontId="15" fillId="0" borderId="13" xfId="57" applyFont="1" applyFill="1" applyBorder="1" applyAlignment="1" applyProtection="1">
      <alignment horizontal="left" vertical="center" wrapText="1"/>
    </xf>
    <xf numFmtId="0" fontId="15" fillId="0" borderId="15" xfId="57" applyFont="1" applyFill="1" applyBorder="1" applyAlignment="1" applyProtection="1">
      <alignment horizontal="center" vertical="center" wrapText="1"/>
    </xf>
    <xf numFmtId="3" fontId="15" fillId="0" borderId="17" xfId="57" applyNumberFormat="1" applyFont="1" applyFill="1" applyBorder="1" applyAlignment="1" applyProtection="1">
      <alignment horizontal="center" vertical="center"/>
    </xf>
    <xf numFmtId="4" fontId="15" fillId="0" borderId="17" xfId="57" applyNumberFormat="1" applyFont="1" applyFill="1" applyBorder="1" applyAlignment="1" applyProtection="1">
      <alignment horizontal="center" vertical="center"/>
    </xf>
    <xf numFmtId="0" fontId="15" fillId="0" borderId="8" xfId="57" applyFont="1" applyFill="1" applyBorder="1" applyAlignment="1" applyProtection="1">
      <alignment horizontal="left" vertical="center" wrapText="1"/>
    </xf>
    <xf numFmtId="0" fontId="15" fillId="0" borderId="0" xfId="57" applyFont="1" applyFill="1" applyBorder="1" applyAlignment="1" applyProtection="1">
      <alignment horizontal="center" vertical="center" wrapText="1"/>
    </xf>
    <xf numFmtId="3" fontId="15" fillId="0" borderId="14" xfId="57" applyNumberFormat="1" applyFont="1" applyFill="1" applyBorder="1" applyAlignment="1" applyProtection="1">
      <alignment horizontal="center" vertical="center"/>
    </xf>
    <xf numFmtId="4" fontId="15" fillId="0" borderId="14" xfId="57" applyNumberFormat="1" applyFont="1" applyFill="1" applyBorder="1" applyAlignment="1" applyProtection="1">
      <alignment horizontal="center" vertical="center"/>
    </xf>
    <xf numFmtId="0" fontId="15" fillId="0" borderId="18" xfId="57" applyFont="1" applyFill="1" applyBorder="1" applyAlignment="1" applyProtection="1">
      <alignment horizontal="center" vertical="center" wrapText="1"/>
    </xf>
    <xf numFmtId="0" fontId="15" fillId="0" borderId="14" xfId="57" applyFont="1" applyFill="1" applyBorder="1" applyAlignment="1" applyProtection="1">
      <alignment horizontal="center" vertical="center" wrapText="1"/>
    </xf>
    <xf numFmtId="0" fontId="9" fillId="0" borderId="17" xfId="0" applyFont="1" applyFill="1" applyBorder="1" applyAlignment="1" applyProtection="1">
      <alignment horizontal="left"/>
    </xf>
    <xf numFmtId="0" fontId="15" fillId="0" borderId="17" xfId="57" applyFont="1" applyFill="1" applyBorder="1" applyAlignment="1" applyProtection="1">
      <alignment horizontal="center" vertical="center" wrapText="1"/>
    </xf>
    <xf numFmtId="179" fontId="8" fillId="0" borderId="17" xfId="53" applyBorder="1" applyAlignment="1" applyProtection="1">
      <alignment horizontal="center" vertical="center"/>
      <protection locked="0"/>
    </xf>
    <xf numFmtId="0" fontId="5" fillId="0" borderId="6" xfId="0" applyFont="1" applyFill="1" applyBorder="1" applyAlignment="1" applyProtection="1">
      <alignment horizontal="center" vertical="center" wrapText="1"/>
    </xf>
    <xf numFmtId="0" fontId="9" fillId="0" borderId="6" xfId="0" applyFont="1" applyFill="1" applyBorder="1" applyAlignment="1" applyProtection="1">
      <alignment horizontal="center"/>
    </xf>
    <xf numFmtId="179" fontId="8" fillId="0" borderId="6" xfId="53" applyBorder="1" applyAlignment="1" applyProtection="1">
      <alignment horizontal="center" vertical="center"/>
      <protection locked="0"/>
    </xf>
    <xf numFmtId="0" fontId="14" fillId="0" borderId="12"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wrapText="1"/>
      <protection locked="0"/>
    </xf>
    <xf numFmtId="179" fontId="8" fillId="0" borderId="9" xfId="53" applyBorder="1" applyAlignment="1" applyProtection="1">
      <alignment horizontal="center" vertical="center"/>
      <protection locked="0"/>
    </xf>
    <xf numFmtId="179" fontId="8" fillId="0" borderId="16" xfId="53" applyBorder="1" applyAlignment="1" applyProtection="1">
      <alignment horizontal="center" vertical="center"/>
      <protection locked="0"/>
    </xf>
    <xf numFmtId="179" fontId="8" fillId="0" borderId="13" xfId="53" applyBorder="1" applyAlignment="1" applyProtection="1">
      <alignment horizontal="center" vertical="center"/>
      <protection locked="0"/>
    </xf>
    <xf numFmtId="179" fontId="8" fillId="0" borderId="11" xfId="53" applyBorder="1" applyAlignment="1" applyProtection="1">
      <alignment horizontal="center" vertical="center"/>
      <protection locked="0"/>
    </xf>
    <xf numFmtId="179" fontId="8" fillId="0" borderId="19" xfId="53" applyBorder="1" applyAlignment="1" applyProtection="1">
      <alignment horizontal="center" vertical="center"/>
      <protection locked="0"/>
    </xf>
    <xf numFmtId="179" fontId="8" fillId="0" borderId="20" xfId="53" applyBorder="1" applyAlignment="1" applyProtection="1">
      <alignment horizontal="center" vertical="center"/>
      <protection locked="0"/>
    </xf>
    <xf numFmtId="0" fontId="1" fillId="0" borderId="0" xfId="0" applyFont="1" applyFill="1" applyBorder="1" applyAlignment="1" applyProtection="1">
      <alignment vertical="top"/>
      <protection locked="0"/>
    </xf>
    <xf numFmtId="0" fontId="16" fillId="0" borderId="0" xfId="0" applyFont="1" applyFill="1" applyAlignment="1" applyProtection="1">
      <alignment horizontal="right"/>
      <protection locked="0"/>
    </xf>
    <xf numFmtId="49" fontId="16" fillId="0" borderId="0" xfId="0" applyNumberFormat="1" applyFont="1" applyFill="1" applyAlignment="1" applyProtection="1">
      <protection locked="0"/>
    </xf>
    <xf numFmtId="0" fontId="2" fillId="0" borderId="0" xfId="0" applyFont="1" applyFill="1" applyAlignment="1" applyProtection="1">
      <alignment horizontal="right"/>
    </xf>
    <xf numFmtId="0" fontId="3" fillId="0" borderId="0" xfId="0" applyFont="1" applyFill="1" applyAlignment="1" applyProtection="1">
      <alignment horizontal="center" vertical="center" wrapText="1"/>
      <protection locked="0"/>
    </xf>
    <xf numFmtId="0" fontId="17" fillId="0" borderId="0" xfId="0" applyFont="1" applyFill="1" applyAlignment="1" applyProtection="1">
      <alignment horizontal="center" vertical="center" wrapText="1"/>
      <protection locked="0"/>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xf>
    <xf numFmtId="49" fontId="6" fillId="0" borderId="13"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center" vertical="center" wrapText="1"/>
      <protection locked="0"/>
    </xf>
    <xf numFmtId="49" fontId="9" fillId="0" borderId="7" xfId="0" applyNumberFormat="1" applyFont="1" applyFill="1" applyBorder="1" applyAlignment="1" applyProtection="1">
      <alignment horizontal="center"/>
    </xf>
    <xf numFmtId="0" fontId="18" fillId="0" borderId="0" xfId="0" applyFont="1" applyFill="1" applyAlignment="1" applyProtection="1">
      <alignment horizontal="left" vertical="top"/>
      <protection locked="0"/>
    </xf>
    <xf numFmtId="0" fontId="18" fillId="0" borderId="0" xfId="0" applyFont="1" applyFill="1" applyBorder="1" applyAlignment="1" applyProtection="1">
      <alignment horizontal="left" vertical="top"/>
      <protection locked="0"/>
    </xf>
    <xf numFmtId="3" fontId="12"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indent="2"/>
    </xf>
    <xf numFmtId="0" fontId="9" fillId="0" borderId="0" xfId="0" applyFont="1" applyFill="1" applyAlignment="1" applyProtection="1">
      <alignment vertical="top"/>
    </xf>
    <xf numFmtId="3" fontId="7"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2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9" fillId="0" borderId="0" xfId="0" applyFont="1" applyFill="1" applyAlignment="1" applyProtection="1">
      <alignment vertical="top" wrapText="1"/>
      <protection locked="0"/>
    </xf>
    <xf numFmtId="49" fontId="2" fillId="0" borderId="0" xfId="0" applyNumberFormat="1" applyFont="1" applyFill="1" applyAlignment="1" applyProtection="1">
      <alignment wrapText="1"/>
      <protection locked="0"/>
    </xf>
    <xf numFmtId="0" fontId="2" fillId="0" borderId="0" xfId="0" applyFont="1" applyFill="1" applyAlignment="1" applyProtection="1">
      <alignment wrapText="1"/>
      <protection locked="0"/>
    </xf>
    <xf numFmtId="0" fontId="5"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wrapText="1"/>
      <protection locked="0"/>
    </xf>
    <xf numFmtId="0" fontId="6" fillId="0" borderId="22" xfId="0" applyFont="1" applyFill="1" applyBorder="1" applyAlignment="1" applyProtection="1">
      <alignment horizontal="center" vertical="center" wrapText="1"/>
      <protection locked="0"/>
    </xf>
    <xf numFmtId="3" fontId="7" fillId="0" borderId="7" xfId="0" applyNumberFormat="1" applyFont="1" applyFill="1" applyBorder="1" applyAlignment="1" applyProtection="1">
      <alignment horizontal="center" vertical="center" wrapText="1"/>
      <protection locked="0"/>
    </xf>
    <xf numFmtId="49" fontId="8" fillId="0" borderId="7" xfId="55" applyAlignment="1" applyProtection="1">
      <alignment horizontal="left" vertical="center" wrapText="1"/>
      <protection locked="0"/>
    </xf>
    <xf numFmtId="0" fontId="6" fillId="0" borderId="23"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19" fillId="0" borderId="0" xfId="0" applyFont="1" applyFill="1" applyAlignment="1" applyProtection="1">
      <alignment horizontal="center" vertical="center" wrapText="1"/>
      <protection locked="0"/>
    </xf>
    <xf numFmtId="0" fontId="19" fillId="0" borderId="0" xfId="0" applyFont="1" applyFill="1" applyAlignment="1" applyProtection="1">
      <alignment horizontal="right" vertical="center" wrapText="1"/>
      <protection locked="0"/>
    </xf>
    <xf numFmtId="0" fontId="6" fillId="0" borderId="24" xfId="0" applyFont="1" applyFill="1" applyBorder="1" applyAlignment="1" applyProtection="1">
      <alignment horizontal="center" vertical="center" wrapText="1"/>
      <protection locked="0"/>
    </xf>
    <xf numFmtId="0" fontId="20" fillId="0" borderId="0" xfId="0" applyFont="1" applyFill="1" applyAlignment="1" applyProtection="1">
      <alignment horizontal="center"/>
    </xf>
    <xf numFmtId="0" fontId="20" fillId="0" borderId="0" xfId="0" applyFont="1" applyFill="1" applyAlignment="1" applyProtection="1">
      <alignment horizontal="center" wrapText="1"/>
    </xf>
    <xf numFmtId="0" fontId="20" fillId="0" borderId="0" xfId="0" applyFont="1" applyFill="1" applyAlignment="1" applyProtection="1">
      <alignment wrapText="1"/>
    </xf>
    <xf numFmtId="0" fontId="1" fillId="0" borderId="0" xfId="0" applyFont="1" applyFill="1" applyAlignment="1" applyProtection="1">
      <alignment horizontal="right" vertical="center" wrapText="1"/>
    </xf>
    <xf numFmtId="0" fontId="3" fillId="0" borderId="0" xfId="0" applyFont="1" applyFill="1" applyAlignment="1" applyProtection="1">
      <alignment horizontal="center" vertical="center"/>
      <protection locked="0"/>
    </xf>
    <xf numFmtId="0" fontId="21"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xf>
    <xf numFmtId="0" fontId="22" fillId="0" borderId="7"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179" fontId="18" fillId="0" borderId="7" xfId="53" applyFont="1">
      <alignment horizontal="right" vertical="center"/>
    </xf>
    <xf numFmtId="179" fontId="18" fillId="0" borderId="7" xfId="53" applyFont="1" applyAlignment="1">
      <alignment horizontal="center" vertical="center"/>
    </xf>
    <xf numFmtId="0" fontId="8" fillId="0" borderId="0" xfId="0" applyFont="1" applyFill="1" applyAlignment="1" applyProtection="1">
      <alignment vertical="center"/>
      <protection locked="0"/>
    </xf>
    <xf numFmtId="0" fontId="2" fillId="0" borderId="0" xfId="0" applyFont="1" applyFill="1" applyAlignment="1" applyProtection="1">
      <alignment horizontal="right" vertical="center"/>
    </xf>
    <xf numFmtId="49" fontId="9" fillId="0" borderId="0" xfId="0" applyNumberFormat="1" applyFont="1" applyFill="1" applyAlignment="1" applyProtection="1">
      <alignment vertical="center"/>
    </xf>
    <xf numFmtId="49" fontId="6" fillId="0" borderId="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indent="1"/>
    </xf>
    <xf numFmtId="0" fontId="23" fillId="0" borderId="0" xfId="0" applyFont="1" applyFill="1" applyAlignment="1" applyProtection="1">
      <alignment horizontal="center" vertical="center"/>
    </xf>
    <xf numFmtId="0" fontId="24" fillId="0" borderId="0" xfId="0" applyFont="1" applyFill="1" applyAlignment="1" applyProtection="1">
      <alignment horizontal="center" vertical="center"/>
    </xf>
    <xf numFmtId="0" fontId="5" fillId="0" borderId="7" xfId="0" applyFont="1" applyFill="1" applyBorder="1" applyAlignment="1" applyProtection="1">
      <alignment vertical="center"/>
    </xf>
    <xf numFmtId="0" fontId="5" fillId="0" borderId="7" xfId="0" applyFont="1" applyFill="1" applyBorder="1" applyAlignment="1" applyProtection="1">
      <alignment horizontal="left" vertical="center"/>
      <protection locked="0"/>
    </xf>
    <xf numFmtId="0" fontId="5" fillId="0" borderId="7" xfId="0" applyFont="1" applyFill="1" applyBorder="1" applyAlignment="1" applyProtection="1">
      <alignment vertical="center"/>
      <protection locked="0"/>
    </xf>
    <xf numFmtId="0" fontId="25" fillId="0" borderId="7" xfId="0" applyFont="1" applyFill="1" applyBorder="1" applyAlignment="1" applyProtection="1">
      <alignment horizontal="center" vertical="center"/>
    </xf>
    <xf numFmtId="0" fontId="25"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vertical="top"/>
      <protection locked="0"/>
    </xf>
    <xf numFmtId="0" fontId="5" fillId="0" borderId="7" xfId="0" applyFont="1" applyFill="1" applyBorder="1" applyAlignment="1" applyProtection="1">
      <alignment horizontal="left" vertical="center"/>
    </xf>
    <xf numFmtId="179" fontId="26" fillId="0" borderId="7" xfId="53" applyFont="1" applyProtection="1">
      <alignment horizontal="right" vertical="center"/>
      <protection locked="0"/>
    </xf>
    <xf numFmtId="0" fontId="27" fillId="0" borderId="0" xfId="0" applyFont="1" applyFill="1" applyAlignment="1" applyProtection="1">
      <alignment vertical="top" wrapText="1"/>
    </xf>
    <xf numFmtId="0" fontId="28"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3" fontId="6" fillId="0" borderId="7" xfId="0" applyNumberFormat="1"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indent="2"/>
      <protection locked="0"/>
    </xf>
    <xf numFmtId="0" fontId="8" fillId="0" borderId="7" xfId="0" applyFont="1" applyFill="1" applyBorder="1" applyAlignment="1" applyProtection="1">
      <alignment horizontal="left" vertical="center" wrapText="1" indent="2"/>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xf>
    <xf numFmtId="0" fontId="29" fillId="0" borderId="0" xfId="0" applyFont="1" applyFill="1" applyAlignment="1" applyProtection="1">
      <alignment wrapText="1"/>
    </xf>
    <xf numFmtId="0" fontId="30" fillId="0" borderId="0" xfId="0" applyFont="1" applyFill="1" applyAlignment="1" applyProtection="1">
      <alignment horizontal="center" vertical="center"/>
    </xf>
    <xf numFmtId="0" fontId="6" fillId="0" borderId="0" xfId="0" applyFont="1" applyFill="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xf>
    <xf numFmtId="0" fontId="5" fillId="0" borderId="6"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27" fillId="0" borderId="0" xfId="0" applyFont="1" applyFill="1" applyAlignment="1" applyProtection="1">
      <alignment vertical="top"/>
    </xf>
    <xf numFmtId="0" fontId="30" fillId="0" borderId="0" xfId="0"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xf>
    <xf numFmtId="0" fontId="7" fillId="0" borderId="1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31" fillId="0" borderId="0" xfId="0" applyFont="1" applyFill="1" applyAlignment="1" applyProtection="1">
      <alignment horizontal="center" vertical="top"/>
    </xf>
    <xf numFmtId="0" fontId="32" fillId="0" borderId="0" xfId="0" applyFont="1" applyFill="1" applyAlignment="1" applyProtection="1">
      <alignment horizontal="center" vertical="center"/>
    </xf>
    <xf numFmtId="0" fontId="8" fillId="0" borderId="4"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13" xfId="0" applyFont="1" applyFill="1" applyBorder="1" applyAlignment="1" applyProtection="1">
      <alignment horizontal="left" vertical="center"/>
      <protection locked="0"/>
    </xf>
    <xf numFmtId="0" fontId="9" fillId="0" borderId="6" xfId="0" applyFont="1" applyFill="1" applyBorder="1" applyAlignment="1" applyProtection="1">
      <alignment vertical="center"/>
      <protection locked="0"/>
    </xf>
    <xf numFmtId="0" fontId="26" fillId="0" borderId="6"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25" fillId="0" borderId="6" xfId="0" applyFont="1" applyFill="1" applyBorder="1" applyAlignment="1" applyProtection="1">
      <alignment horizontal="center" vertical="center"/>
      <protection locked="0"/>
    </xf>
    <xf numFmtId="0" fontId="5" fillId="0" borderId="7" xfId="0" applyFont="1" applyFill="1" applyBorder="1" applyAlignment="1" applyProtection="1" quotePrefix="1">
      <alignment horizontal="left" vertical="center" wrapText="1" indent="1"/>
    </xf>
    <xf numFmtId="0" fontId="8" fillId="0" borderId="7" xfId="0" applyFont="1" applyFill="1" applyBorder="1" applyAlignment="1" applyProtection="1" quotePrefix="1">
      <alignment horizontal="left" vertical="center" wrapText="1" indent="2"/>
      <protection locked="0"/>
    </xf>
    <xf numFmtId="0" fontId="8" fillId="0" borderId="7" xfId="0" applyFont="1" applyFill="1" applyBorder="1" applyAlignment="1" applyProtection="1" quotePrefix="1">
      <alignment horizontal="left" vertical="center" wrapText="1" indent="2"/>
    </xf>
    <xf numFmtId="0" fontId="5" fillId="0" borderId="7" xfId="0" applyFont="1" applyFill="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TimeStyle" xfId="49"/>
    <cellStyle name="DateTimeStyle" xfId="50"/>
    <cellStyle name="PercentStyle" xfId="51"/>
    <cellStyle name="IntegralNumberStyle" xfId="52"/>
    <cellStyle name="MoneyStyle" xfId="53"/>
    <cellStyle name="NumberStyle" xfId="54"/>
    <cellStyle name="TextStyle" xfId="55"/>
    <cellStyle name="Dat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A1" sqref="A1"/>
    </sheetView>
  </sheetViews>
  <sheetFormatPr defaultColWidth="8" defaultRowHeight="12" customHeight="1" outlineLevelCol="3"/>
  <cols>
    <col min="1" max="1" width="37.25" style="1" customWidth="1"/>
    <col min="2" max="2" width="41.375" style="1" customWidth="1"/>
    <col min="3" max="3" width="43.75" style="1" customWidth="1"/>
    <col min="4" max="4" width="36.25" style="1" customWidth="1"/>
    <col min="5" max="16384" width="8" style="1"/>
  </cols>
  <sheetData>
    <row r="1" ht="15" customHeight="1" spans="4:4">
      <c r="D1" s="34" t="s">
        <v>0</v>
      </c>
    </row>
    <row r="2" ht="36" customHeight="1" spans="1:4">
      <c r="A2" s="5" t="str">
        <f>"2025"&amp;"年部门财务收支预算总表"</f>
        <v>2025年部门财务收支预算总表</v>
      </c>
      <c r="B2" s="267"/>
      <c r="C2" s="267"/>
      <c r="D2" s="267"/>
    </row>
    <row r="3" ht="18.75" customHeight="1" spans="1:4">
      <c r="A3" s="36" t="str">
        <f>"单位名称："&amp;"临沧市政务服务管理局"</f>
        <v>单位名称：临沧市政务服务管理局</v>
      </c>
      <c r="B3" s="268"/>
      <c r="C3" s="268"/>
      <c r="D3" s="34" t="s">
        <v>1</v>
      </c>
    </row>
    <row r="4" ht="18.75" customHeight="1" spans="1:4">
      <c r="A4" s="12" t="s">
        <v>2</v>
      </c>
      <c r="B4" s="14"/>
      <c r="C4" s="12" t="s">
        <v>3</v>
      </c>
      <c r="D4" s="14"/>
    </row>
    <row r="5" ht="18.75" customHeight="1" spans="1:4">
      <c r="A5" s="27" t="s">
        <v>4</v>
      </c>
      <c r="B5" s="27" t="str">
        <f>"2025"&amp;"年预算数"</f>
        <v>2025年预算数</v>
      </c>
      <c r="C5" s="27" t="s">
        <v>5</v>
      </c>
      <c r="D5" s="27" t="str">
        <f>"2025"&amp;"年预算数"</f>
        <v>2025年预算数</v>
      </c>
    </row>
    <row r="6" ht="18.75" customHeight="1" spans="1:4">
      <c r="A6" s="29"/>
      <c r="B6" s="29"/>
      <c r="C6" s="29"/>
      <c r="D6" s="29"/>
    </row>
    <row r="7" ht="18.75" customHeight="1" spans="1:4">
      <c r="A7" s="232" t="s">
        <v>6</v>
      </c>
      <c r="B7" s="24">
        <v>17640108.75</v>
      </c>
      <c r="C7" s="232" t="s">
        <v>7</v>
      </c>
      <c r="D7" s="24">
        <v>16261654.81</v>
      </c>
    </row>
    <row r="8" ht="18.75" customHeight="1" spans="1:4">
      <c r="A8" s="232" t="s">
        <v>8</v>
      </c>
      <c r="B8" s="24"/>
      <c r="C8" s="232" t="s">
        <v>9</v>
      </c>
      <c r="D8" s="24"/>
    </row>
    <row r="9" ht="18.75" customHeight="1" spans="1:4">
      <c r="A9" s="232" t="s">
        <v>10</v>
      </c>
      <c r="B9" s="24"/>
      <c r="C9" s="232" t="s">
        <v>11</v>
      </c>
      <c r="D9" s="24"/>
    </row>
    <row r="10" ht="18.75" customHeight="1" spans="1:4">
      <c r="A10" s="232" t="s">
        <v>12</v>
      </c>
      <c r="B10" s="24"/>
      <c r="C10" s="232" t="s">
        <v>13</v>
      </c>
      <c r="D10" s="24"/>
    </row>
    <row r="11" ht="18.75" customHeight="1" spans="1:4">
      <c r="A11" s="22" t="s">
        <v>14</v>
      </c>
      <c r="B11" s="24">
        <v>3700</v>
      </c>
      <c r="C11" s="269" t="s">
        <v>15</v>
      </c>
      <c r="D11" s="24"/>
    </row>
    <row r="12" ht="18.75" customHeight="1" spans="1:4">
      <c r="A12" s="270" t="s">
        <v>16</v>
      </c>
      <c r="B12" s="24"/>
      <c r="C12" s="271" t="s">
        <v>17</v>
      </c>
      <c r="D12" s="24"/>
    </row>
    <row r="13" ht="18.75" customHeight="1" spans="1:4">
      <c r="A13" s="270" t="s">
        <v>18</v>
      </c>
      <c r="B13" s="24"/>
      <c r="C13" s="271" t="s">
        <v>19</v>
      </c>
      <c r="D13" s="24"/>
    </row>
    <row r="14" ht="18.75" customHeight="1" spans="1:4">
      <c r="A14" s="270" t="s">
        <v>20</v>
      </c>
      <c r="B14" s="24"/>
      <c r="C14" s="271" t="s">
        <v>21</v>
      </c>
      <c r="D14" s="24">
        <v>764453.6</v>
      </c>
    </row>
    <row r="15" ht="18.75" customHeight="1" spans="1:4">
      <c r="A15" s="270" t="s">
        <v>22</v>
      </c>
      <c r="B15" s="24"/>
      <c r="C15" s="271" t="s">
        <v>23</v>
      </c>
      <c r="D15" s="24">
        <v>459259.07</v>
      </c>
    </row>
    <row r="16" ht="18.75" customHeight="1" spans="1:4">
      <c r="A16" s="270" t="s">
        <v>24</v>
      </c>
      <c r="B16" s="24">
        <v>3700</v>
      </c>
      <c r="C16" s="270" t="s">
        <v>25</v>
      </c>
      <c r="D16" s="24"/>
    </row>
    <row r="17" ht="18.75" customHeight="1" spans="1:4">
      <c r="A17" s="270" t="s">
        <v>26</v>
      </c>
      <c r="B17" s="24"/>
      <c r="C17" s="270" t="s">
        <v>27</v>
      </c>
      <c r="D17" s="24"/>
    </row>
    <row r="18" ht="18.75" customHeight="1" spans="1:4">
      <c r="A18" s="272" t="s">
        <v>26</v>
      </c>
      <c r="B18" s="24"/>
      <c r="C18" s="271" t="s">
        <v>28</v>
      </c>
      <c r="D18" s="24"/>
    </row>
    <row r="19" ht="18.75" customHeight="1" spans="1:4">
      <c r="A19" s="272" t="s">
        <v>26</v>
      </c>
      <c r="B19" s="24"/>
      <c r="C19" s="271" t="s">
        <v>29</v>
      </c>
      <c r="D19" s="24"/>
    </row>
    <row r="20" ht="18.75" customHeight="1" spans="1:4">
      <c r="A20" s="272" t="s">
        <v>26</v>
      </c>
      <c r="B20" s="24"/>
      <c r="C20" s="271" t="s">
        <v>30</v>
      </c>
      <c r="D20" s="24"/>
    </row>
    <row r="21" ht="18.75" customHeight="1" spans="1:4">
      <c r="A21" s="272" t="s">
        <v>26</v>
      </c>
      <c r="B21" s="24"/>
      <c r="C21" s="271" t="s">
        <v>31</v>
      </c>
      <c r="D21" s="24"/>
    </row>
    <row r="22" ht="18.75" customHeight="1" spans="1:4">
      <c r="A22" s="272" t="s">
        <v>26</v>
      </c>
      <c r="B22" s="24"/>
      <c r="C22" s="271" t="s">
        <v>32</v>
      </c>
      <c r="D22" s="24"/>
    </row>
    <row r="23" ht="18.75" customHeight="1" spans="1:4">
      <c r="A23" s="272" t="s">
        <v>26</v>
      </c>
      <c r="B23" s="24"/>
      <c r="C23" s="271" t="s">
        <v>33</v>
      </c>
      <c r="D23" s="24"/>
    </row>
    <row r="24" ht="18.75" customHeight="1" spans="1:4">
      <c r="A24" s="272" t="s">
        <v>26</v>
      </c>
      <c r="B24" s="24"/>
      <c r="C24" s="271" t="s">
        <v>34</v>
      </c>
      <c r="D24" s="24"/>
    </row>
    <row r="25" ht="18.75" customHeight="1" spans="1:4">
      <c r="A25" s="272" t="s">
        <v>26</v>
      </c>
      <c r="B25" s="24"/>
      <c r="C25" s="271" t="s">
        <v>35</v>
      </c>
      <c r="D25" s="24">
        <v>548088.51</v>
      </c>
    </row>
    <row r="26" ht="18.75" customHeight="1" spans="1:4">
      <c r="A26" s="272" t="s">
        <v>26</v>
      </c>
      <c r="B26" s="24"/>
      <c r="C26" s="271" t="s">
        <v>36</v>
      </c>
      <c r="D26" s="24"/>
    </row>
    <row r="27" ht="18.75" customHeight="1" spans="1:4">
      <c r="A27" s="272" t="s">
        <v>26</v>
      </c>
      <c r="B27" s="24"/>
      <c r="C27" s="271" t="s">
        <v>37</v>
      </c>
      <c r="D27" s="24"/>
    </row>
    <row r="28" ht="18.75" customHeight="1" spans="1:4">
      <c r="A28" s="272" t="s">
        <v>26</v>
      </c>
      <c r="B28" s="24"/>
      <c r="C28" s="271" t="s">
        <v>38</v>
      </c>
      <c r="D28" s="24"/>
    </row>
    <row r="29" ht="18.75" customHeight="1" spans="1:4">
      <c r="A29" s="272" t="s">
        <v>26</v>
      </c>
      <c r="B29" s="24"/>
      <c r="C29" s="271" t="s">
        <v>39</v>
      </c>
      <c r="D29" s="24"/>
    </row>
    <row r="30" ht="18.75" customHeight="1" spans="1:4">
      <c r="A30" s="273" t="s">
        <v>26</v>
      </c>
      <c r="B30" s="24"/>
      <c r="C30" s="270" t="s">
        <v>40</v>
      </c>
      <c r="D30" s="24"/>
    </row>
    <row r="31" ht="18.75" customHeight="1" spans="1:4">
      <c r="A31" s="273" t="s">
        <v>26</v>
      </c>
      <c r="B31" s="24"/>
      <c r="C31" s="270" t="s">
        <v>41</v>
      </c>
      <c r="D31" s="24"/>
    </row>
    <row r="32" ht="18.75" customHeight="1" spans="1:4">
      <c r="A32" s="273" t="s">
        <v>26</v>
      </c>
      <c r="B32" s="24"/>
      <c r="C32" s="270" t="s">
        <v>42</v>
      </c>
      <c r="D32" s="24"/>
    </row>
    <row r="33" ht="18.75" customHeight="1" spans="1:4">
      <c r="A33" s="274" t="s">
        <v>43</v>
      </c>
      <c r="B33" s="233">
        <f>SUM(B7:B11)</f>
        <v>17643808.75</v>
      </c>
      <c r="C33" s="229" t="s">
        <v>44</v>
      </c>
      <c r="D33" s="233">
        <v>18033455.99</v>
      </c>
    </row>
    <row r="34" ht="18.75" customHeight="1" spans="1:4">
      <c r="A34" s="275" t="s">
        <v>45</v>
      </c>
      <c r="B34" s="24">
        <v>393347.24</v>
      </c>
      <c r="C34" s="232" t="s">
        <v>46</v>
      </c>
      <c r="D34" s="24">
        <v>3700</v>
      </c>
    </row>
    <row r="35" ht="18.75" customHeight="1" spans="1:4">
      <c r="A35" s="275" t="s">
        <v>47</v>
      </c>
      <c r="B35" s="24"/>
      <c r="C35" s="232" t="s">
        <v>47</v>
      </c>
      <c r="D35" s="24"/>
    </row>
    <row r="36" ht="18.75" customHeight="1" spans="1:4">
      <c r="A36" s="275" t="s">
        <v>48</v>
      </c>
      <c r="B36" s="24">
        <v>393347.24</v>
      </c>
      <c r="C36" s="232" t="s">
        <v>49</v>
      </c>
      <c r="D36" s="24">
        <v>3700</v>
      </c>
    </row>
    <row r="37" ht="18.75" customHeight="1" spans="1:4">
      <c r="A37" s="276" t="s">
        <v>50</v>
      </c>
      <c r="B37" s="233">
        <f>B33+B34</f>
        <v>18037155.99</v>
      </c>
      <c r="C37" s="229" t="s">
        <v>51</v>
      </c>
      <c r="D37" s="233">
        <f>D33+D34</f>
        <v>18037155.99</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19" sqref="C19"/>
    </sheetView>
  </sheetViews>
  <sheetFormatPr defaultColWidth="8" defaultRowHeight="14.25" customHeight="1" outlineLevelCol="5"/>
  <cols>
    <col min="1" max="1" width="28.125" style="1" customWidth="1"/>
    <col min="2" max="2" width="14.7416666666667" style="1" customWidth="1"/>
    <col min="3" max="3" width="24.25" style="1" customWidth="1"/>
    <col min="4" max="6" width="25" style="1" customWidth="1"/>
    <col min="7" max="16384" width="8" style="1"/>
  </cols>
  <sheetData>
    <row r="1" ht="15.75" customHeight="1" spans="1:6">
      <c r="A1" s="155">
        <v>1</v>
      </c>
      <c r="B1" s="156">
        <v>0</v>
      </c>
      <c r="C1" s="155">
        <v>1</v>
      </c>
      <c r="D1" s="157"/>
      <c r="E1" s="157"/>
      <c r="F1" s="34" t="s">
        <v>509</v>
      </c>
    </row>
    <row r="2" ht="36.75" customHeight="1" spans="1:6">
      <c r="A2" s="158" t="str">
        <f>"2025"&amp;"年部门政府性基金预算支出预算表"</f>
        <v>2025年部门政府性基金预算支出预算表</v>
      </c>
      <c r="B2" s="159" t="s">
        <v>510</v>
      </c>
      <c r="C2" s="160"/>
      <c r="D2" s="161"/>
      <c r="E2" s="161"/>
      <c r="F2" s="161"/>
    </row>
    <row r="3" ht="18.75" customHeight="1" spans="1:6">
      <c r="A3" s="7" t="str">
        <f>"单位名称："&amp;"临沧市政务服务管理局"</f>
        <v>单位名称：临沧市政务服务管理局</v>
      </c>
      <c r="B3" s="7" t="s">
        <v>511</v>
      </c>
      <c r="C3" s="155"/>
      <c r="D3" s="157"/>
      <c r="E3" s="157"/>
      <c r="F3" s="34" t="s">
        <v>1</v>
      </c>
    </row>
    <row r="4" ht="18.75" customHeight="1" spans="1:6">
      <c r="A4" s="162" t="s">
        <v>190</v>
      </c>
      <c r="B4" s="163" t="s">
        <v>72</v>
      </c>
      <c r="C4" s="164" t="s">
        <v>73</v>
      </c>
      <c r="D4" s="13" t="s">
        <v>512</v>
      </c>
      <c r="E4" s="13"/>
      <c r="F4" s="14"/>
    </row>
    <row r="5" ht="18.75" customHeight="1" spans="1:6">
      <c r="A5" s="165"/>
      <c r="B5" s="166"/>
      <c r="C5" s="167"/>
      <c r="D5" s="168" t="s">
        <v>55</v>
      </c>
      <c r="E5" s="168" t="s">
        <v>74</v>
      </c>
      <c r="F5" s="168" t="s">
        <v>75</v>
      </c>
    </row>
    <row r="6" ht="18.75" customHeight="1" spans="1:6">
      <c r="A6" s="165">
        <v>1</v>
      </c>
      <c r="B6" s="169" t="s">
        <v>171</v>
      </c>
      <c r="C6" s="167">
        <v>3</v>
      </c>
      <c r="D6" s="168">
        <v>4</v>
      </c>
      <c r="E6" s="168">
        <v>5</v>
      </c>
      <c r="F6" s="168">
        <v>6</v>
      </c>
    </row>
    <row r="7" ht="18.75" customHeight="1" spans="1:6">
      <c r="A7" s="170"/>
      <c r="B7" s="171"/>
      <c r="C7" s="171"/>
      <c r="D7" s="24"/>
      <c r="E7" s="24"/>
      <c r="F7" s="24"/>
    </row>
    <row r="8" ht="18.75" customHeight="1" spans="1:6">
      <c r="A8" s="170"/>
      <c r="B8" s="171"/>
      <c r="C8" s="171"/>
      <c r="D8" s="24"/>
      <c r="E8" s="24"/>
      <c r="F8" s="24"/>
    </row>
    <row r="9" ht="18.75" customHeight="1" spans="1:6">
      <c r="A9" s="172" t="s">
        <v>55</v>
      </c>
      <c r="B9" s="173"/>
      <c r="C9" s="26"/>
      <c r="D9" s="24"/>
      <c r="E9" s="24"/>
      <c r="F9" s="24"/>
    </row>
    <row r="10" s="154" customFormat="1" customHeight="1" spans="1:3">
      <c r="A10" s="174" t="s">
        <v>513</v>
      </c>
      <c r="B10" s="175"/>
      <c r="C10" s="175"/>
    </row>
  </sheetData>
  <mergeCells count="8">
    <mergeCell ref="A2:F2"/>
    <mergeCell ref="A3:C3"/>
    <mergeCell ref="D4:F4"/>
    <mergeCell ref="A9:C9"/>
    <mergeCell ref="A10:C10"/>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workbookViewId="0">
      <selection activeCell="I1" sqref="I$1:Q$1048576"/>
    </sheetView>
  </sheetViews>
  <sheetFormatPr defaultColWidth="8" defaultRowHeight="14.25" customHeight="1"/>
  <cols>
    <col min="1" max="1" width="36.625" style="1" customWidth="1"/>
    <col min="2" max="2" width="17.5" style="1" customWidth="1"/>
    <col min="3" max="3" width="19.5" style="1" customWidth="1"/>
    <col min="4" max="4" width="6.75" style="116" customWidth="1"/>
    <col min="5" max="5" width="9" style="116" customWidth="1"/>
    <col min="6" max="6" width="10.875" style="116" customWidth="1"/>
    <col min="7" max="7" width="12.125" style="116" customWidth="1"/>
    <col min="8" max="8" width="11" style="116" customWidth="1"/>
    <col min="9" max="9" width="8.125" style="116" customWidth="1"/>
    <col min="10" max="17" width="8.125" style="1" customWidth="1"/>
    <col min="18" max="16384" width="8" style="1"/>
  </cols>
  <sheetData>
    <row r="1" ht="15.75" customHeight="1" spans="1:17">
      <c r="A1" s="3"/>
      <c r="B1" s="3"/>
      <c r="C1" s="3"/>
      <c r="D1" s="117"/>
      <c r="E1" s="117"/>
      <c r="F1" s="117"/>
      <c r="G1" s="117"/>
      <c r="H1" s="117"/>
      <c r="I1" s="117"/>
      <c r="J1" s="3"/>
      <c r="O1" s="33"/>
      <c r="P1" s="33"/>
      <c r="Q1" s="34" t="s">
        <v>514</v>
      </c>
    </row>
    <row r="2" ht="35.25" customHeight="1" spans="1:17">
      <c r="A2" s="35" t="str">
        <f>"2025"&amp;"年部门政府采购预算表"</f>
        <v>2025年部门政府采购预算表</v>
      </c>
      <c r="B2" s="6"/>
      <c r="C2" s="6"/>
      <c r="D2" s="6"/>
      <c r="E2" s="6"/>
      <c r="F2" s="6"/>
      <c r="G2" s="6"/>
      <c r="H2" s="6"/>
      <c r="I2" s="6"/>
      <c r="J2" s="6"/>
      <c r="K2" s="88"/>
      <c r="L2" s="6"/>
      <c r="M2" s="6"/>
      <c r="N2" s="6"/>
      <c r="O2" s="88"/>
      <c r="P2" s="88"/>
      <c r="Q2" s="6"/>
    </row>
    <row r="3" ht="18.75" customHeight="1" spans="1:17">
      <c r="A3" s="36" t="str">
        <f>"单位名称："&amp;"临沧市政务服务管理局"</f>
        <v>单位名称：临沧市政务服务管理局</v>
      </c>
      <c r="B3" s="9"/>
      <c r="C3" s="9"/>
      <c r="D3" s="118"/>
      <c r="E3" s="118"/>
      <c r="F3" s="118"/>
      <c r="G3" s="118"/>
      <c r="H3" s="118"/>
      <c r="I3" s="118"/>
      <c r="J3" s="9"/>
      <c r="O3" s="107"/>
      <c r="P3" s="107"/>
      <c r="Q3" s="34" t="s">
        <v>177</v>
      </c>
    </row>
    <row r="4" ht="19.5" customHeight="1" spans="1:17">
      <c r="A4" s="11" t="s">
        <v>515</v>
      </c>
      <c r="B4" s="90" t="s">
        <v>516</v>
      </c>
      <c r="C4" s="90" t="s">
        <v>517</v>
      </c>
      <c r="D4" s="90" t="s">
        <v>518</v>
      </c>
      <c r="E4" s="90" t="s">
        <v>519</v>
      </c>
      <c r="F4" s="90" t="s">
        <v>520</v>
      </c>
      <c r="G4" s="40" t="s">
        <v>197</v>
      </c>
      <c r="H4" s="40"/>
      <c r="I4" s="40"/>
      <c r="J4" s="40"/>
      <c r="K4" s="83"/>
      <c r="L4" s="40"/>
      <c r="M4" s="40"/>
      <c r="N4" s="40"/>
      <c r="O4" s="108"/>
      <c r="P4" s="83"/>
      <c r="Q4" s="41"/>
    </row>
    <row r="5" ht="19.5" customHeight="1" spans="1:17">
      <c r="A5" s="16"/>
      <c r="B5" s="92"/>
      <c r="C5" s="92"/>
      <c r="D5" s="92"/>
      <c r="E5" s="92"/>
      <c r="F5" s="92"/>
      <c r="G5" s="92" t="s">
        <v>55</v>
      </c>
      <c r="H5" s="92" t="s">
        <v>58</v>
      </c>
      <c r="I5" s="92" t="s">
        <v>521</v>
      </c>
      <c r="J5" s="92" t="s">
        <v>522</v>
      </c>
      <c r="K5" s="145" t="s">
        <v>523</v>
      </c>
      <c r="L5" s="109" t="s">
        <v>77</v>
      </c>
      <c r="M5" s="109"/>
      <c r="N5" s="109"/>
      <c r="O5" s="146"/>
      <c r="P5" s="147"/>
      <c r="Q5" s="94"/>
    </row>
    <row r="6" ht="49" customHeight="1" spans="1:17">
      <c r="A6" s="18"/>
      <c r="B6" s="94"/>
      <c r="C6" s="94"/>
      <c r="D6" s="94"/>
      <c r="E6" s="94"/>
      <c r="F6" s="94"/>
      <c r="G6" s="94"/>
      <c r="H6" s="94" t="s">
        <v>57</v>
      </c>
      <c r="I6" s="94"/>
      <c r="J6" s="94"/>
      <c r="K6" s="95"/>
      <c r="L6" s="94" t="s">
        <v>57</v>
      </c>
      <c r="M6" s="94" t="s">
        <v>64</v>
      </c>
      <c r="N6" s="94" t="s">
        <v>206</v>
      </c>
      <c r="O6" s="112" t="s">
        <v>66</v>
      </c>
      <c r="P6" s="95" t="s">
        <v>67</v>
      </c>
      <c r="Q6" s="94" t="s">
        <v>68</v>
      </c>
    </row>
    <row r="7" ht="19.5" customHeight="1" spans="1:17">
      <c r="A7" s="119">
        <v>1</v>
      </c>
      <c r="B7" s="120">
        <v>2</v>
      </c>
      <c r="C7" s="120">
        <v>3</v>
      </c>
      <c r="D7" s="119">
        <v>4</v>
      </c>
      <c r="E7" s="120">
        <v>5</v>
      </c>
      <c r="F7" s="120">
        <v>6</v>
      </c>
      <c r="G7" s="119">
        <v>7</v>
      </c>
      <c r="H7" s="120">
        <v>8</v>
      </c>
      <c r="I7" s="120">
        <v>9</v>
      </c>
      <c r="J7" s="119">
        <v>10</v>
      </c>
      <c r="K7" s="120">
        <v>11</v>
      </c>
      <c r="L7" s="120">
        <v>12</v>
      </c>
      <c r="M7" s="119">
        <v>13</v>
      </c>
      <c r="N7" s="120">
        <v>14</v>
      </c>
      <c r="O7" s="120">
        <v>15</v>
      </c>
      <c r="P7" s="119">
        <v>16</v>
      </c>
      <c r="Q7" s="120">
        <v>17</v>
      </c>
    </row>
    <row r="8" ht="39" customHeight="1" spans="1:17">
      <c r="A8" s="121" t="s">
        <v>307</v>
      </c>
      <c r="B8" s="121" t="s">
        <v>524</v>
      </c>
      <c r="C8" s="121" t="s">
        <v>525</v>
      </c>
      <c r="D8" s="122" t="s">
        <v>451</v>
      </c>
      <c r="E8" s="123">
        <v>1</v>
      </c>
      <c r="F8" s="124">
        <v>90000</v>
      </c>
      <c r="G8" s="124">
        <v>90000</v>
      </c>
      <c r="H8" s="124">
        <v>90000</v>
      </c>
      <c r="I8" s="148"/>
      <c r="J8" s="24"/>
      <c r="K8" s="24"/>
      <c r="L8" s="24"/>
      <c r="M8" s="24"/>
      <c r="N8" s="24"/>
      <c r="O8" s="24"/>
      <c r="P8" s="24"/>
      <c r="Q8" s="24"/>
    </row>
    <row r="9" ht="32" customHeight="1" spans="1:17">
      <c r="A9" s="125" t="s">
        <v>307</v>
      </c>
      <c r="B9" s="125" t="s">
        <v>524</v>
      </c>
      <c r="C9" s="125" t="s">
        <v>525</v>
      </c>
      <c r="D9" s="122" t="s">
        <v>451</v>
      </c>
      <c r="E9" s="126">
        <v>1</v>
      </c>
      <c r="F9" s="127">
        <v>190000</v>
      </c>
      <c r="G9" s="127">
        <v>190000</v>
      </c>
      <c r="H9" s="127">
        <v>190000</v>
      </c>
      <c r="I9" s="149"/>
      <c r="J9" s="24"/>
      <c r="K9" s="24"/>
      <c r="L9" s="24"/>
      <c r="M9" s="24"/>
      <c r="N9" s="24"/>
      <c r="O9" s="24"/>
      <c r="P9" s="24"/>
      <c r="Q9" s="24"/>
    </row>
    <row r="10" ht="32" customHeight="1" spans="1:17">
      <c r="A10" s="125" t="s">
        <v>307</v>
      </c>
      <c r="B10" s="125" t="s">
        <v>524</v>
      </c>
      <c r="C10" s="125" t="s">
        <v>526</v>
      </c>
      <c r="D10" s="103" t="s">
        <v>527</v>
      </c>
      <c r="E10" s="126">
        <v>100</v>
      </c>
      <c r="F10" s="127">
        <v>500000</v>
      </c>
      <c r="G10" s="127">
        <v>500000</v>
      </c>
      <c r="H10" s="127">
        <v>500000</v>
      </c>
      <c r="I10" s="149"/>
      <c r="J10" s="24"/>
      <c r="K10" s="24"/>
      <c r="L10" s="24"/>
      <c r="M10" s="24"/>
      <c r="N10" s="24"/>
      <c r="O10" s="24"/>
      <c r="P10" s="24"/>
      <c r="Q10" s="24"/>
    </row>
    <row r="11" ht="27" customHeight="1" spans="1:17">
      <c r="A11" s="128" t="s">
        <v>528</v>
      </c>
      <c r="B11" s="129" t="s">
        <v>529</v>
      </c>
      <c r="C11" s="129" t="s">
        <v>530</v>
      </c>
      <c r="D11" s="130" t="s">
        <v>531</v>
      </c>
      <c r="E11" s="131">
        <v>1</v>
      </c>
      <c r="F11" s="132">
        <v>1007800</v>
      </c>
      <c r="G11" s="132">
        <v>1007800</v>
      </c>
      <c r="H11" s="132">
        <v>1007800</v>
      </c>
      <c r="I11" s="150"/>
      <c r="J11" s="24"/>
      <c r="K11" s="24"/>
      <c r="L11" s="24"/>
      <c r="M11" s="24"/>
      <c r="N11" s="24"/>
      <c r="O11" s="24"/>
      <c r="P11" s="24"/>
      <c r="Q11" s="24"/>
    </row>
    <row r="12" ht="30" customHeight="1" spans="1:17">
      <c r="A12" s="133" t="s">
        <v>532</v>
      </c>
      <c r="B12" s="133" t="s">
        <v>299</v>
      </c>
      <c r="C12" s="133" t="s">
        <v>533</v>
      </c>
      <c r="D12" s="134" t="s">
        <v>402</v>
      </c>
      <c r="E12" s="135">
        <v>1</v>
      </c>
      <c r="F12" s="136">
        <v>213945.6</v>
      </c>
      <c r="G12" s="136">
        <v>213945.6</v>
      </c>
      <c r="H12" s="136">
        <v>213945.6</v>
      </c>
      <c r="I12" s="151"/>
      <c r="J12" s="24"/>
      <c r="K12" s="24"/>
      <c r="L12" s="24"/>
      <c r="M12" s="24"/>
      <c r="N12" s="24"/>
      <c r="O12" s="24"/>
      <c r="P12" s="24"/>
      <c r="Q12" s="24"/>
    </row>
    <row r="13" ht="27" customHeight="1" spans="1:17">
      <c r="A13" s="97" t="s">
        <v>532</v>
      </c>
      <c r="B13" s="97" t="s">
        <v>293</v>
      </c>
      <c r="C13" s="97" t="s">
        <v>534</v>
      </c>
      <c r="D13" s="137" t="s">
        <v>402</v>
      </c>
      <c r="E13" s="135">
        <v>1</v>
      </c>
      <c r="F13" s="136">
        <v>15000</v>
      </c>
      <c r="G13" s="136">
        <v>15000</v>
      </c>
      <c r="H13" s="136">
        <v>15000</v>
      </c>
      <c r="I13" s="152"/>
      <c r="J13" s="24"/>
      <c r="K13" s="24"/>
      <c r="L13" s="24"/>
      <c r="M13" s="24"/>
      <c r="N13" s="24"/>
      <c r="O13" s="24"/>
      <c r="P13" s="24"/>
      <c r="Q13" s="24"/>
    </row>
    <row r="14" ht="27" customHeight="1" spans="1:17">
      <c r="A14" s="97" t="s">
        <v>532</v>
      </c>
      <c r="B14" s="97" t="s">
        <v>254</v>
      </c>
      <c r="C14" s="97" t="s">
        <v>535</v>
      </c>
      <c r="D14" s="137" t="s">
        <v>402</v>
      </c>
      <c r="E14" s="135">
        <v>1</v>
      </c>
      <c r="F14" s="136">
        <v>3600</v>
      </c>
      <c r="G14" s="136">
        <v>3600</v>
      </c>
      <c r="H14" s="136">
        <v>3600</v>
      </c>
      <c r="I14" s="152"/>
      <c r="J14" s="24"/>
      <c r="K14" s="24"/>
      <c r="L14" s="24"/>
      <c r="M14" s="24"/>
      <c r="N14" s="24"/>
      <c r="O14" s="24"/>
      <c r="P14" s="24"/>
      <c r="Q14" s="24"/>
    </row>
    <row r="15" ht="32" customHeight="1" spans="1:17">
      <c r="A15" s="97" t="s">
        <v>532</v>
      </c>
      <c r="B15" s="97" t="s">
        <v>254</v>
      </c>
      <c r="C15" s="97" t="s">
        <v>536</v>
      </c>
      <c r="D15" s="137" t="s">
        <v>402</v>
      </c>
      <c r="E15" s="135">
        <v>1</v>
      </c>
      <c r="F15" s="136">
        <v>18300</v>
      </c>
      <c r="G15" s="136">
        <v>18300</v>
      </c>
      <c r="H15" s="136">
        <v>18300</v>
      </c>
      <c r="I15" s="149"/>
      <c r="J15" s="24"/>
      <c r="K15" s="24"/>
      <c r="L15" s="24"/>
      <c r="M15" s="24"/>
      <c r="N15" s="24"/>
      <c r="O15" s="24"/>
      <c r="P15" s="24"/>
      <c r="Q15" s="24"/>
    </row>
    <row r="16" ht="30" customHeight="1" spans="1:17">
      <c r="A16" s="97" t="s">
        <v>532</v>
      </c>
      <c r="B16" s="97" t="s">
        <v>254</v>
      </c>
      <c r="C16" s="97" t="s">
        <v>537</v>
      </c>
      <c r="D16" s="137" t="s">
        <v>402</v>
      </c>
      <c r="E16" s="135">
        <v>1</v>
      </c>
      <c r="F16" s="136">
        <v>15000</v>
      </c>
      <c r="G16" s="136">
        <v>15000</v>
      </c>
      <c r="H16" s="136">
        <v>15000</v>
      </c>
      <c r="I16" s="149"/>
      <c r="J16" s="24"/>
      <c r="K16" s="24"/>
      <c r="L16" s="24"/>
      <c r="M16" s="24"/>
      <c r="N16" s="24"/>
      <c r="O16" s="24"/>
      <c r="P16" s="24"/>
      <c r="Q16" s="24"/>
    </row>
    <row r="17" ht="27" customHeight="1" spans="1:17">
      <c r="A17" s="97" t="s">
        <v>316</v>
      </c>
      <c r="B17" s="97" t="s">
        <v>538</v>
      </c>
      <c r="C17" s="97" t="s">
        <v>539</v>
      </c>
      <c r="D17" s="138" t="s">
        <v>451</v>
      </c>
      <c r="E17" s="135">
        <v>1</v>
      </c>
      <c r="F17" s="136">
        <v>1440000</v>
      </c>
      <c r="G17" s="136">
        <v>1440000</v>
      </c>
      <c r="H17" s="136">
        <v>1440000</v>
      </c>
      <c r="I17" s="149"/>
      <c r="J17" s="24"/>
      <c r="K17" s="24"/>
      <c r="L17" s="24"/>
      <c r="M17" s="24"/>
      <c r="N17" s="24"/>
      <c r="O17" s="24"/>
      <c r="P17" s="24"/>
      <c r="Q17" s="24"/>
    </row>
    <row r="18" ht="19" customHeight="1" spans="1:17">
      <c r="A18" s="97" t="s">
        <v>316</v>
      </c>
      <c r="B18" s="97" t="s">
        <v>283</v>
      </c>
      <c r="C18" s="139" t="s">
        <v>540</v>
      </c>
      <c r="D18" s="140" t="s">
        <v>451</v>
      </c>
      <c r="E18" s="131">
        <v>1</v>
      </c>
      <c r="F18" s="136">
        <v>700000</v>
      </c>
      <c r="G18" s="136">
        <v>700000</v>
      </c>
      <c r="H18" s="136">
        <v>700000</v>
      </c>
      <c r="I18" s="153"/>
      <c r="J18" s="24"/>
      <c r="K18" s="24"/>
      <c r="L18" s="24"/>
      <c r="M18" s="24"/>
      <c r="N18" s="24"/>
      <c r="O18" s="24"/>
      <c r="P18" s="24"/>
      <c r="Q18" s="24"/>
    </row>
    <row r="19" ht="21" customHeight="1" spans="1:17">
      <c r="A19" s="97" t="s">
        <v>316</v>
      </c>
      <c r="B19" s="97" t="s">
        <v>283</v>
      </c>
      <c r="C19" s="139" t="s">
        <v>541</v>
      </c>
      <c r="D19" s="140" t="s">
        <v>451</v>
      </c>
      <c r="E19" s="131">
        <v>1</v>
      </c>
      <c r="F19" s="141">
        <v>200000</v>
      </c>
      <c r="G19" s="141">
        <v>200000</v>
      </c>
      <c r="H19" s="141">
        <v>200000</v>
      </c>
      <c r="I19" s="153"/>
      <c r="J19" s="24"/>
      <c r="K19" s="24"/>
      <c r="L19" s="24"/>
      <c r="M19" s="24"/>
      <c r="N19" s="24"/>
      <c r="O19" s="24"/>
      <c r="P19" s="24"/>
      <c r="Q19" s="24"/>
    </row>
    <row r="20" ht="21" customHeight="1" spans="1:17">
      <c r="A20" s="142" t="s">
        <v>55</v>
      </c>
      <c r="B20" s="143"/>
      <c r="C20" s="143"/>
      <c r="D20" s="143"/>
      <c r="E20" s="143"/>
      <c r="F20" s="144">
        <f t="shared" ref="F20:H20" si="0">SUM(F8:F19)</f>
        <v>4393645.6</v>
      </c>
      <c r="G20" s="144">
        <f t="shared" si="0"/>
        <v>4393645.6</v>
      </c>
      <c r="H20" s="144">
        <f t="shared" si="0"/>
        <v>4393645.6</v>
      </c>
      <c r="I20" s="144"/>
      <c r="J20" s="24"/>
      <c r="K20" s="24"/>
      <c r="L20" s="24"/>
      <c r="M20" s="24"/>
      <c r="N20" s="24"/>
      <c r="O20" s="24"/>
      <c r="P20" s="24"/>
      <c r="Q20" s="24"/>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6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E13" sqref="E13"/>
    </sheetView>
  </sheetViews>
  <sheetFormatPr defaultColWidth="8" defaultRowHeight="14.25" customHeight="1"/>
  <cols>
    <col min="1" max="1" width="25" style="1" customWidth="1"/>
    <col min="2" max="2" width="15.625" style="1" customWidth="1"/>
    <col min="3" max="3" width="15.375" style="1" customWidth="1"/>
    <col min="4" max="4" width="11.625" style="1" customWidth="1"/>
    <col min="5" max="5" width="12.375" style="1" customWidth="1"/>
    <col min="6" max="14" width="8.125" style="1" customWidth="1"/>
    <col min="15" max="16384" width="8" style="1"/>
  </cols>
  <sheetData>
    <row r="1" ht="13.5" customHeight="1" spans="1:14">
      <c r="A1" s="63"/>
      <c r="B1" s="63"/>
      <c r="C1" s="86"/>
      <c r="D1" s="63"/>
      <c r="E1" s="63"/>
      <c r="F1" s="63"/>
      <c r="G1" s="63"/>
      <c r="H1" s="87"/>
      <c r="I1" s="70"/>
      <c r="J1" s="70"/>
      <c r="K1" s="70"/>
      <c r="L1" s="33"/>
      <c r="M1" s="80"/>
      <c r="N1" s="106" t="s">
        <v>542</v>
      </c>
    </row>
    <row r="2" ht="34.5" customHeight="1" spans="1:14">
      <c r="A2" s="35" t="str">
        <f>"2025"&amp;"年部门政府购买服务预算表"</f>
        <v>2025年部门政府购买服务预算表</v>
      </c>
      <c r="B2" s="66"/>
      <c r="C2" s="88"/>
      <c r="D2" s="66"/>
      <c r="E2" s="66"/>
      <c r="F2" s="66"/>
      <c r="G2" s="66"/>
      <c r="H2" s="81"/>
      <c r="I2" s="66"/>
      <c r="J2" s="66"/>
      <c r="K2" s="66"/>
      <c r="L2" s="88"/>
      <c r="M2" s="81"/>
      <c r="N2" s="66"/>
    </row>
    <row r="3" ht="18.75" customHeight="1" spans="1:14">
      <c r="A3" s="67" t="str">
        <f>"单位名称："&amp;"临沧市政务服务管理局"</f>
        <v>单位名称：临沧市政务服务管理局</v>
      </c>
      <c r="B3" s="68"/>
      <c r="C3" s="89"/>
      <c r="D3" s="68"/>
      <c r="E3" s="68"/>
      <c r="F3" s="68"/>
      <c r="G3" s="68"/>
      <c r="H3" s="87"/>
      <c r="I3" s="70"/>
      <c r="J3" s="70"/>
      <c r="K3" s="70"/>
      <c r="L3" s="107"/>
      <c r="M3" s="82"/>
      <c r="N3" s="106" t="s">
        <v>177</v>
      </c>
    </row>
    <row r="4" ht="18.75" customHeight="1" spans="1:14">
      <c r="A4" s="11" t="s">
        <v>515</v>
      </c>
      <c r="B4" s="90" t="s">
        <v>543</v>
      </c>
      <c r="C4" s="91" t="s">
        <v>544</v>
      </c>
      <c r="D4" s="40" t="s">
        <v>197</v>
      </c>
      <c r="E4" s="40"/>
      <c r="F4" s="40"/>
      <c r="G4" s="40"/>
      <c r="H4" s="83"/>
      <c r="I4" s="40"/>
      <c r="J4" s="40"/>
      <c r="K4" s="40"/>
      <c r="L4" s="108"/>
      <c r="M4" s="83"/>
      <c r="N4" s="41"/>
    </row>
    <row r="5" ht="17.25" customHeight="1" spans="1:14">
      <c r="A5" s="16"/>
      <c r="B5" s="92"/>
      <c r="C5" s="93"/>
      <c r="D5" s="92" t="s">
        <v>55</v>
      </c>
      <c r="E5" s="92" t="s">
        <v>58</v>
      </c>
      <c r="F5" s="92" t="s">
        <v>545</v>
      </c>
      <c r="G5" s="92" t="s">
        <v>522</v>
      </c>
      <c r="H5" s="93" t="s">
        <v>523</v>
      </c>
      <c r="I5" s="109" t="s">
        <v>77</v>
      </c>
      <c r="J5" s="109"/>
      <c r="K5" s="109"/>
      <c r="L5" s="110"/>
      <c r="M5" s="111"/>
      <c r="N5" s="94"/>
    </row>
    <row r="6" ht="54" customHeight="1" spans="1:14">
      <c r="A6" s="18"/>
      <c r="B6" s="94"/>
      <c r="C6" s="95"/>
      <c r="D6" s="94"/>
      <c r="E6" s="94"/>
      <c r="F6" s="94"/>
      <c r="G6" s="94"/>
      <c r="H6" s="95"/>
      <c r="I6" s="94" t="s">
        <v>57</v>
      </c>
      <c r="J6" s="94" t="s">
        <v>64</v>
      </c>
      <c r="K6" s="94" t="s">
        <v>206</v>
      </c>
      <c r="L6" s="112" t="s">
        <v>66</v>
      </c>
      <c r="M6" s="95" t="s">
        <v>67</v>
      </c>
      <c r="N6" s="94" t="s">
        <v>68</v>
      </c>
    </row>
    <row r="7" ht="19.5" customHeight="1" spans="1:14">
      <c r="A7" s="96">
        <v>1</v>
      </c>
      <c r="B7" s="96">
        <v>2</v>
      </c>
      <c r="C7" s="96">
        <v>3</v>
      </c>
      <c r="D7" s="96">
        <v>4</v>
      </c>
      <c r="E7" s="96">
        <v>5</v>
      </c>
      <c r="F7" s="96">
        <v>6</v>
      </c>
      <c r="G7" s="96">
        <v>7</v>
      </c>
      <c r="H7" s="96">
        <v>8</v>
      </c>
      <c r="I7" s="96">
        <v>9</v>
      </c>
      <c r="J7" s="96">
        <v>10</v>
      </c>
      <c r="K7" s="113">
        <v>11</v>
      </c>
      <c r="L7" s="114">
        <v>12</v>
      </c>
      <c r="M7" s="114">
        <v>13</v>
      </c>
      <c r="N7" s="114">
        <v>14</v>
      </c>
    </row>
    <row r="8" ht="36" customHeight="1" spans="1:14">
      <c r="A8" s="97" t="s">
        <v>528</v>
      </c>
      <c r="B8" s="97" t="s">
        <v>546</v>
      </c>
      <c r="C8" s="98" t="s">
        <v>547</v>
      </c>
      <c r="D8" s="99">
        <v>1007800</v>
      </c>
      <c r="E8" s="99">
        <v>1007800</v>
      </c>
      <c r="F8" s="98"/>
      <c r="G8" s="97"/>
      <c r="H8" s="100"/>
      <c r="I8" s="99"/>
      <c r="J8" s="102"/>
      <c r="K8" s="115"/>
      <c r="L8" s="24"/>
      <c r="M8" s="24"/>
      <c r="N8" s="24"/>
    </row>
    <row r="9" ht="23" customHeight="1" spans="1:14">
      <c r="A9" s="97" t="s">
        <v>532</v>
      </c>
      <c r="B9" s="97" t="s">
        <v>548</v>
      </c>
      <c r="C9" s="101" t="s">
        <v>549</v>
      </c>
      <c r="D9" s="102">
        <v>213945.6</v>
      </c>
      <c r="E9" s="102">
        <v>213945.6</v>
      </c>
      <c r="F9" s="102"/>
      <c r="G9" s="102"/>
      <c r="H9" s="102"/>
      <c r="I9" s="102"/>
      <c r="J9" s="102"/>
      <c r="K9" s="115"/>
      <c r="L9" s="24"/>
      <c r="M9" s="24"/>
      <c r="N9" s="24"/>
    </row>
    <row r="10" ht="21" customHeight="1" spans="1:14">
      <c r="A10" s="103" t="s">
        <v>55</v>
      </c>
      <c r="B10" s="104"/>
      <c r="C10" s="105"/>
      <c r="D10" s="102">
        <f>SUM(D8:D9)</f>
        <v>1221745.6</v>
      </c>
      <c r="E10" s="102">
        <f>SUM(E8:E9)</f>
        <v>1221745.6</v>
      </c>
      <c r="F10" s="102"/>
      <c r="G10" s="102"/>
      <c r="H10" s="102"/>
      <c r="I10" s="102"/>
      <c r="J10" s="102"/>
      <c r="K10" s="115"/>
      <c r="L10" s="24"/>
      <c r="M10" s="24"/>
      <c r="N10" s="24"/>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showZeros="0" workbookViewId="0">
      <selection activeCell="A9" sqref="A9:F9"/>
    </sheetView>
  </sheetViews>
  <sheetFormatPr defaultColWidth="8" defaultRowHeight="14.25" customHeight="1"/>
  <cols>
    <col min="1" max="1" width="9.375" style="62" customWidth="1"/>
    <col min="2" max="2" width="8.625" style="62" customWidth="1"/>
    <col min="3" max="3" width="14.375" style="62" customWidth="1"/>
    <col min="4" max="4" width="13.25" style="62" customWidth="1"/>
    <col min="5" max="13" width="9.75" style="62" customWidth="1"/>
    <col min="14" max="14" width="10.5" style="62" customWidth="1"/>
    <col min="15" max="16384" width="8" style="62"/>
  </cols>
  <sheetData>
    <row r="1" ht="13.5" customHeight="1" spans="1:14">
      <c r="A1" s="63"/>
      <c r="B1" s="63"/>
      <c r="C1" s="63"/>
      <c r="D1" s="64"/>
      <c r="L1" s="80"/>
      <c r="M1" s="80"/>
      <c r="N1" s="80" t="s">
        <v>550</v>
      </c>
    </row>
    <row r="2" ht="27.75" customHeight="1" spans="1:14">
      <c r="A2" s="65" t="str">
        <f>"2025"&amp;"年市对下转移支付预算表"</f>
        <v>2025年市对下转移支付预算表</v>
      </c>
      <c r="B2" s="66"/>
      <c r="C2" s="66"/>
      <c r="D2" s="66"/>
      <c r="E2" s="66"/>
      <c r="F2" s="66"/>
      <c r="G2" s="66"/>
      <c r="H2" s="66"/>
      <c r="I2" s="66"/>
      <c r="J2" s="66"/>
      <c r="K2" s="66"/>
      <c r="L2" s="81"/>
      <c r="M2" s="81"/>
      <c r="N2" s="66"/>
    </row>
    <row r="3" ht="18.75" customHeight="1" spans="1:14">
      <c r="A3" s="67" t="str">
        <f>"单位名称："&amp;"临沧市政务服务管理局"</f>
        <v>单位名称：临沧市政务服务管理局</v>
      </c>
      <c r="B3" s="68"/>
      <c r="C3" s="68"/>
      <c r="D3" s="69"/>
      <c r="E3" s="70"/>
      <c r="F3" s="70"/>
      <c r="G3" s="70"/>
      <c r="H3" s="70"/>
      <c r="I3" s="70"/>
      <c r="L3" s="82"/>
      <c r="M3" s="82"/>
      <c r="N3" s="80" t="s">
        <v>177</v>
      </c>
    </row>
    <row r="4" ht="18.75" customHeight="1" spans="1:14">
      <c r="A4" s="11" t="s">
        <v>551</v>
      </c>
      <c r="B4" s="39" t="s">
        <v>197</v>
      </c>
      <c r="C4" s="40"/>
      <c r="D4" s="40"/>
      <c r="E4" s="39" t="s">
        <v>552</v>
      </c>
      <c r="F4" s="40"/>
      <c r="G4" s="40"/>
      <c r="H4" s="40"/>
      <c r="I4" s="40"/>
      <c r="J4" s="40"/>
      <c r="K4" s="40"/>
      <c r="L4" s="83"/>
      <c r="M4" s="83"/>
      <c r="N4" s="41"/>
    </row>
    <row r="5" ht="34" customHeight="1" spans="1:14">
      <c r="A5" s="18"/>
      <c r="B5" s="16" t="s">
        <v>55</v>
      </c>
      <c r="C5" s="11" t="s">
        <v>58</v>
      </c>
      <c r="D5" s="71" t="s">
        <v>545</v>
      </c>
      <c r="E5" s="72" t="s">
        <v>553</v>
      </c>
      <c r="F5" s="72" t="s">
        <v>554</v>
      </c>
      <c r="G5" s="72" t="s">
        <v>555</v>
      </c>
      <c r="H5" s="72" t="s">
        <v>556</v>
      </c>
      <c r="I5" s="72" t="s">
        <v>557</v>
      </c>
      <c r="J5" s="72" t="s">
        <v>558</v>
      </c>
      <c r="K5" s="72" t="s">
        <v>559</v>
      </c>
      <c r="L5" s="84" t="s">
        <v>560</v>
      </c>
      <c r="M5" s="84" t="s">
        <v>561</v>
      </c>
      <c r="N5" s="84" t="s">
        <v>562</v>
      </c>
    </row>
    <row r="6" ht="18.75" customHeight="1" spans="1:14">
      <c r="A6" s="73">
        <v>1</v>
      </c>
      <c r="B6" s="73">
        <v>2</v>
      </c>
      <c r="C6" s="73">
        <v>3</v>
      </c>
      <c r="D6" s="74">
        <v>4</v>
      </c>
      <c r="E6" s="73">
        <v>5</v>
      </c>
      <c r="F6" s="73">
        <v>6</v>
      </c>
      <c r="G6" s="73">
        <v>7</v>
      </c>
      <c r="H6" s="74">
        <v>8</v>
      </c>
      <c r="I6" s="73">
        <v>9</v>
      </c>
      <c r="J6" s="73">
        <v>10</v>
      </c>
      <c r="K6" s="73">
        <v>11</v>
      </c>
      <c r="L6" s="85">
        <v>12</v>
      </c>
      <c r="M6" s="85">
        <v>13</v>
      </c>
      <c r="N6" s="85">
        <v>14</v>
      </c>
    </row>
    <row r="7" ht="18.75" customHeight="1" spans="1:14">
      <c r="A7" s="30"/>
      <c r="B7" s="75"/>
      <c r="C7" s="75"/>
      <c r="D7" s="75"/>
      <c r="E7" s="75"/>
      <c r="F7" s="75"/>
      <c r="G7" s="75"/>
      <c r="H7" s="75"/>
      <c r="I7" s="75"/>
      <c r="J7" s="75"/>
      <c r="K7" s="75"/>
      <c r="L7" s="75"/>
      <c r="M7" s="75"/>
      <c r="N7" s="75"/>
    </row>
    <row r="8" ht="18.75" customHeight="1" spans="1:14">
      <c r="A8" s="76"/>
      <c r="B8" s="77"/>
      <c r="C8" s="77"/>
      <c r="D8" s="77"/>
      <c r="E8" s="77"/>
      <c r="F8" s="77"/>
      <c r="G8" s="78"/>
      <c r="H8" s="75"/>
      <c r="I8" s="75"/>
      <c r="J8" s="75"/>
      <c r="K8" s="75"/>
      <c r="L8" s="75"/>
      <c r="M8" s="75"/>
      <c r="N8" s="75"/>
    </row>
    <row r="9" customHeight="1" spans="1:6">
      <c r="A9" s="79" t="s">
        <v>563</v>
      </c>
      <c r="B9" s="79"/>
      <c r="C9" s="79"/>
      <c r="D9" s="79"/>
      <c r="E9" s="79"/>
      <c r="F9" s="79"/>
    </row>
  </sheetData>
  <mergeCells count="6">
    <mergeCell ref="A2:N2"/>
    <mergeCell ref="A3:I3"/>
    <mergeCell ref="B4:D4"/>
    <mergeCell ref="E4:N4"/>
    <mergeCell ref="A9:F9"/>
    <mergeCell ref="A4:A5"/>
  </mergeCells>
  <printOptions horizontalCentered="1"/>
  <pageMargins left="0.357638888888889" right="0.357638888888889" top="0.60625" bottom="0.409027777777778" header="0.5" footer="0.5"/>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tabSelected="1" workbookViewId="0">
      <selection activeCell="H18" sqref="H18"/>
    </sheetView>
  </sheetViews>
  <sheetFormatPr defaultColWidth="8" defaultRowHeight="12" customHeight="1" outlineLevelRow="7"/>
  <cols>
    <col min="1" max="2" width="10" style="1" customWidth="1"/>
    <col min="3" max="5" width="15.75" style="1" customWidth="1"/>
    <col min="6" max="6" width="9.875" style="1" customWidth="1"/>
    <col min="7" max="7" width="22" style="1" customWidth="1"/>
    <col min="8" max="8" width="13.625" style="1" customWidth="1"/>
    <col min="9" max="9" width="11.7416666666667" style="1" customWidth="1"/>
    <col min="10" max="10" width="16.4916666666667" style="1" customWidth="1"/>
    <col min="11" max="16384" width="8" style="1"/>
  </cols>
  <sheetData>
    <row r="1" ht="19.5" customHeight="1" spans="10:10">
      <c r="J1" s="33" t="s">
        <v>564</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52" t="str">
        <f>"单位名称："&amp;"临沧市政务服务管理局"</f>
        <v>单位名称：临沧市政务服务管理局</v>
      </c>
      <c r="B3" s="53"/>
      <c r="C3" s="53"/>
      <c r="D3" s="53"/>
      <c r="E3" s="53"/>
      <c r="F3" s="54"/>
      <c r="G3" s="53"/>
      <c r="H3" s="54"/>
    </row>
    <row r="4" ht="46" customHeight="1" spans="1:10">
      <c r="A4" s="42" t="s">
        <v>319</v>
      </c>
      <c r="B4" s="42" t="s">
        <v>320</v>
      </c>
      <c r="C4" s="42" t="s">
        <v>321</v>
      </c>
      <c r="D4" s="42" t="s">
        <v>322</v>
      </c>
      <c r="E4" s="42" t="s">
        <v>323</v>
      </c>
      <c r="F4" s="55" t="s">
        <v>324</v>
      </c>
      <c r="G4" s="42" t="s">
        <v>325</v>
      </c>
      <c r="H4" s="55" t="s">
        <v>326</v>
      </c>
      <c r="I4" s="55" t="s">
        <v>327</v>
      </c>
      <c r="J4" s="42" t="s">
        <v>328</v>
      </c>
    </row>
    <row r="5" ht="18.75" customHeight="1" spans="1:10">
      <c r="A5" s="56">
        <v>1</v>
      </c>
      <c r="B5" s="56">
        <v>2</v>
      </c>
      <c r="C5" s="56">
        <v>3</v>
      </c>
      <c r="D5" s="56">
        <v>4</v>
      </c>
      <c r="E5" s="56">
        <v>5</v>
      </c>
      <c r="F5" s="57">
        <v>6</v>
      </c>
      <c r="G5" s="56">
        <v>7</v>
      </c>
      <c r="H5" s="57">
        <v>8</v>
      </c>
      <c r="I5" s="57">
        <v>9</v>
      </c>
      <c r="J5" s="56">
        <v>10</v>
      </c>
    </row>
    <row r="6" ht="18.75" customHeight="1" spans="1:10">
      <c r="A6" s="58"/>
      <c r="B6" s="44"/>
      <c r="C6" s="44"/>
      <c r="D6" s="44"/>
      <c r="E6" s="45"/>
      <c r="F6" s="59"/>
      <c r="G6" s="45"/>
      <c r="H6" s="59"/>
      <c r="I6" s="59"/>
      <c r="J6" s="45"/>
    </row>
    <row r="7" ht="18.75" customHeight="1" spans="1:10">
      <c r="A7" s="60"/>
      <c r="B7" s="60"/>
      <c r="C7" s="60"/>
      <c r="D7" s="60"/>
      <c r="E7" s="60"/>
      <c r="F7" s="61"/>
      <c r="G7" s="58"/>
      <c r="H7" s="58"/>
      <c r="I7" s="58"/>
      <c r="J7" s="58"/>
    </row>
    <row r="8" ht="19" customHeight="1" spans="1:6">
      <c r="A8" s="32" t="s">
        <v>565</v>
      </c>
      <c r="B8" s="32"/>
      <c r="C8" s="32"/>
      <c r="D8" s="32"/>
      <c r="E8" s="32"/>
      <c r="F8" s="32"/>
    </row>
  </sheetData>
  <mergeCells count="3">
    <mergeCell ref="A2:J2"/>
    <mergeCell ref="A3:H3"/>
    <mergeCell ref="A8:F8"/>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9"/>
  <sheetViews>
    <sheetView showZeros="0" topLeftCell="A11" workbookViewId="0">
      <selection activeCell="M34" sqref="M34"/>
    </sheetView>
  </sheetViews>
  <sheetFormatPr defaultColWidth="8" defaultRowHeight="12" customHeight="1" outlineLevelCol="7"/>
  <cols>
    <col min="1" max="1" width="25.375" style="1" customWidth="1"/>
    <col min="2" max="2" width="16.375" style="1" customWidth="1"/>
    <col min="3" max="3" width="23" style="1" customWidth="1"/>
    <col min="4" max="4" width="26.125" style="1" customWidth="1"/>
    <col min="5" max="5" width="7.625" style="1" customWidth="1"/>
    <col min="6" max="6" width="7" style="1" customWidth="1"/>
    <col min="7" max="7" width="15.75" style="1" customWidth="1"/>
    <col min="8" max="8" width="16.4916666666667" style="1" customWidth="1"/>
    <col min="9" max="16384" width="8" style="1"/>
  </cols>
  <sheetData>
    <row r="1" ht="14.25" customHeight="1" spans="8:8">
      <c r="H1" s="34" t="s">
        <v>566</v>
      </c>
    </row>
    <row r="2" ht="34.5" customHeight="1" spans="1:8">
      <c r="A2" s="35" t="str">
        <f>"2025"&amp;"年新增资产配置表"</f>
        <v>2025年新增资产配置表</v>
      </c>
      <c r="B2" s="6"/>
      <c r="C2" s="6"/>
      <c r="D2" s="6"/>
      <c r="E2" s="6"/>
      <c r="F2" s="6"/>
      <c r="G2" s="6"/>
      <c r="H2" s="6"/>
    </row>
    <row r="3" ht="19.5" customHeight="1" spans="1:8">
      <c r="A3" s="36" t="str">
        <f>"单位名称："&amp;"临沧市政务服务管理局"</f>
        <v>单位名称：临沧市政务服务管理局</v>
      </c>
      <c r="B3" s="8"/>
      <c r="C3" s="37"/>
      <c r="H3" s="38" t="s">
        <v>177</v>
      </c>
    </row>
    <row r="4" ht="18.75" customHeight="1" spans="1:8">
      <c r="A4" s="11" t="s">
        <v>190</v>
      </c>
      <c r="B4" s="11" t="s">
        <v>567</v>
      </c>
      <c r="C4" s="11" t="s">
        <v>568</v>
      </c>
      <c r="D4" s="11" t="s">
        <v>569</v>
      </c>
      <c r="E4" s="11" t="s">
        <v>570</v>
      </c>
      <c r="F4" s="39" t="s">
        <v>571</v>
      </c>
      <c r="G4" s="40"/>
      <c r="H4" s="41"/>
    </row>
    <row r="5" ht="18.75" customHeight="1" spans="1:8">
      <c r="A5" s="18"/>
      <c r="B5" s="18"/>
      <c r="C5" s="18"/>
      <c r="D5" s="18"/>
      <c r="E5" s="18"/>
      <c r="F5" s="42" t="s">
        <v>519</v>
      </c>
      <c r="G5" s="42" t="s">
        <v>572</v>
      </c>
      <c r="H5" s="42" t="s">
        <v>573</v>
      </c>
    </row>
    <row r="6" ht="18.75" customHeight="1" spans="1:8">
      <c r="A6" s="42">
        <v>1</v>
      </c>
      <c r="B6" s="42">
        <v>2</v>
      </c>
      <c r="C6" s="42">
        <v>3</v>
      </c>
      <c r="D6" s="42">
        <v>4</v>
      </c>
      <c r="E6" s="42">
        <v>5</v>
      </c>
      <c r="F6" s="42">
        <v>6</v>
      </c>
      <c r="G6" s="43">
        <v>7</v>
      </c>
      <c r="H6" s="42">
        <v>8</v>
      </c>
    </row>
    <row r="7" ht="18.75" customHeight="1" spans="1:8">
      <c r="A7" s="44" t="s">
        <v>70</v>
      </c>
      <c r="B7" s="44" t="s">
        <v>574</v>
      </c>
      <c r="C7" s="44" t="s">
        <v>575</v>
      </c>
      <c r="D7" s="44" t="s">
        <v>525</v>
      </c>
      <c r="E7" s="45" t="s">
        <v>451</v>
      </c>
      <c r="F7" s="45">
        <v>1</v>
      </c>
      <c r="G7" s="46">
        <v>90000</v>
      </c>
      <c r="H7" s="46">
        <v>90000</v>
      </c>
    </row>
    <row r="8" ht="18.75" customHeight="1" spans="1:8">
      <c r="A8" s="44" t="s">
        <v>70</v>
      </c>
      <c r="B8" s="44" t="s">
        <v>574</v>
      </c>
      <c r="C8" s="44" t="s">
        <v>576</v>
      </c>
      <c r="D8" s="44" t="s">
        <v>577</v>
      </c>
      <c r="E8" s="45" t="s">
        <v>451</v>
      </c>
      <c r="F8" s="45">
        <v>1</v>
      </c>
      <c r="G8" s="46">
        <v>190000</v>
      </c>
      <c r="H8" s="46">
        <v>190000</v>
      </c>
    </row>
    <row r="9" ht="18.75" customHeight="1" spans="1:8">
      <c r="A9" s="44" t="s">
        <v>70</v>
      </c>
      <c r="B9" s="44" t="s">
        <v>574</v>
      </c>
      <c r="C9" s="44" t="s">
        <v>576</v>
      </c>
      <c r="D9" s="44" t="s">
        <v>578</v>
      </c>
      <c r="E9" s="45" t="s">
        <v>451</v>
      </c>
      <c r="F9" s="45">
        <v>1</v>
      </c>
      <c r="G9" s="46">
        <v>15120</v>
      </c>
      <c r="H9" s="46">
        <v>15120</v>
      </c>
    </row>
    <row r="10" ht="18.75" customHeight="1" spans="1:8">
      <c r="A10" s="44" t="s">
        <v>70</v>
      </c>
      <c r="B10" s="44" t="s">
        <v>574</v>
      </c>
      <c r="C10" s="44" t="s">
        <v>579</v>
      </c>
      <c r="D10" s="44" t="s">
        <v>580</v>
      </c>
      <c r="E10" s="45" t="s">
        <v>451</v>
      </c>
      <c r="F10" s="45">
        <v>1</v>
      </c>
      <c r="G10" s="46">
        <v>9100</v>
      </c>
      <c r="H10" s="46">
        <v>9100</v>
      </c>
    </row>
    <row r="11" ht="18.75" customHeight="1" spans="1:8">
      <c r="A11" s="44" t="s">
        <v>70</v>
      </c>
      <c r="B11" s="44" t="s">
        <v>574</v>
      </c>
      <c r="C11" s="44" t="s">
        <v>581</v>
      </c>
      <c r="D11" s="44" t="s">
        <v>582</v>
      </c>
      <c r="E11" s="45" t="s">
        <v>451</v>
      </c>
      <c r="F11" s="45">
        <v>1</v>
      </c>
      <c r="G11" s="46">
        <v>3850</v>
      </c>
      <c r="H11" s="46">
        <v>3850</v>
      </c>
    </row>
    <row r="12" ht="18.75" customHeight="1" spans="1:8">
      <c r="A12" s="44" t="s">
        <v>70</v>
      </c>
      <c r="B12" s="44" t="s">
        <v>574</v>
      </c>
      <c r="C12" s="44" t="s">
        <v>583</v>
      </c>
      <c r="D12" s="44" t="s">
        <v>584</v>
      </c>
      <c r="E12" s="45" t="s">
        <v>451</v>
      </c>
      <c r="F12" s="45">
        <v>1</v>
      </c>
      <c r="G12" s="46">
        <v>13000</v>
      </c>
      <c r="H12" s="46">
        <v>13000</v>
      </c>
    </row>
    <row r="13" ht="18.75" customHeight="1" spans="1:8">
      <c r="A13" s="44" t="s">
        <v>70</v>
      </c>
      <c r="B13" s="44" t="s">
        <v>585</v>
      </c>
      <c r="C13" s="44" t="s">
        <v>586</v>
      </c>
      <c r="D13" s="44" t="s">
        <v>587</v>
      </c>
      <c r="E13" s="45" t="s">
        <v>527</v>
      </c>
      <c r="F13" s="45">
        <v>2</v>
      </c>
      <c r="G13" s="46">
        <v>2800</v>
      </c>
      <c r="H13" s="46">
        <v>5600</v>
      </c>
    </row>
    <row r="14" ht="18.75" customHeight="1" spans="1:8">
      <c r="A14" s="44" t="s">
        <v>70</v>
      </c>
      <c r="B14" s="44" t="s">
        <v>585</v>
      </c>
      <c r="C14" s="44" t="s">
        <v>588</v>
      </c>
      <c r="D14" s="44" t="s">
        <v>589</v>
      </c>
      <c r="E14" s="45" t="s">
        <v>387</v>
      </c>
      <c r="F14" s="45">
        <v>1</v>
      </c>
      <c r="G14" s="46">
        <v>4600</v>
      </c>
      <c r="H14" s="46">
        <v>4600</v>
      </c>
    </row>
    <row r="15" ht="18.75" customHeight="1" spans="1:8">
      <c r="A15" s="44" t="s">
        <v>70</v>
      </c>
      <c r="B15" s="44" t="s">
        <v>585</v>
      </c>
      <c r="C15" s="44" t="s">
        <v>590</v>
      </c>
      <c r="D15" s="44" t="s">
        <v>591</v>
      </c>
      <c r="E15" s="45" t="s">
        <v>527</v>
      </c>
      <c r="F15" s="45">
        <v>100</v>
      </c>
      <c r="G15" s="46">
        <v>5000</v>
      </c>
      <c r="H15" s="46">
        <v>500000</v>
      </c>
    </row>
    <row r="16" ht="18.75" customHeight="1" spans="1:8">
      <c r="A16" s="47" t="s">
        <v>70</v>
      </c>
      <c r="B16" s="44" t="s">
        <v>585</v>
      </c>
      <c r="C16" s="48" t="s">
        <v>592</v>
      </c>
      <c r="D16" s="48" t="s">
        <v>593</v>
      </c>
      <c r="E16" s="45" t="s">
        <v>527</v>
      </c>
      <c r="F16" s="45">
        <v>2</v>
      </c>
      <c r="G16" s="46">
        <v>35400</v>
      </c>
      <c r="H16" s="46">
        <v>35400</v>
      </c>
    </row>
    <row r="17" ht="18.75" customHeight="1" spans="1:8">
      <c r="A17" s="47" t="s">
        <v>70</v>
      </c>
      <c r="B17" s="44" t="s">
        <v>585</v>
      </c>
      <c r="C17" s="48" t="s">
        <v>594</v>
      </c>
      <c r="D17" s="48" t="s">
        <v>595</v>
      </c>
      <c r="E17" s="49" t="s">
        <v>527</v>
      </c>
      <c r="F17" s="45">
        <v>1</v>
      </c>
      <c r="G17" s="46">
        <v>4500</v>
      </c>
      <c r="H17" s="46">
        <v>4500</v>
      </c>
    </row>
    <row r="18" ht="18.75" customHeight="1" spans="1:8">
      <c r="A18" s="47" t="s">
        <v>70</v>
      </c>
      <c r="B18" s="44" t="s">
        <v>585</v>
      </c>
      <c r="C18" s="44" t="s">
        <v>590</v>
      </c>
      <c r="D18" s="44" t="s">
        <v>596</v>
      </c>
      <c r="E18" s="49" t="s">
        <v>527</v>
      </c>
      <c r="F18" s="45">
        <v>1</v>
      </c>
      <c r="G18" s="46">
        <v>3300</v>
      </c>
      <c r="H18" s="46">
        <v>3300</v>
      </c>
    </row>
    <row r="19" ht="18.75" customHeight="1" spans="1:8">
      <c r="A19" s="47" t="s">
        <v>70</v>
      </c>
      <c r="B19" s="44" t="s">
        <v>585</v>
      </c>
      <c r="C19" s="48" t="s">
        <v>597</v>
      </c>
      <c r="D19" s="48" t="s">
        <v>598</v>
      </c>
      <c r="E19" s="49" t="s">
        <v>527</v>
      </c>
      <c r="F19" s="45">
        <v>1</v>
      </c>
      <c r="G19" s="46">
        <v>2800</v>
      </c>
      <c r="H19" s="46">
        <v>2800</v>
      </c>
    </row>
    <row r="20" ht="18.75" customHeight="1" spans="1:8">
      <c r="A20" s="47" t="s">
        <v>70</v>
      </c>
      <c r="B20" s="44" t="s">
        <v>585</v>
      </c>
      <c r="C20" s="48" t="s">
        <v>597</v>
      </c>
      <c r="D20" s="48" t="s">
        <v>598</v>
      </c>
      <c r="E20" s="49" t="s">
        <v>527</v>
      </c>
      <c r="F20" s="45">
        <v>3</v>
      </c>
      <c r="G20" s="46">
        <v>18880</v>
      </c>
      <c r="H20" s="46">
        <v>56640</v>
      </c>
    </row>
    <row r="21" ht="18.75" customHeight="1" spans="1:8">
      <c r="A21" s="47" t="s">
        <v>70</v>
      </c>
      <c r="B21" s="44" t="s">
        <v>585</v>
      </c>
      <c r="C21" s="48" t="s">
        <v>599</v>
      </c>
      <c r="D21" s="48" t="s">
        <v>600</v>
      </c>
      <c r="E21" s="49" t="s">
        <v>527</v>
      </c>
      <c r="F21" s="45">
        <v>82</v>
      </c>
      <c r="G21" s="46">
        <v>3868</v>
      </c>
      <c r="H21" s="46">
        <v>317176</v>
      </c>
    </row>
    <row r="22" ht="18.75" customHeight="1" spans="1:8">
      <c r="A22" s="47" t="s">
        <v>70</v>
      </c>
      <c r="B22" s="44" t="s">
        <v>585</v>
      </c>
      <c r="C22" s="48" t="s">
        <v>599</v>
      </c>
      <c r="D22" s="48" t="s">
        <v>600</v>
      </c>
      <c r="E22" s="49" t="s">
        <v>527</v>
      </c>
      <c r="F22" s="45">
        <v>26</v>
      </c>
      <c r="G22" s="46">
        <v>3880</v>
      </c>
      <c r="H22" s="46">
        <v>147440</v>
      </c>
    </row>
    <row r="23" ht="18.75" customHeight="1" spans="1:8">
      <c r="A23" s="47" t="s">
        <v>70</v>
      </c>
      <c r="B23" s="44" t="s">
        <v>585</v>
      </c>
      <c r="C23" s="48" t="s">
        <v>601</v>
      </c>
      <c r="D23" s="48" t="s">
        <v>602</v>
      </c>
      <c r="E23" s="49" t="s">
        <v>527</v>
      </c>
      <c r="F23" s="45">
        <v>2</v>
      </c>
      <c r="G23" s="46">
        <v>13800</v>
      </c>
      <c r="H23" s="46">
        <v>27600</v>
      </c>
    </row>
    <row r="24" ht="18.75" customHeight="1" spans="1:8">
      <c r="A24" s="47" t="s">
        <v>70</v>
      </c>
      <c r="B24" s="44" t="s">
        <v>585</v>
      </c>
      <c r="C24" s="44" t="s">
        <v>590</v>
      </c>
      <c r="D24" s="44" t="s">
        <v>526</v>
      </c>
      <c r="E24" s="49" t="s">
        <v>527</v>
      </c>
      <c r="F24" s="45">
        <v>64</v>
      </c>
      <c r="G24" s="46">
        <v>880</v>
      </c>
      <c r="H24" s="46">
        <v>56320</v>
      </c>
    </row>
    <row r="25" ht="18.75" customHeight="1" spans="1:8">
      <c r="A25" s="47" t="s">
        <v>70</v>
      </c>
      <c r="B25" s="44" t="s">
        <v>585</v>
      </c>
      <c r="C25" s="48" t="s">
        <v>603</v>
      </c>
      <c r="D25" s="48" t="s">
        <v>604</v>
      </c>
      <c r="E25" s="49" t="s">
        <v>527</v>
      </c>
      <c r="F25" s="45">
        <v>7</v>
      </c>
      <c r="G25" s="46">
        <v>6850</v>
      </c>
      <c r="H25" s="46">
        <v>47950</v>
      </c>
    </row>
    <row r="26" ht="18.75" customHeight="1" spans="1:8">
      <c r="A26" s="47" t="s">
        <v>70</v>
      </c>
      <c r="B26" s="44" t="s">
        <v>585</v>
      </c>
      <c r="C26" s="48" t="s">
        <v>603</v>
      </c>
      <c r="D26" s="48" t="s">
        <v>605</v>
      </c>
      <c r="E26" s="49" t="s">
        <v>527</v>
      </c>
      <c r="F26" s="45">
        <v>11</v>
      </c>
      <c r="G26" s="46">
        <v>3500</v>
      </c>
      <c r="H26" s="46">
        <v>38500</v>
      </c>
    </row>
    <row r="27" ht="18.75" customHeight="1" spans="1:8">
      <c r="A27" s="47" t="s">
        <v>70</v>
      </c>
      <c r="B27" s="44" t="s">
        <v>585</v>
      </c>
      <c r="C27" s="48" t="s">
        <v>603</v>
      </c>
      <c r="D27" s="48" t="s">
        <v>606</v>
      </c>
      <c r="E27" s="49" t="s">
        <v>527</v>
      </c>
      <c r="F27" s="45">
        <v>153</v>
      </c>
      <c r="G27" s="46">
        <v>1850</v>
      </c>
      <c r="H27" s="46">
        <v>283050</v>
      </c>
    </row>
    <row r="28" ht="18.75" customHeight="1" spans="1:8">
      <c r="A28" s="47" t="s">
        <v>70</v>
      </c>
      <c r="B28" s="44" t="s">
        <v>585</v>
      </c>
      <c r="C28" s="44" t="s">
        <v>590</v>
      </c>
      <c r="D28" s="44" t="s">
        <v>607</v>
      </c>
      <c r="E28" s="49" t="s">
        <v>527</v>
      </c>
      <c r="F28" s="45">
        <v>1</v>
      </c>
      <c r="G28" s="46">
        <v>8850</v>
      </c>
      <c r="H28" s="46">
        <v>8850</v>
      </c>
    </row>
    <row r="29" ht="18.75" customHeight="1" spans="1:8">
      <c r="A29" s="47" t="s">
        <v>70</v>
      </c>
      <c r="B29" s="44" t="s">
        <v>585</v>
      </c>
      <c r="C29" s="48" t="s">
        <v>608</v>
      </c>
      <c r="D29" s="48" t="s">
        <v>609</v>
      </c>
      <c r="E29" s="49" t="s">
        <v>610</v>
      </c>
      <c r="F29" s="45">
        <v>1</v>
      </c>
      <c r="G29" s="46">
        <v>13900</v>
      </c>
      <c r="H29" s="46">
        <v>13900</v>
      </c>
    </row>
    <row r="30" ht="18.75" customHeight="1" spans="1:8">
      <c r="A30" s="47" t="s">
        <v>70</v>
      </c>
      <c r="B30" s="44" t="s">
        <v>585</v>
      </c>
      <c r="C30" s="47" t="s">
        <v>590</v>
      </c>
      <c r="D30" s="48" t="s">
        <v>611</v>
      </c>
      <c r="E30" s="49" t="s">
        <v>527</v>
      </c>
      <c r="F30" s="45">
        <v>23</v>
      </c>
      <c r="G30" s="46">
        <v>2066</v>
      </c>
      <c r="H30" s="46">
        <v>47518</v>
      </c>
    </row>
    <row r="31" ht="18.75" customHeight="1" spans="1:8">
      <c r="A31" s="47" t="s">
        <v>70</v>
      </c>
      <c r="B31" s="44" t="s">
        <v>585</v>
      </c>
      <c r="C31" s="47" t="s">
        <v>590</v>
      </c>
      <c r="D31" s="48" t="s">
        <v>612</v>
      </c>
      <c r="E31" s="49" t="s">
        <v>527</v>
      </c>
      <c r="F31" s="45">
        <v>1</v>
      </c>
      <c r="G31" s="46">
        <v>1680</v>
      </c>
      <c r="H31" s="46">
        <v>1680</v>
      </c>
    </row>
    <row r="32" ht="18.75" customHeight="1" spans="1:8">
      <c r="A32" s="47" t="s">
        <v>70</v>
      </c>
      <c r="B32" s="44" t="s">
        <v>585</v>
      </c>
      <c r="C32" s="48" t="s">
        <v>597</v>
      </c>
      <c r="D32" s="48" t="s">
        <v>598</v>
      </c>
      <c r="E32" s="49" t="s">
        <v>527</v>
      </c>
      <c r="F32" s="45">
        <v>12</v>
      </c>
      <c r="G32" s="46">
        <v>1600</v>
      </c>
      <c r="H32" s="46">
        <v>19200</v>
      </c>
    </row>
    <row r="33" ht="18.75" customHeight="1" spans="1:8">
      <c r="A33" s="47" t="s">
        <v>70</v>
      </c>
      <c r="B33" s="44" t="s">
        <v>585</v>
      </c>
      <c r="C33" s="48" t="s">
        <v>613</v>
      </c>
      <c r="D33" s="48" t="s">
        <v>614</v>
      </c>
      <c r="E33" s="49" t="s">
        <v>527</v>
      </c>
      <c r="F33" s="45">
        <v>1</v>
      </c>
      <c r="G33" s="46">
        <v>35700</v>
      </c>
      <c r="H33" s="46">
        <v>35700</v>
      </c>
    </row>
    <row r="34" ht="18.75" customHeight="1" spans="1:8">
      <c r="A34" s="47" t="s">
        <v>70</v>
      </c>
      <c r="B34" s="44" t="s">
        <v>585</v>
      </c>
      <c r="C34" s="47" t="s">
        <v>601</v>
      </c>
      <c r="D34" s="48" t="s">
        <v>615</v>
      </c>
      <c r="E34" s="49" t="s">
        <v>527</v>
      </c>
      <c r="F34" s="45">
        <v>1</v>
      </c>
      <c r="G34" s="46">
        <v>15800</v>
      </c>
      <c r="H34" s="46">
        <v>15800</v>
      </c>
    </row>
    <row r="35" ht="18.75" customHeight="1" spans="1:8">
      <c r="A35" s="47" t="s">
        <v>70</v>
      </c>
      <c r="B35" s="44" t="s">
        <v>585</v>
      </c>
      <c r="C35" s="48" t="s">
        <v>616</v>
      </c>
      <c r="D35" s="48" t="s">
        <v>617</v>
      </c>
      <c r="E35" s="49" t="s">
        <v>451</v>
      </c>
      <c r="F35" s="45">
        <v>37</v>
      </c>
      <c r="G35" s="46">
        <v>1000</v>
      </c>
      <c r="H35" s="46">
        <v>37000</v>
      </c>
    </row>
    <row r="36" ht="18.75" customHeight="1" spans="1:8">
      <c r="A36" s="47" t="s">
        <v>70</v>
      </c>
      <c r="B36" s="44" t="s">
        <v>585</v>
      </c>
      <c r="C36" s="44" t="s">
        <v>590</v>
      </c>
      <c r="D36" s="44" t="s">
        <v>618</v>
      </c>
      <c r="E36" s="49" t="s">
        <v>527</v>
      </c>
      <c r="F36" s="45">
        <v>6</v>
      </c>
      <c r="G36" s="46">
        <v>26460</v>
      </c>
      <c r="H36" s="46">
        <v>158760</v>
      </c>
    </row>
    <row r="37" ht="18.75" customHeight="1" spans="1:8">
      <c r="A37" s="47" t="s">
        <v>70</v>
      </c>
      <c r="B37" s="44" t="s">
        <v>585</v>
      </c>
      <c r="C37" s="47" t="s">
        <v>590</v>
      </c>
      <c r="D37" s="44" t="s">
        <v>619</v>
      </c>
      <c r="E37" s="49" t="s">
        <v>527</v>
      </c>
      <c r="F37" s="45">
        <v>14</v>
      </c>
      <c r="G37" s="46">
        <v>3900</v>
      </c>
      <c r="H37" s="46">
        <v>54600</v>
      </c>
    </row>
    <row r="38" ht="18.75" customHeight="1" spans="1:8">
      <c r="A38" s="47" t="s">
        <v>70</v>
      </c>
      <c r="B38" s="44" t="s">
        <v>585</v>
      </c>
      <c r="C38" s="47" t="s">
        <v>590</v>
      </c>
      <c r="D38" s="44" t="s">
        <v>620</v>
      </c>
      <c r="E38" s="49" t="s">
        <v>527</v>
      </c>
      <c r="F38" s="45">
        <v>6</v>
      </c>
      <c r="G38" s="46">
        <v>1580</v>
      </c>
      <c r="H38" s="46">
        <v>9480</v>
      </c>
    </row>
    <row r="39" ht="18.75" customHeight="1" spans="1:8">
      <c r="A39" s="45" t="s">
        <v>55</v>
      </c>
      <c r="B39" s="49"/>
      <c r="C39" s="49"/>
      <c r="D39" s="49"/>
      <c r="E39" s="49"/>
      <c r="F39" s="50">
        <f t="shared" ref="F39:H39" si="0">SUM(F7:F38)</f>
        <v>565</v>
      </c>
      <c r="G39" s="46">
        <f t="shared" si="0"/>
        <v>545514</v>
      </c>
      <c r="H39" s="46">
        <f t="shared" si="0"/>
        <v>2254434</v>
      </c>
    </row>
  </sheetData>
  <mergeCells count="9">
    <mergeCell ref="A2:H2"/>
    <mergeCell ref="A3:C3"/>
    <mergeCell ref="F4:H4"/>
    <mergeCell ref="A39:E39"/>
    <mergeCell ref="A4:A5"/>
    <mergeCell ref="B4:B5"/>
    <mergeCell ref="C4:C5"/>
    <mergeCell ref="D4:D5"/>
    <mergeCell ref="E4:E5"/>
  </mergeCells>
  <printOptions horizontalCentered="1"/>
  <pageMargins left="0.357638888888889" right="0.357638888888889" top="0.60625" bottom="0.409027777777778" header="0.5" footer="0.5"/>
  <pageSetup paperSize="9" scale="76"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11" sqref="A11:F11"/>
    </sheetView>
  </sheetViews>
  <sheetFormatPr defaultColWidth="8" defaultRowHeight="14.25" customHeight="1"/>
  <cols>
    <col min="1" max="1" width="11.7416666666667" style="1" customWidth="1"/>
    <col min="2" max="2" width="14.375" style="1" customWidth="1"/>
    <col min="3" max="3" width="20.8666666666667" style="1" customWidth="1"/>
    <col min="4" max="4" width="9.75" style="1" customWidth="1"/>
    <col min="5" max="5" width="18.875" style="1" customWidth="1"/>
    <col min="6" max="6" width="8.61666666666667" style="1" customWidth="1"/>
    <col min="7" max="7" width="15.5" style="1" customWidth="1"/>
    <col min="8" max="8" width="9.375" style="1" customWidth="1"/>
    <col min="9" max="9" width="13.4916666666667" style="1" customWidth="1"/>
    <col min="10" max="10" width="10.5" style="1" customWidth="1"/>
    <col min="11" max="11" width="10.25" style="1" customWidth="1"/>
    <col min="12" max="16384" width="8" style="1"/>
  </cols>
  <sheetData>
    <row r="1" ht="19.5" customHeight="1" spans="4:11">
      <c r="D1" s="2"/>
      <c r="E1" s="2"/>
      <c r="F1" s="2"/>
      <c r="G1" s="2"/>
      <c r="H1" s="3"/>
      <c r="I1" s="3"/>
      <c r="J1" s="3"/>
      <c r="K1" s="33" t="s">
        <v>621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"单位名称："&amp;"临沧市政务服务管理局"</f>
        <v>单位名称：临沧市政务服务管理局</v>
      </c>
      <c r="B3" s="8"/>
      <c r="C3" s="8"/>
      <c r="D3" s="8"/>
      <c r="E3" s="8"/>
      <c r="F3" s="8"/>
      <c r="G3" s="8"/>
      <c r="H3" s="9"/>
      <c r="I3" s="9"/>
      <c r="J3" s="9"/>
      <c r="K3" s="4" t="s">
        <v>177</v>
      </c>
    </row>
    <row r="4" ht="18.75" customHeight="1" spans="1:11">
      <c r="A4" s="10" t="s">
        <v>269</v>
      </c>
      <c r="B4" s="10" t="s">
        <v>192</v>
      </c>
      <c r="C4" s="10" t="s">
        <v>270</v>
      </c>
      <c r="D4" s="11" t="s">
        <v>193</v>
      </c>
      <c r="E4" s="11" t="s">
        <v>194</v>
      </c>
      <c r="F4" s="11" t="s">
        <v>271</v>
      </c>
      <c r="G4" s="11" t="s">
        <v>272</v>
      </c>
      <c r="H4" s="27" t="s">
        <v>55</v>
      </c>
      <c r="I4" s="12" t="s">
        <v>622</v>
      </c>
      <c r="J4" s="13"/>
      <c r="K4" s="14"/>
    </row>
    <row r="5" ht="18.75" customHeight="1" spans="1:11">
      <c r="A5" s="15"/>
      <c r="B5" s="15"/>
      <c r="C5" s="15"/>
      <c r="D5" s="16"/>
      <c r="E5" s="16"/>
      <c r="F5" s="16"/>
      <c r="G5" s="16"/>
      <c r="H5" s="28"/>
      <c r="I5" s="11" t="s">
        <v>58</v>
      </c>
      <c r="J5" s="11" t="s">
        <v>59</v>
      </c>
      <c r="K5" s="11" t="s">
        <v>60</v>
      </c>
    </row>
    <row r="6" ht="18.75" customHeight="1" spans="1:11">
      <c r="A6" s="17"/>
      <c r="B6" s="17"/>
      <c r="C6" s="17"/>
      <c r="D6" s="18"/>
      <c r="E6" s="18"/>
      <c r="F6" s="18"/>
      <c r="G6" s="18"/>
      <c r="H6" s="29"/>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0"/>
      <c r="B8" s="21"/>
      <c r="C8" s="30"/>
      <c r="D8" s="30"/>
      <c r="E8" s="30"/>
      <c r="F8" s="30"/>
      <c r="G8" s="30"/>
      <c r="H8" s="24"/>
      <c r="I8" s="24"/>
      <c r="J8" s="24"/>
      <c r="K8" s="24"/>
    </row>
    <row r="9" ht="18.75" customHeight="1" spans="1:11">
      <c r="A9" s="21"/>
      <c r="B9" s="21"/>
      <c r="C9" s="21"/>
      <c r="D9" s="21"/>
      <c r="E9" s="21"/>
      <c r="F9" s="21"/>
      <c r="G9" s="21"/>
      <c r="H9" s="24"/>
      <c r="I9" s="24"/>
      <c r="J9" s="24"/>
      <c r="K9" s="24"/>
    </row>
    <row r="10" ht="18.75" customHeight="1" spans="1:11">
      <c r="A10" s="31" t="s">
        <v>55</v>
      </c>
      <c r="B10" s="31"/>
      <c r="C10" s="31"/>
      <c r="D10" s="31"/>
      <c r="E10" s="31"/>
      <c r="F10" s="31"/>
      <c r="G10" s="31"/>
      <c r="H10" s="24"/>
      <c r="I10" s="24"/>
      <c r="J10" s="24"/>
      <c r="K10" s="24"/>
    </row>
    <row r="11" customHeight="1" spans="1:6">
      <c r="A11" s="32" t="s">
        <v>623</v>
      </c>
      <c r="B11" s="32"/>
      <c r="C11" s="32"/>
      <c r="D11" s="32"/>
      <c r="E11" s="32"/>
      <c r="F11" s="32"/>
    </row>
  </sheetData>
  <mergeCells count="16">
    <mergeCell ref="A2:K2"/>
    <mergeCell ref="A3:G3"/>
    <mergeCell ref="I4:K4"/>
    <mergeCell ref="A10:G10"/>
    <mergeCell ref="A11:F11"/>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Zeros="0" workbookViewId="0">
      <selection activeCell="F25" sqref="F25"/>
    </sheetView>
  </sheetViews>
  <sheetFormatPr defaultColWidth="8" defaultRowHeight="14.25" customHeight="1" outlineLevelCol="6"/>
  <cols>
    <col min="1" max="1" width="15.75" style="1" customWidth="1"/>
    <col min="2" max="2" width="20.25" style="1" customWidth="1"/>
    <col min="3" max="3" width="46.75" style="1" customWidth="1"/>
    <col min="4" max="4" width="14.2666666666667" style="1" customWidth="1"/>
    <col min="5" max="5" width="20.8666666666667" style="1" customWidth="1"/>
    <col min="6" max="6" width="10.375" style="1" customWidth="1"/>
    <col min="7" max="7" width="12.125" style="1" customWidth="1"/>
    <col min="8" max="16384" width="8" style="1"/>
  </cols>
  <sheetData>
    <row r="1" ht="18.75" customHeight="1" spans="4:7">
      <c r="D1" s="2"/>
      <c r="E1" s="3"/>
      <c r="F1" s="3"/>
      <c r="G1" s="4" t="s">
        <v>624</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"单位名称："&amp;"临沧市政务服务管理局"</f>
        <v>单位名称：临沧市政务服务管理局</v>
      </c>
      <c r="B3" s="8"/>
      <c r="C3" s="8"/>
      <c r="D3" s="8"/>
      <c r="E3" s="9"/>
      <c r="F3" s="9"/>
      <c r="G3" s="4" t="s">
        <v>177</v>
      </c>
    </row>
    <row r="4" ht="18.75" customHeight="1" spans="1:7">
      <c r="A4" s="10" t="s">
        <v>270</v>
      </c>
      <c r="B4" s="10" t="s">
        <v>269</v>
      </c>
      <c r="C4" s="10" t="s">
        <v>192</v>
      </c>
      <c r="D4" s="11" t="s">
        <v>625</v>
      </c>
      <c r="E4" s="12" t="s">
        <v>58</v>
      </c>
      <c r="F4" s="13"/>
      <c r="G4" s="14"/>
    </row>
    <row r="5" ht="18.75" customHeight="1" spans="1:7">
      <c r="A5" s="15"/>
      <c r="B5" s="15"/>
      <c r="C5" s="15"/>
      <c r="D5" s="16"/>
      <c r="E5" s="10" t="str">
        <f>"2025"&amp;"年"</f>
        <v>2025年</v>
      </c>
      <c r="F5" s="10" t="str">
        <f>"2025"+1&amp;"年"</f>
        <v>2026年</v>
      </c>
      <c r="G5" s="10" t="str">
        <f>"2025"+2&amp;"年"</f>
        <v>2027年</v>
      </c>
    </row>
    <row r="6" ht="18.75" customHeight="1" spans="1:7">
      <c r="A6" s="17"/>
      <c r="B6" s="17"/>
      <c r="C6" s="17"/>
      <c r="D6" s="18"/>
      <c r="E6" s="17" t="s">
        <v>57</v>
      </c>
      <c r="F6" s="17"/>
      <c r="G6" s="17"/>
    </row>
    <row r="7" ht="29" customHeight="1" spans="1:7">
      <c r="A7" s="19">
        <v>1</v>
      </c>
      <c r="B7" s="19">
        <v>2</v>
      </c>
      <c r="C7" s="19">
        <v>3</v>
      </c>
      <c r="D7" s="19">
        <v>4</v>
      </c>
      <c r="E7" s="19">
        <v>5</v>
      </c>
      <c r="F7" s="19">
        <v>6</v>
      </c>
      <c r="G7" s="20">
        <v>7</v>
      </c>
    </row>
    <row r="8" ht="29" customHeight="1" spans="1:7">
      <c r="A8" s="21" t="s">
        <v>70</v>
      </c>
      <c r="B8" s="22"/>
      <c r="C8" s="22"/>
      <c r="D8" s="23"/>
      <c r="E8" s="24">
        <v>10573715.66</v>
      </c>
      <c r="F8" s="24"/>
      <c r="G8" s="24"/>
    </row>
    <row r="9" ht="47" customHeight="1" spans="1:7">
      <c r="A9" s="21"/>
      <c r="B9" s="21" t="s">
        <v>626</v>
      </c>
      <c r="C9" s="21" t="s">
        <v>307</v>
      </c>
      <c r="D9" s="23" t="s">
        <v>627</v>
      </c>
      <c r="E9" s="24">
        <v>1723563</v>
      </c>
      <c r="F9" s="24"/>
      <c r="G9" s="24"/>
    </row>
    <row r="10" ht="29" customHeight="1" spans="1:7">
      <c r="A10" s="25"/>
      <c r="B10" s="21" t="s">
        <v>628</v>
      </c>
      <c r="C10" s="21" t="s">
        <v>314</v>
      </c>
      <c r="D10" s="23" t="s">
        <v>627</v>
      </c>
      <c r="E10" s="24">
        <v>216000</v>
      </c>
      <c r="F10" s="24"/>
      <c r="G10" s="24"/>
    </row>
    <row r="11" ht="29" customHeight="1" spans="1:7">
      <c r="A11" s="25"/>
      <c r="B11" s="21" t="s">
        <v>628</v>
      </c>
      <c r="C11" s="21" t="s">
        <v>288</v>
      </c>
      <c r="D11" s="23" t="s">
        <v>627</v>
      </c>
      <c r="E11" s="24">
        <v>1007800</v>
      </c>
      <c r="F11" s="24"/>
      <c r="G11" s="24"/>
    </row>
    <row r="12" ht="29" customHeight="1" spans="1:7">
      <c r="A12" s="25"/>
      <c r="B12" s="21" t="s">
        <v>628</v>
      </c>
      <c r="C12" s="21" t="s">
        <v>290</v>
      </c>
      <c r="D12" s="23" t="s">
        <v>627</v>
      </c>
      <c r="E12" s="24">
        <v>1900900</v>
      </c>
      <c r="F12" s="24"/>
      <c r="G12" s="24"/>
    </row>
    <row r="13" ht="29" customHeight="1" spans="1:7">
      <c r="A13" s="25"/>
      <c r="B13" s="21" t="s">
        <v>628</v>
      </c>
      <c r="C13" s="21" t="s">
        <v>275</v>
      </c>
      <c r="D13" s="23" t="s">
        <v>627</v>
      </c>
      <c r="E13" s="24">
        <v>3382570</v>
      </c>
      <c r="F13" s="24"/>
      <c r="G13" s="24"/>
    </row>
    <row r="14" ht="29" customHeight="1" spans="1:7">
      <c r="A14" s="25"/>
      <c r="B14" s="21" t="s">
        <v>628</v>
      </c>
      <c r="C14" s="21" t="s">
        <v>316</v>
      </c>
      <c r="D14" s="23" t="s">
        <v>627</v>
      </c>
      <c r="E14" s="24">
        <v>2342882.66</v>
      </c>
      <c r="F14" s="24"/>
      <c r="G14" s="24"/>
    </row>
    <row r="15" ht="29" customHeight="1" spans="1:7">
      <c r="A15" s="23" t="s">
        <v>55</v>
      </c>
      <c r="B15" s="26"/>
      <c r="C15" s="26"/>
      <c r="D15" s="26"/>
      <c r="E15" s="24">
        <v>10573715.66</v>
      </c>
      <c r="F15" s="24"/>
      <c r="G15" s="24"/>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8" sqref="O28"/>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N6" sqref="N6"/>
    </sheetView>
  </sheetViews>
  <sheetFormatPr defaultColWidth="8" defaultRowHeight="14.25" customHeight="1"/>
  <cols>
    <col min="1" max="1" width="10.875" style="1" customWidth="1"/>
    <col min="2" max="2" width="10" style="1" customWidth="1"/>
    <col min="3" max="3" width="12.375" style="1" customWidth="1"/>
    <col min="4" max="4" width="12.25" style="1" customWidth="1"/>
    <col min="5" max="5" width="14.375" style="1" customWidth="1"/>
    <col min="6" max="8" width="10.25" style="1" customWidth="1"/>
    <col min="9" max="9" width="7.75" style="1" customWidth="1"/>
    <col min="10" max="10" width="5.875" style="1" customWidth="1"/>
    <col min="11" max="11" width="8.75" style="1" customWidth="1"/>
    <col min="12" max="12" width="8" style="1" customWidth="1"/>
    <col min="13" max="13" width="10.125" style="1" customWidth="1"/>
    <col min="14" max="14" width="9.75" style="1" customWidth="1"/>
    <col min="15" max="15" width="9.5" style="1" customWidth="1"/>
    <col min="16" max="16" width="7.75" style="1" customWidth="1"/>
    <col min="17" max="17" width="7.375" style="1" customWidth="1"/>
    <col min="18" max="19" width="10.625" style="1" customWidth="1"/>
    <col min="20" max="16384" width="8" style="1"/>
  </cols>
  <sheetData>
    <row r="1" ht="19.5" customHeight="1" spans="10:19">
      <c r="J1" s="259"/>
      <c r="O1" s="86"/>
      <c r="P1" s="86"/>
      <c r="Q1" s="86"/>
      <c r="R1" s="86"/>
      <c r="S1" s="33" t="s">
        <v>52</v>
      </c>
    </row>
    <row r="2" ht="57.75" customHeight="1" spans="1:19">
      <c r="A2" s="205" t="str">
        <f>"2025"&amp;"年部门收入预算表"</f>
        <v>2025年部门收入预算表</v>
      </c>
      <c r="B2" s="243"/>
      <c r="C2" s="243"/>
      <c r="D2" s="243"/>
      <c r="E2" s="243"/>
      <c r="F2" s="243"/>
      <c r="G2" s="243"/>
      <c r="H2" s="243"/>
      <c r="I2" s="243"/>
      <c r="J2" s="243"/>
      <c r="K2" s="243"/>
      <c r="L2" s="243"/>
      <c r="M2" s="243"/>
      <c r="N2" s="243"/>
      <c r="O2" s="260"/>
      <c r="P2" s="260"/>
      <c r="Q2" s="260"/>
      <c r="R2" s="260"/>
      <c r="S2" s="260"/>
    </row>
    <row r="3" ht="18.75" customHeight="1" spans="1:19">
      <c r="A3" s="36" t="str">
        <f>"单位名称："&amp;"临沧市政务服务管理局"</f>
        <v>单位名称：临沧市政务服务管理局</v>
      </c>
      <c r="B3" s="244"/>
      <c r="C3" s="244"/>
      <c r="D3" s="244"/>
      <c r="E3" s="244"/>
      <c r="F3" s="244"/>
      <c r="G3" s="244"/>
      <c r="H3" s="244"/>
      <c r="I3" s="244"/>
      <c r="J3" s="261"/>
      <c r="K3" s="244"/>
      <c r="L3" s="244"/>
      <c r="M3" s="244"/>
      <c r="N3" s="244"/>
      <c r="O3" s="261"/>
      <c r="P3" s="261"/>
      <c r="Q3" s="261"/>
      <c r="R3" s="261"/>
      <c r="S3" s="33" t="s">
        <v>1</v>
      </c>
    </row>
    <row r="4" ht="31" customHeight="1" spans="1:19">
      <c r="A4" s="245" t="s">
        <v>53</v>
      </c>
      <c r="B4" s="246" t="s">
        <v>54</v>
      </c>
      <c r="C4" s="246" t="s">
        <v>55</v>
      </c>
      <c r="D4" s="247" t="s">
        <v>56</v>
      </c>
      <c r="E4" s="248"/>
      <c r="F4" s="248"/>
      <c r="G4" s="248"/>
      <c r="H4" s="248"/>
      <c r="I4" s="248"/>
      <c r="J4" s="262"/>
      <c r="K4" s="248"/>
      <c r="L4" s="248"/>
      <c r="M4" s="248"/>
      <c r="N4" s="263"/>
      <c r="O4" s="247" t="s">
        <v>45</v>
      </c>
      <c r="P4" s="247"/>
      <c r="Q4" s="247"/>
      <c r="R4" s="247"/>
      <c r="S4" s="266"/>
    </row>
    <row r="5" ht="31" customHeight="1" spans="1:19">
      <c r="A5" s="249"/>
      <c r="B5" s="250"/>
      <c r="C5" s="250"/>
      <c r="D5" s="251" t="s">
        <v>57</v>
      </c>
      <c r="E5" s="251" t="s">
        <v>58</v>
      </c>
      <c r="F5" s="251" t="s">
        <v>59</v>
      </c>
      <c r="G5" s="251" t="s">
        <v>60</v>
      </c>
      <c r="H5" s="251" t="s">
        <v>61</v>
      </c>
      <c r="I5" s="264" t="s">
        <v>62</v>
      </c>
      <c r="J5" s="264"/>
      <c r="K5" s="264"/>
      <c r="L5" s="264"/>
      <c r="M5" s="264"/>
      <c r="N5" s="254"/>
      <c r="O5" s="251" t="s">
        <v>57</v>
      </c>
      <c r="P5" s="251" t="s">
        <v>58</v>
      </c>
      <c r="Q5" s="251" t="s">
        <v>59</v>
      </c>
      <c r="R5" s="251" t="s">
        <v>60</v>
      </c>
      <c r="S5" s="251" t="s">
        <v>63</v>
      </c>
    </row>
    <row r="6" ht="54" customHeight="1" spans="1:19">
      <c r="A6" s="252"/>
      <c r="B6" s="253"/>
      <c r="C6" s="253"/>
      <c r="D6" s="254"/>
      <c r="E6" s="254"/>
      <c r="F6" s="254"/>
      <c r="G6" s="254"/>
      <c r="H6" s="254"/>
      <c r="I6" s="253" t="s">
        <v>57</v>
      </c>
      <c r="J6" s="253" t="s">
        <v>64</v>
      </c>
      <c r="K6" s="253" t="s">
        <v>65</v>
      </c>
      <c r="L6" s="253" t="s">
        <v>66</v>
      </c>
      <c r="M6" s="253" t="s">
        <v>67</v>
      </c>
      <c r="N6" s="253" t="s">
        <v>68</v>
      </c>
      <c r="O6" s="265"/>
      <c r="P6" s="265"/>
      <c r="Q6" s="265"/>
      <c r="R6" s="265"/>
      <c r="S6" s="254"/>
    </row>
    <row r="7" ht="31" customHeight="1" spans="1:19">
      <c r="A7" s="221">
        <v>1</v>
      </c>
      <c r="B7" s="221">
        <v>2</v>
      </c>
      <c r="C7" s="221">
        <v>3</v>
      </c>
      <c r="D7" s="221">
        <v>4</v>
      </c>
      <c r="E7" s="221">
        <v>5</v>
      </c>
      <c r="F7" s="221">
        <v>6</v>
      </c>
      <c r="G7" s="221">
        <v>7</v>
      </c>
      <c r="H7" s="221">
        <v>8</v>
      </c>
      <c r="I7" s="221">
        <v>9</v>
      </c>
      <c r="J7" s="221">
        <v>10</v>
      </c>
      <c r="K7" s="221">
        <v>11</v>
      </c>
      <c r="L7" s="221">
        <v>12</v>
      </c>
      <c r="M7" s="221">
        <v>13</v>
      </c>
      <c r="N7" s="221">
        <v>14</v>
      </c>
      <c r="O7" s="221">
        <v>15</v>
      </c>
      <c r="P7" s="221">
        <v>16</v>
      </c>
      <c r="Q7" s="221">
        <v>17</v>
      </c>
      <c r="R7" s="221">
        <v>18</v>
      </c>
      <c r="S7" s="221">
        <v>19</v>
      </c>
    </row>
    <row r="8" ht="48" customHeight="1" spans="1:19">
      <c r="A8" s="255" t="s">
        <v>69</v>
      </c>
      <c r="B8" s="256" t="s">
        <v>70</v>
      </c>
      <c r="C8" s="24">
        <v>18037155.99</v>
      </c>
      <c r="D8" s="24">
        <v>17643808.75</v>
      </c>
      <c r="E8" s="24">
        <v>17640108.75</v>
      </c>
      <c r="F8" s="24"/>
      <c r="G8" s="24"/>
      <c r="H8" s="24"/>
      <c r="I8" s="24">
        <v>3700</v>
      </c>
      <c r="J8" s="24"/>
      <c r="K8" s="24"/>
      <c r="L8" s="24"/>
      <c r="M8" s="24"/>
      <c r="N8" s="24">
        <v>3700</v>
      </c>
      <c r="O8" s="24">
        <v>393347.24</v>
      </c>
      <c r="P8" s="24"/>
      <c r="Q8" s="24"/>
      <c r="R8" s="24"/>
      <c r="S8" s="24">
        <v>393347.24</v>
      </c>
    </row>
    <row r="9" ht="46" customHeight="1" spans="1:19">
      <c r="A9" s="257" t="s">
        <v>55</v>
      </c>
      <c r="B9" s="258"/>
      <c r="C9" s="24">
        <v>18037155.99</v>
      </c>
      <c r="D9" s="24">
        <v>17643808.75</v>
      </c>
      <c r="E9" s="24">
        <v>17640108.75</v>
      </c>
      <c r="F9" s="24"/>
      <c r="G9" s="24"/>
      <c r="H9" s="24"/>
      <c r="I9" s="24">
        <v>3700</v>
      </c>
      <c r="J9" s="24"/>
      <c r="K9" s="24"/>
      <c r="L9" s="24"/>
      <c r="M9" s="24"/>
      <c r="N9" s="24">
        <v>3700</v>
      </c>
      <c r="O9" s="24">
        <v>393347.24</v>
      </c>
      <c r="P9" s="24"/>
      <c r="Q9" s="24"/>
      <c r="R9" s="24"/>
      <c r="S9" s="24">
        <v>393347.24</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0"/>
  <sheetViews>
    <sheetView showZeros="0" workbookViewId="0">
      <selection activeCell="I21" sqref="I21"/>
    </sheetView>
  </sheetViews>
  <sheetFormatPr defaultColWidth="8" defaultRowHeight="14.25" customHeight="1"/>
  <cols>
    <col min="1" max="1" width="12.5" style="1" customWidth="1"/>
    <col min="2" max="2" width="35.375" style="1" customWidth="1"/>
    <col min="3" max="3" width="12.5" style="1" customWidth="1"/>
    <col min="4" max="4" width="12.75" style="1" customWidth="1"/>
    <col min="5" max="5" width="13.625" style="1" customWidth="1"/>
    <col min="6" max="6" width="11.875" style="1" customWidth="1"/>
    <col min="7" max="7" width="8.125" style="1" customWidth="1"/>
    <col min="8" max="8" width="9.125" style="1" customWidth="1"/>
    <col min="9" max="10" width="10.875" style="1" customWidth="1"/>
    <col min="11" max="14" width="8.75" style="1" customWidth="1"/>
    <col min="15" max="15" width="11.5" style="1" customWidth="1"/>
    <col min="16" max="16384" width="8" style="1"/>
  </cols>
  <sheetData>
    <row r="1" ht="19.5" customHeight="1" spans="1:15">
      <c r="A1" s="62"/>
      <c r="B1" s="62"/>
      <c r="C1" s="62"/>
      <c r="D1" s="234"/>
      <c r="E1" s="62"/>
      <c r="F1" s="62"/>
      <c r="G1" s="62"/>
      <c r="H1" s="234"/>
      <c r="I1" s="62"/>
      <c r="J1" s="234"/>
      <c r="K1" s="62"/>
      <c r="L1" s="62"/>
      <c r="M1" s="62"/>
      <c r="N1" s="62"/>
      <c r="O1" s="106" t="s">
        <v>71</v>
      </c>
    </row>
    <row r="2" ht="42" customHeight="1" spans="1:15">
      <c r="A2" s="35" t="str">
        <f>"2025"&amp;"年部门支出预算表"</f>
        <v>2025年部门支出预算表</v>
      </c>
      <c r="B2" s="235"/>
      <c r="C2" s="235"/>
      <c r="D2" s="235"/>
      <c r="E2" s="235"/>
      <c r="F2" s="235"/>
      <c r="G2" s="235"/>
      <c r="H2" s="235"/>
      <c r="I2" s="235"/>
      <c r="J2" s="235"/>
      <c r="K2" s="235"/>
      <c r="L2" s="235"/>
      <c r="M2" s="235"/>
      <c r="N2" s="235"/>
      <c r="O2" s="235"/>
    </row>
    <row r="3" ht="18.75" customHeight="1" spans="1:15">
      <c r="A3" s="188" t="str">
        <f>"单位名称："&amp;"临沧市政务服务管理局"</f>
        <v>单位名称：临沧市政务服务管理局</v>
      </c>
      <c r="B3" s="236"/>
      <c r="C3" s="63"/>
      <c r="D3" s="63"/>
      <c r="E3" s="63"/>
      <c r="F3" s="63"/>
      <c r="G3" s="63"/>
      <c r="H3" s="63"/>
      <c r="I3" s="63"/>
      <c r="J3" s="63"/>
      <c r="K3" s="63"/>
      <c r="L3" s="63"/>
      <c r="M3" s="242"/>
      <c r="N3" s="242"/>
      <c r="O3" s="106" t="s">
        <v>1</v>
      </c>
    </row>
    <row r="4" ht="18.75" customHeight="1" spans="1:15">
      <c r="A4" s="10" t="s">
        <v>72</v>
      </c>
      <c r="B4" s="10" t="s">
        <v>73</v>
      </c>
      <c r="C4" s="10" t="s">
        <v>55</v>
      </c>
      <c r="D4" s="39" t="s">
        <v>58</v>
      </c>
      <c r="E4" s="83" t="s">
        <v>74</v>
      </c>
      <c r="F4" s="197" t="s">
        <v>75</v>
      </c>
      <c r="G4" s="10" t="s">
        <v>59</v>
      </c>
      <c r="H4" s="10" t="s">
        <v>60</v>
      </c>
      <c r="I4" s="10" t="s">
        <v>76</v>
      </c>
      <c r="J4" s="39" t="s">
        <v>77</v>
      </c>
      <c r="K4" s="40"/>
      <c r="L4" s="40"/>
      <c r="M4" s="40"/>
      <c r="N4" s="40"/>
      <c r="O4" s="41"/>
    </row>
    <row r="5" ht="52" customHeight="1" spans="1:15">
      <c r="A5" s="18"/>
      <c r="B5" s="18"/>
      <c r="C5" s="18"/>
      <c r="D5" s="42" t="s">
        <v>57</v>
      </c>
      <c r="E5" s="112" t="s">
        <v>74</v>
      </c>
      <c r="F5" s="112" t="s">
        <v>75</v>
      </c>
      <c r="G5" s="18"/>
      <c r="H5" s="18"/>
      <c r="I5" s="18"/>
      <c r="J5" s="42" t="s">
        <v>57</v>
      </c>
      <c r="K5" s="42" t="s">
        <v>78</v>
      </c>
      <c r="L5" s="42" t="s">
        <v>79</v>
      </c>
      <c r="M5" s="42" t="s">
        <v>80</v>
      </c>
      <c r="N5" s="42" t="s">
        <v>81</v>
      </c>
      <c r="O5" s="42" t="s">
        <v>82</v>
      </c>
    </row>
    <row r="6" ht="21" customHeight="1" spans="1:15">
      <c r="A6" s="237">
        <v>1</v>
      </c>
      <c r="B6" s="237">
        <v>2</v>
      </c>
      <c r="C6" s="42">
        <v>3</v>
      </c>
      <c r="D6" s="42">
        <v>4</v>
      </c>
      <c r="E6" s="42">
        <v>5</v>
      </c>
      <c r="F6" s="42">
        <v>6</v>
      </c>
      <c r="G6" s="42">
        <v>7</v>
      </c>
      <c r="H6" s="42">
        <v>8</v>
      </c>
      <c r="I6" s="42">
        <v>9</v>
      </c>
      <c r="J6" s="42">
        <v>10</v>
      </c>
      <c r="K6" s="42">
        <v>11</v>
      </c>
      <c r="L6" s="42">
        <v>12</v>
      </c>
      <c r="M6" s="42">
        <v>13</v>
      </c>
      <c r="N6" s="42">
        <v>14</v>
      </c>
      <c r="O6" s="42">
        <v>15</v>
      </c>
    </row>
    <row r="7" ht="21" customHeight="1" spans="1:15">
      <c r="A7" s="47" t="s">
        <v>83</v>
      </c>
      <c r="B7" s="47" t="s">
        <v>84</v>
      </c>
      <c r="C7" s="75">
        <v>16261654.81</v>
      </c>
      <c r="D7" s="75">
        <v>15868307.57</v>
      </c>
      <c r="E7" s="75">
        <v>5294591.91</v>
      </c>
      <c r="F7" s="75">
        <v>10573715.66</v>
      </c>
      <c r="G7" s="75"/>
      <c r="H7" s="75"/>
      <c r="I7" s="75"/>
      <c r="J7" s="75">
        <v>393347.24</v>
      </c>
      <c r="K7" s="75"/>
      <c r="L7" s="75"/>
      <c r="M7" s="75"/>
      <c r="N7" s="75"/>
      <c r="O7" s="75">
        <v>393347.24</v>
      </c>
    </row>
    <row r="8" ht="21" customHeight="1" spans="1:15">
      <c r="A8" s="277" t="s">
        <v>85</v>
      </c>
      <c r="B8" s="277" t="s">
        <v>86</v>
      </c>
      <c r="C8" s="75">
        <v>16261654.81</v>
      </c>
      <c r="D8" s="75">
        <v>15868307.57</v>
      </c>
      <c r="E8" s="75">
        <v>5294591.91</v>
      </c>
      <c r="F8" s="75">
        <v>10573715.66</v>
      </c>
      <c r="G8" s="75"/>
      <c r="H8" s="75"/>
      <c r="I8" s="75"/>
      <c r="J8" s="75">
        <v>393347.24</v>
      </c>
      <c r="K8" s="75"/>
      <c r="L8" s="75"/>
      <c r="M8" s="75"/>
      <c r="N8" s="75"/>
      <c r="O8" s="75">
        <v>393347.24</v>
      </c>
    </row>
    <row r="9" ht="21" customHeight="1" spans="1:15">
      <c r="A9" s="278" t="s">
        <v>87</v>
      </c>
      <c r="B9" s="279" t="s">
        <v>88</v>
      </c>
      <c r="C9" s="75">
        <v>2559978.69</v>
      </c>
      <c r="D9" s="75">
        <v>2559978.69</v>
      </c>
      <c r="E9" s="75">
        <v>2559978.69</v>
      </c>
      <c r="F9" s="75"/>
      <c r="G9" s="75"/>
      <c r="H9" s="75"/>
      <c r="I9" s="75"/>
      <c r="J9" s="75"/>
      <c r="K9" s="75"/>
      <c r="L9" s="75"/>
      <c r="M9" s="75"/>
      <c r="N9" s="75"/>
      <c r="O9" s="75"/>
    </row>
    <row r="10" ht="21" customHeight="1" spans="1:15">
      <c r="A10" s="278" t="s">
        <v>89</v>
      </c>
      <c r="B10" s="279" t="s">
        <v>90</v>
      </c>
      <c r="C10" s="75">
        <v>10573715.66</v>
      </c>
      <c r="D10" s="75">
        <v>10573715.66</v>
      </c>
      <c r="E10" s="75"/>
      <c r="F10" s="75">
        <v>10573715.66</v>
      </c>
      <c r="G10" s="75"/>
      <c r="H10" s="75"/>
      <c r="I10" s="75"/>
      <c r="J10" s="75"/>
      <c r="K10" s="75"/>
      <c r="L10" s="75"/>
      <c r="M10" s="75"/>
      <c r="N10" s="75"/>
      <c r="O10" s="75"/>
    </row>
    <row r="11" ht="21" customHeight="1" spans="1:15">
      <c r="A11" s="278" t="s">
        <v>91</v>
      </c>
      <c r="B11" s="279" t="s">
        <v>92</v>
      </c>
      <c r="C11" s="75">
        <v>2734613.22</v>
      </c>
      <c r="D11" s="75">
        <v>2734613.22</v>
      </c>
      <c r="E11" s="75">
        <v>2734613.22</v>
      </c>
      <c r="F11" s="75"/>
      <c r="G11" s="75"/>
      <c r="H11" s="75"/>
      <c r="I11" s="75"/>
      <c r="J11" s="75"/>
      <c r="K11" s="75"/>
      <c r="L11" s="75"/>
      <c r="M11" s="75"/>
      <c r="N11" s="75"/>
      <c r="O11" s="75"/>
    </row>
    <row r="12" ht="21" customHeight="1" spans="1:15">
      <c r="A12" s="278" t="s">
        <v>93</v>
      </c>
      <c r="B12" s="279" t="s">
        <v>94</v>
      </c>
      <c r="C12" s="75">
        <v>393347.24</v>
      </c>
      <c r="D12" s="75"/>
      <c r="E12" s="75"/>
      <c r="F12" s="75"/>
      <c r="G12" s="75"/>
      <c r="H12" s="75"/>
      <c r="I12" s="75"/>
      <c r="J12" s="75">
        <v>393347.24</v>
      </c>
      <c r="K12" s="75"/>
      <c r="L12" s="75"/>
      <c r="M12" s="75"/>
      <c r="N12" s="75"/>
      <c r="O12" s="75">
        <v>393347.24</v>
      </c>
    </row>
    <row r="13" ht="21" customHeight="1" spans="1:15">
      <c r="A13" s="47" t="s">
        <v>95</v>
      </c>
      <c r="B13" s="47" t="s">
        <v>96</v>
      </c>
      <c r="C13" s="75">
        <v>764453.6</v>
      </c>
      <c r="D13" s="75">
        <v>764453.6</v>
      </c>
      <c r="E13" s="75">
        <v>764453.6</v>
      </c>
      <c r="F13" s="75"/>
      <c r="G13" s="75"/>
      <c r="H13" s="75"/>
      <c r="I13" s="75"/>
      <c r="J13" s="75"/>
      <c r="K13" s="75"/>
      <c r="L13" s="75"/>
      <c r="M13" s="75"/>
      <c r="N13" s="75"/>
      <c r="O13" s="75"/>
    </row>
    <row r="14" ht="21" customHeight="1" spans="1:15">
      <c r="A14" s="277" t="s">
        <v>97</v>
      </c>
      <c r="B14" s="277" t="s">
        <v>98</v>
      </c>
      <c r="C14" s="75">
        <v>754040</v>
      </c>
      <c r="D14" s="75">
        <v>754040</v>
      </c>
      <c r="E14" s="75">
        <v>754040</v>
      </c>
      <c r="F14" s="75"/>
      <c r="G14" s="75"/>
      <c r="H14" s="75"/>
      <c r="I14" s="75"/>
      <c r="J14" s="75"/>
      <c r="K14" s="75"/>
      <c r="L14" s="75"/>
      <c r="M14" s="75"/>
      <c r="N14" s="75"/>
      <c r="O14" s="75"/>
    </row>
    <row r="15" ht="21" customHeight="1" spans="1:15">
      <c r="A15" s="278" t="s">
        <v>99</v>
      </c>
      <c r="B15" s="279" t="s">
        <v>100</v>
      </c>
      <c r="C15" s="75">
        <v>45639</v>
      </c>
      <c r="D15" s="75">
        <v>45639</v>
      </c>
      <c r="E15" s="75">
        <v>45639</v>
      </c>
      <c r="F15" s="75"/>
      <c r="G15" s="75"/>
      <c r="H15" s="75"/>
      <c r="I15" s="75"/>
      <c r="J15" s="75"/>
      <c r="K15" s="75"/>
      <c r="L15" s="75"/>
      <c r="M15" s="75"/>
      <c r="N15" s="75"/>
      <c r="O15" s="75"/>
    </row>
    <row r="16" ht="21" customHeight="1" spans="1:15">
      <c r="A16" s="278" t="s">
        <v>101</v>
      </c>
      <c r="B16" s="279" t="s">
        <v>102</v>
      </c>
      <c r="C16" s="75">
        <v>22670.4</v>
      </c>
      <c r="D16" s="75">
        <v>22670.4</v>
      </c>
      <c r="E16" s="75">
        <v>22670.4</v>
      </c>
      <c r="F16" s="75"/>
      <c r="G16" s="75"/>
      <c r="H16" s="75"/>
      <c r="I16" s="75"/>
      <c r="J16" s="75"/>
      <c r="K16" s="75"/>
      <c r="L16" s="75"/>
      <c r="M16" s="75"/>
      <c r="N16" s="75"/>
      <c r="O16" s="75"/>
    </row>
    <row r="17" ht="21" customHeight="1" spans="1:15">
      <c r="A17" s="278" t="s">
        <v>103</v>
      </c>
      <c r="B17" s="279" t="s">
        <v>104</v>
      </c>
      <c r="C17" s="75">
        <v>685730.6</v>
      </c>
      <c r="D17" s="75">
        <v>685730.6</v>
      </c>
      <c r="E17" s="75">
        <v>685730.6</v>
      </c>
      <c r="F17" s="75"/>
      <c r="G17" s="75"/>
      <c r="H17" s="75"/>
      <c r="I17" s="75"/>
      <c r="J17" s="75"/>
      <c r="K17" s="75"/>
      <c r="L17" s="75"/>
      <c r="M17" s="75"/>
      <c r="N17" s="75"/>
      <c r="O17" s="75"/>
    </row>
    <row r="18" ht="21" customHeight="1" spans="1:15">
      <c r="A18" s="278" t="s">
        <v>105</v>
      </c>
      <c r="B18" s="279" t="s">
        <v>106</v>
      </c>
      <c r="C18" s="75"/>
      <c r="D18" s="75"/>
      <c r="E18" s="75"/>
      <c r="F18" s="75"/>
      <c r="G18" s="75"/>
      <c r="H18" s="75"/>
      <c r="I18" s="75"/>
      <c r="J18" s="75"/>
      <c r="K18" s="75"/>
      <c r="L18" s="75"/>
      <c r="M18" s="75"/>
      <c r="N18" s="75"/>
      <c r="O18" s="75"/>
    </row>
    <row r="19" ht="21" customHeight="1" spans="1:15">
      <c r="A19" s="277" t="s">
        <v>107</v>
      </c>
      <c r="B19" s="277" t="s">
        <v>108</v>
      </c>
      <c r="C19" s="75">
        <v>10413.6</v>
      </c>
      <c r="D19" s="75">
        <v>10413.6</v>
      </c>
      <c r="E19" s="75">
        <v>10413.6</v>
      </c>
      <c r="F19" s="75"/>
      <c r="G19" s="75"/>
      <c r="H19" s="75"/>
      <c r="I19" s="75"/>
      <c r="J19" s="75"/>
      <c r="K19" s="75"/>
      <c r="L19" s="75"/>
      <c r="M19" s="75"/>
      <c r="N19" s="75"/>
      <c r="O19" s="75"/>
    </row>
    <row r="20" ht="21" customHeight="1" spans="1:15">
      <c r="A20" s="278" t="s">
        <v>109</v>
      </c>
      <c r="B20" s="279" t="s">
        <v>110</v>
      </c>
      <c r="C20" s="75">
        <v>10413.6</v>
      </c>
      <c r="D20" s="75">
        <v>10413.6</v>
      </c>
      <c r="E20" s="75">
        <v>10413.6</v>
      </c>
      <c r="F20" s="75"/>
      <c r="G20" s="75"/>
      <c r="H20" s="75"/>
      <c r="I20" s="75"/>
      <c r="J20" s="75"/>
      <c r="K20" s="75"/>
      <c r="L20" s="75"/>
      <c r="M20" s="75"/>
      <c r="N20" s="75"/>
      <c r="O20" s="75"/>
    </row>
    <row r="21" ht="21" customHeight="1" spans="1:15">
      <c r="A21" s="47" t="s">
        <v>111</v>
      </c>
      <c r="B21" s="47" t="s">
        <v>112</v>
      </c>
      <c r="C21" s="75">
        <v>459259.07</v>
      </c>
      <c r="D21" s="75">
        <v>459259.07</v>
      </c>
      <c r="E21" s="75">
        <v>459259.07</v>
      </c>
      <c r="F21" s="75"/>
      <c r="G21" s="75"/>
      <c r="H21" s="75"/>
      <c r="I21" s="75"/>
      <c r="J21" s="75"/>
      <c r="K21" s="75"/>
      <c r="L21" s="75"/>
      <c r="M21" s="75"/>
      <c r="N21" s="75"/>
      <c r="O21" s="75"/>
    </row>
    <row r="22" ht="21" customHeight="1" spans="1:15">
      <c r="A22" s="277" t="s">
        <v>113</v>
      </c>
      <c r="B22" s="277" t="s">
        <v>114</v>
      </c>
      <c r="C22" s="75">
        <v>459259.07</v>
      </c>
      <c r="D22" s="75">
        <v>459259.07</v>
      </c>
      <c r="E22" s="75">
        <v>459259.07</v>
      </c>
      <c r="F22" s="75"/>
      <c r="G22" s="75"/>
      <c r="H22" s="75"/>
      <c r="I22" s="75"/>
      <c r="J22" s="75"/>
      <c r="K22" s="75"/>
      <c r="L22" s="75"/>
      <c r="M22" s="75"/>
      <c r="N22" s="75"/>
      <c r="O22" s="75"/>
    </row>
    <row r="23" ht="21" customHeight="1" spans="1:15">
      <c r="A23" s="278" t="s">
        <v>115</v>
      </c>
      <c r="B23" s="279" t="s">
        <v>116</v>
      </c>
      <c r="C23" s="75">
        <v>146072.7</v>
      </c>
      <c r="D23" s="75">
        <v>146072.7</v>
      </c>
      <c r="E23" s="75">
        <v>146072.7</v>
      </c>
      <c r="F23" s="75"/>
      <c r="G23" s="75"/>
      <c r="H23" s="75"/>
      <c r="I23" s="75"/>
      <c r="J23" s="75"/>
      <c r="K23" s="75"/>
      <c r="L23" s="75"/>
      <c r="M23" s="75"/>
      <c r="N23" s="75"/>
      <c r="O23" s="75"/>
    </row>
    <row r="24" ht="21" customHeight="1" spans="1:15">
      <c r="A24" s="278" t="s">
        <v>117</v>
      </c>
      <c r="B24" s="279" t="s">
        <v>118</v>
      </c>
      <c r="C24" s="75">
        <v>158220.25</v>
      </c>
      <c r="D24" s="75">
        <v>158220.25</v>
      </c>
      <c r="E24" s="75">
        <v>158220.25</v>
      </c>
      <c r="F24" s="75"/>
      <c r="G24" s="75"/>
      <c r="H24" s="75"/>
      <c r="I24" s="75"/>
      <c r="J24" s="75"/>
      <c r="K24" s="75"/>
      <c r="L24" s="75"/>
      <c r="M24" s="75"/>
      <c r="N24" s="75"/>
      <c r="O24" s="75"/>
    </row>
    <row r="25" ht="21" customHeight="1" spans="1:15">
      <c r="A25" s="278" t="s">
        <v>119</v>
      </c>
      <c r="B25" s="279" t="s">
        <v>120</v>
      </c>
      <c r="C25" s="75">
        <v>134514.49</v>
      </c>
      <c r="D25" s="75">
        <v>134514.49</v>
      </c>
      <c r="E25" s="75">
        <v>134514.49</v>
      </c>
      <c r="F25" s="75"/>
      <c r="G25" s="75"/>
      <c r="H25" s="75"/>
      <c r="I25" s="75"/>
      <c r="J25" s="75"/>
      <c r="K25" s="75"/>
      <c r="L25" s="75"/>
      <c r="M25" s="75"/>
      <c r="N25" s="75"/>
      <c r="O25" s="75"/>
    </row>
    <row r="26" ht="21" customHeight="1" spans="1:15">
      <c r="A26" s="278" t="s">
        <v>121</v>
      </c>
      <c r="B26" s="279" t="s">
        <v>122</v>
      </c>
      <c r="C26" s="75">
        <v>20451.63</v>
      </c>
      <c r="D26" s="75">
        <v>20451.63</v>
      </c>
      <c r="E26" s="75">
        <v>20451.63</v>
      </c>
      <c r="F26" s="75"/>
      <c r="G26" s="75"/>
      <c r="H26" s="75"/>
      <c r="I26" s="75"/>
      <c r="J26" s="75"/>
      <c r="K26" s="75"/>
      <c r="L26" s="75"/>
      <c r="M26" s="75"/>
      <c r="N26" s="75"/>
      <c r="O26" s="75"/>
    </row>
    <row r="27" ht="21" customHeight="1" spans="1:15">
      <c r="A27" s="47" t="s">
        <v>123</v>
      </c>
      <c r="B27" s="47" t="s">
        <v>124</v>
      </c>
      <c r="C27" s="75">
        <v>548088.51</v>
      </c>
      <c r="D27" s="75">
        <v>548088.51</v>
      </c>
      <c r="E27" s="75">
        <v>548088.51</v>
      </c>
      <c r="F27" s="75"/>
      <c r="G27" s="75"/>
      <c r="H27" s="75"/>
      <c r="I27" s="75"/>
      <c r="J27" s="75"/>
      <c r="K27" s="75"/>
      <c r="L27" s="75"/>
      <c r="M27" s="75"/>
      <c r="N27" s="75"/>
      <c r="O27" s="75"/>
    </row>
    <row r="28" ht="21" customHeight="1" spans="1:15">
      <c r="A28" s="277" t="s">
        <v>125</v>
      </c>
      <c r="B28" s="277" t="s">
        <v>126</v>
      </c>
      <c r="C28" s="75">
        <v>548088.51</v>
      </c>
      <c r="D28" s="75">
        <v>548088.51</v>
      </c>
      <c r="E28" s="75">
        <v>548088.51</v>
      </c>
      <c r="F28" s="75"/>
      <c r="G28" s="75"/>
      <c r="H28" s="75"/>
      <c r="I28" s="75"/>
      <c r="J28" s="75"/>
      <c r="K28" s="75"/>
      <c r="L28" s="75"/>
      <c r="M28" s="75"/>
      <c r="N28" s="75"/>
      <c r="O28" s="75"/>
    </row>
    <row r="29" ht="21" customHeight="1" spans="1:15">
      <c r="A29" s="278" t="s">
        <v>127</v>
      </c>
      <c r="B29" s="279" t="s">
        <v>128</v>
      </c>
      <c r="C29" s="75">
        <v>548088.51</v>
      </c>
      <c r="D29" s="75">
        <v>548088.51</v>
      </c>
      <c r="E29" s="75">
        <v>548088.51</v>
      </c>
      <c r="F29" s="75"/>
      <c r="G29" s="75"/>
      <c r="H29" s="75"/>
      <c r="I29" s="75"/>
      <c r="J29" s="75"/>
      <c r="K29" s="75"/>
      <c r="L29" s="75"/>
      <c r="M29" s="75"/>
      <c r="N29" s="75"/>
      <c r="O29" s="75"/>
    </row>
    <row r="30" ht="21" customHeight="1" spans="1:15">
      <c r="A30" s="240" t="s">
        <v>129</v>
      </c>
      <c r="B30" s="241" t="s">
        <v>129</v>
      </c>
      <c r="C30" s="75">
        <v>18033455.99</v>
      </c>
      <c r="D30" s="75">
        <v>17640108.75</v>
      </c>
      <c r="E30" s="75">
        <v>7066393.09</v>
      </c>
      <c r="F30" s="75">
        <v>10573715.66</v>
      </c>
      <c r="G30" s="75"/>
      <c r="H30" s="75"/>
      <c r="I30" s="75"/>
      <c r="J30" s="75">
        <v>393347.24</v>
      </c>
      <c r="K30" s="75"/>
      <c r="L30" s="75"/>
      <c r="M30" s="75"/>
      <c r="N30" s="75"/>
      <c r="O30" s="75">
        <v>393347.24</v>
      </c>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4" workbookViewId="0">
      <selection activeCell="A1" sqref="A1"/>
    </sheetView>
  </sheetViews>
  <sheetFormatPr defaultColWidth="8" defaultRowHeight="14.25" customHeight="1" outlineLevelCol="3"/>
  <cols>
    <col min="1" max="1" width="42.875" style="1" customWidth="1"/>
    <col min="2" max="2" width="33.875" style="1" customWidth="1"/>
    <col min="3" max="3" width="40.875" style="1" customWidth="1"/>
    <col min="4" max="4" width="37.5" style="1" customWidth="1"/>
    <col min="5" max="16384" width="8" style="1"/>
  </cols>
  <sheetData>
    <row r="1" ht="19.5" customHeight="1" spans="4:4">
      <c r="D1" s="34" t="s">
        <v>130</v>
      </c>
    </row>
    <row r="2" ht="36" customHeight="1" spans="1:4">
      <c r="A2" s="5" t="str">
        <f>"2025"&amp;"年部门财政拨款收支预算总表"</f>
        <v>2025年部门财政拨款收支预算总表</v>
      </c>
      <c r="B2" s="224"/>
      <c r="C2" s="224"/>
      <c r="D2" s="224"/>
    </row>
    <row r="3" ht="18.75" customHeight="1" spans="1:4">
      <c r="A3" s="7" t="str">
        <f>"单位名称："&amp;"临沧市政务服务管理局"</f>
        <v>单位名称：临沧市政务服务管理局</v>
      </c>
      <c r="B3" s="225"/>
      <c r="C3" s="225"/>
      <c r="D3" s="34" t="s">
        <v>1</v>
      </c>
    </row>
    <row r="4" ht="18.75" customHeight="1" spans="1:4">
      <c r="A4" s="12" t="s">
        <v>2</v>
      </c>
      <c r="B4" s="14"/>
      <c r="C4" s="12" t="s">
        <v>3</v>
      </c>
      <c r="D4" s="14"/>
    </row>
    <row r="5" ht="18.75" customHeight="1" spans="1:4">
      <c r="A5" s="27" t="s">
        <v>4</v>
      </c>
      <c r="B5" s="162" t="str">
        <f>"2025"&amp;"年预算数"</f>
        <v>2025年预算数</v>
      </c>
      <c r="C5" s="27" t="s">
        <v>131</v>
      </c>
      <c r="D5" s="162" t="str">
        <f>"2025"&amp;"年预算数"</f>
        <v>2025年预算数</v>
      </c>
    </row>
    <row r="6" ht="18.75" customHeight="1" spans="1:4">
      <c r="A6" s="29"/>
      <c r="B6" s="18"/>
      <c r="C6" s="29"/>
      <c r="D6" s="18"/>
    </row>
    <row r="7" ht="18.75" customHeight="1" spans="1:4">
      <c r="A7" s="226" t="s">
        <v>132</v>
      </c>
      <c r="B7" s="24">
        <v>17640108.75</v>
      </c>
      <c r="C7" s="227" t="s">
        <v>133</v>
      </c>
      <c r="D7" s="24">
        <v>17640108.75</v>
      </c>
    </row>
    <row r="8" ht="18.75" customHeight="1" spans="1:4">
      <c r="A8" s="228" t="s">
        <v>134</v>
      </c>
      <c r="B8" s="24">
        <v>17640108.75</v>
      </c>
      <c r="C8" s="227" t="s">
        <v>135</v>
      </c>
      <c r="D8" s="24">
        <v>15868307.57</v>
      </c>
    </row>
    <row r="9" ht="18.75" customHeight="1" spans="1:4">
      <c r="A9" s="228" t="s">
        <v>136</v>
      </c>
      <c r="B9" s="24"/>
      <c r="C9" s="227" t="s">
        <v>137</v>
      </c>
      <c r="D9" s="24"/>
    </row>
    <row r="10" ht="18.75" customHeight="1" spans="1:4">
      <c r="A10" s="228" t="s">
        <v>138</v>
      </c>
      <c r="B10" s="24"/>
      <c r="C10" s="227" t="s">
        <v>139</v>
      </c>
      <c r="D10" s="24"/>
    </row>
    <row r="11" ht="18.75" customHeight="1" spans="1:4">
      <c r="A11" s="228" t="s">
        <v>140</v>
      </c>
      <c r="B11" s="24"/>
      <c r="C11" s="227" t="s">
        <v>141</v>
      </c>
      <c r="D11" s="24"/>
    </row>
    <row r="12" ht="18.75" customHeight="1" spans="1:4">
      <c r="A12" s="228" t="s">
        <v>134</v>
      </c>
      <c r="B12" s="24"/>
      <c r="C12" s="227" t="s">
        <v>142</v>
      </c>
      <c r="D12" s="24"/>
    </row>
    <row r="13" ht="18.75" customHeight="1" spans="1:4">
      <c r="A13" s="228" t="s">
        <v>136</v>
      </c>
      <c r="B13" s="24"/>
      <c r="C13" s="227" t="s">
        <v>143</v>
      </c>
      <c r="D13" s="24"/>
    </row>
    <row r="14" ht="18.75" customHeight="1" spans="1:4">
      <c r="A14" s="228" t="s">
        <v>138</v>
      </c>
      <c r="B14" s="24"/>
      <c r="C14" s="227" t="s">
        <v>144</v>
      </c>
      <c r="D14" s="24"/>
    </row>
    <row r="15" ht="18.75" customHeight="1" spans="1:4">
      <c r="A15" s="229"/>
      <c r="B15" s="24"/>
      <c r="C15" s="22" t="s">
        <v>145</v>
      </c>
      <c r="D15" s="24">
        <v>764453.6</v>
      </c>
    </row>
    <row r="16" ht="18.75" customHeight="1" spans="1:4">
      <c r="A16" s="230"/>
      <c r="B16" s="24"/>
      <c r="C16" s="22" t="s">
        <v>146</v>
      </c>
      <c r="D16" s="24">
        <v>459259.07</v>
      </c>
    </row>
    <row r="17" ht="18.75" customHeight="1" spans="1:4">
      <c r="A17" s="231"/>
      <c r="B17" s="24"/>
      <c r="C17" s="22" t="s">
        <v>147</v>
      </c>
      <c r="D17" s="24"/>
    </row>
    <row r="18" ht="18.75" customHeight="1" spans="1:4">
      <c r="A18" s="231"/>
      <c r="B18" s="24"/>
      <c r="C18" s="22" t="s">
        <v>148</v>
      </c>
      <c r="D18" s="24"/>
    </row>
    <row r="19" ht="18.75" customHeight="1" spans="1:4">
      <c r="A19" s="231"/>
      <c r="B19" s="24"/>
      <c r="C19" s="22" t="s">
        <v>149</v>
      </c>
      <c r="D19" s="24"/>
    </row>
    <row r="20" ht="18.75" customHeight="1" spans="1:4">
      <c r="A20" s="231"/>
      <c r="B20" s="24"/>
      <c r="C20" s="22" t="s">
        <v>150</v>
      </c>
      <c r="D20" s="24"/>
    </row>
    <row r="21" ht="18.75" customHeight="1" spans="1:4">
      <c r="A21" s="231"/>
      <c r="B21" s="24"/>
      <c r="C21" s="22" t="s">
        <v>151</v>
      </c>
      <c r="D21" s="24"/>
    </row>
    <row r="22" ht="18.75" customHeight="1" spans="1:4">
      <c r="A22" s="231"/>
      <c r="B22" s="24"/>
      <c r="C22" s="22" t="s">
        <v>152</v>
      </c>
      <c r="D22" s="24"/>
    </row>
    <row r="23" ht="18.75" customHeight="1" spans="1:4">
      <c r="A23" s="231"/>
      <c r="B23" s="24"/>
      <c r="C23" s="22" t="s">
        <v>153</v>
      </c>
      <c r="D23" s="24"/>
    </row>
    <row r="24" ht="18.75" customHeight="1" spans="1:4">
      <c r="A24" s="231"/>
      <c r="B24" s="24"/>
      <c r="C24" s="22" t="s">
        <v>154</v>
      </c>
      <c r="D24" s="24"/>
    </row>
    <row r="25" ht="18.75" customHeight="1" spans="1:4">
      <c r="A25" s="231"/>
      <c r="B25" s="24"/>
      <c r="C25" s="22" t="s">
        <v>155</v>
      </c>
      <c r="D25" s="24"/>
    </row>
    <row r="26" ht="18.75" customHeight="1" spans="1:4">
      <c r="A26" s="231"/>
      <c r="B26" s="24"/>
      <c r="C26" s="22" t="s">
        <v>156</v>
      </c>
      <c r="D26" s="24">
        <v>548088.51</v>
      </c>
    </row>
    <row r="27" ht="18.75" customHeight="1" spans="1:4">
      <c r="A27" s="229"/>
      <c r="B27" s="24"/>
      <c r="C27" s="22" t="s">
        <v>157</v>
      </c>
      <c r="D27" s="24"/>
    </row>
    <row r="28" ht="18.75" customHeight="1" spans="1:4">
      <c r="A28" s="230"/>
      <c r="B28" s="24"/>
      <c r="C28" s="22" t="s">
        <v>158</v>
      </c>
      <c r="D28" s="24"/>
    </row>
    <row r="29" ht="18.75" customHeight="1" spans="1:4">
      <c r="A29" s="231"/>
      <c r="B29" s="24"/>
      <c r="C29" s="22" t="s">
        <v>159</v>
      </c>
      <c r="D29" s="24"/>
    </row>
    <row r="30" ht="18.75" customHeight="1" spans="1:4">
      <c r="A30" s="231"/>
      <c r="B30" s="24"/>
      <c r="C30" s="22" t="s">
        <v>160</v>
      </c>
      <c r="D30" s="24"/>
    </row>
    <row r="31" ht="18.75" customHeight="1" spans="1:4">
      <c r="A31" s="231"/>
      <c r="B31" s="24"/>
      <c r="C31" s="22" t="s">
        <v>161</v>
      </c>
      <c r="D31" s="24"/>
    </row>
    <row r="32" ht="18.75" customHeight="1" spans="1:4">
      <c r="A32" s="231"/>
      <c r="B32" s="24"/>
      <c r="C32" s="22" t="s">
        <v>162</v>
      </c>
      <c r="D32" s="24"/>
    </row>
    <row r="33" ht="18.75" customHeight="1" spans="1:4">
      <c r="A33" s="231"/>
      <c r="B33" s="24"/>
      <c r="C33" s="22" t="s">
        <v>163</v>
      </c>
      <c r="D33" s="24"/>
    </row>
    <row r="34" ht="18.75" customHeight="1" spans="1:4">
      <c r="A34" s="229"/>
      <c r="B34" s="24"/>
      <c r="C34" s="232" t="s">
        <v>164</v>
      </c>
      <c r="D34" s="24"/>
    </row>
    <row r="35" ht="18.75" customHeight="1" spans="1:4">
      <c r="A35" s="230" t="s">
        <v>165</v>
      </c>
      <c r="B35" s="233">
        <v>17640108.75</v>
      </c>
      <c r="C35" s="229" t="s">
        <v>51</v>
      </c>
      <c r="D35" s="233">
        <v>17640108.75</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8"/>
  <sheetViews>
    <sheetView showZeros="0" topLeftCell="A4" workbookViewId="0">
      <selection activeCell="D33" sqref="D33"/>
    </sheetView>
  </sheetViews>
  <sheetFormatPr defaultColWidth="8" defaultRowHeight="14.25" customHeight="1" outlineLevelCol="6"/>
  <cols>
    <col min="1" max="1" width="17.625" style="1" customWidth="1"/>
    <col min="2" max="2" width="38.5" style="1" customWidth="1"/>
    <col min="3" max="3" width="21.25" style="1" customWidth="1"/>
    <col min="4" max="4" width="17.8666666666667" style="1" customWidth="1"/>
    <col min="5" max="7" width="21.25" style="1" customWidth="1"/>
    <col min="8" max="16384" width="8" style="1"/>
  </cols>
  <sheetData>
    <row r="1" customHeight="1" spans="1:7">
      <c r="A1" s="213"/>
      <c r="B1" s="213"/>
      <c r="C1" s="213"/>
      <c r="D1" s="53"/>
      <c r="E1" s="213"/>
      <c r="F1" s="214"/>
      <c r="G1" s="34" t="s">
        <v>166</v>
      </c>
    </row>
    <row r="2" ht="39" customHeight="1" spans="1:7">
      <c r="A2" s="5" t="str">
        <f>"2025"&amp;"年一般公共预算支出预算表（按功能科目分类）"</f>
        <v>2025年一般公共预算支出预算表（按功能科目分类）</v>
      </c>
      <c r="B2" s="161"/>
      <c r="C2" s="161"/>
      <c r="D2" s="161"/>
      <c r="E2" s="161"/>
      <c r="F2" s="161"/>
      <c r="G2" s="161"/>
    </row>
    <row r="3" ht="18.75" customHeight="1" spans="1:7">
      <c r="A3" s="7" t="str">
        <f>"单位名称："&amp;"临沧市政务服务管理局"</f>
        <v>单位名称：临沧市政务服务管理局</v>
      </c>
      <c r="B3" s="215"/>
      <c r="C3" s="53"/>
      <c r="D3" s="53"/>
      <c r="E3" s="53"/>
      <c r="F3" s="214"/>
      <c r="G3" s="34" t="s">
        <v>1</v>
      </c>
    </row>
    <row r="4" ht="20.25" customHeight="1" spans="1:7">
      <c r="A4" s="216" t="s">
        <v>167</v>
      </c>
      <c r="B4" s="217"/>
      <c r="C4" s="162" t="s">
        <v>55</v>
      </c>
      <c r="D4" s="218" t="s">
        <v>74</v>
      </c>
      <c r="E4" s="13"/>
      <c r="F4" s="14"/>
      <c r="G4" s="182" t="s">
        <v>75</v>
      </c>
    </row>
    <row r="5" ht="20.25" customHeight="1" spans="1:7">
      <c r="A5" s="219" t="s">
        <v>72</v>
      </c>
      <c r="B5" s="219" t="s">
        <v>73</v>
      </c>
      <c r="C5" s="29"/>
      <c r="D5" s="207" t="s">
        <v>57</v>
      </c>
      <c r="E5" s="207" t="s">
        <v>168</v>
      </c>
      <c r="F5" s="207" t="s">
        <v>169</v>
      </c>
      <c r="G5" s="168"/>
    </row>
    <row r="6" ht="19.5" customHeight="1" spans="1:7">
      <c r="A6" s="220" t="s">
        <v>170</v>
      </c>
      <c r="B6" s="220" t="s">
        <v>171</v>
      </c>
      <c r="C6" s="220" t="s">
        <v>172</v>
      </c>
      <c r="D6" s="221">
        <v>4</v>
      </c>
      <c r="E6" s="222" t="s">
        <v>173</v>
      </c>
      <c r="F6" s="222" t="s">
        <v>174</v>
      </c>
      <c r="G6" s="220" t="s">
        <v>175</v>
      </c>
    </row>
    <row r="7" ht="18" customHeight="1" spans="1:7">
      <c r="A7" s="47" t="s">
        <v>83</v>
      </c>
      <c r="B7" s="47" t="s">
        <v>84</v>
      </c>
      <c r="C7" s="24">
        <v>15868307.57</v>
      </c>
      <c r="D7" s="24">
        <v>5294591.91</v>
      </c>
      <c r="E7" s="24">
        <v>4883762.43</v>
      </c>
      <c r="F7" s="24">
        <v>410829.48</v>
      </c>
      <c r="G7" s="24">
        <v>10573715.66</v>
      </c>
    </row>
    <row r="8" ht="18" customHeight="1" spans="1:7">
      <c r="A8" s="223" t="s">
        <v>85</v>
      </c>
      <c r="B8" s="223" t="s">
        <v>86</v>
      </c>
      <c r="C8" s="24">
        <v>15868307.57</v>
      </c>
      <c r="D8" s="24">
        <v>5294591.91</v>
      </c>
      <c r="E8" s="24">
        <v>4883762.43</v>
      </c>
      <c r="F8" s="24">
        <v>410829.48</v>
      </c>
      <c r="G8" s="24">
        <v>10573715.66</v>
      </c>
    </row>
    <row r="9" ht="18" customHeight="1" spans="1:7">
      <c r="A9" s="177" t="s">
        <v>87</v>
      </c>
      <c r="B9" s="177" t="s">
        <v>88</v>
      </c>
      <c r="C9" s="24">
        <v>2559978.69</v>
      </c>
      <c r="D9" s="24">
        <v>2559978.69</v>
      </c>
      <c r="E9" s="24">
        <v>2276400.97</v>
      </c>
      <c r="F9" s="24">
        <v>283577.72</v>
      </c>
      <c r="G9" s="24"/>
    </row>
    <row r="10" ht="18" customHeight="1" spans="1:7">
      <c r="A10" s="177" t="s">
        <v>89</v>
      </c>
      <c r="B10" s="177" t="s">
        <v>90</v>
      </c>
      <c r="C10" s="24">
        <v>10573715.66</v>
      </c>
      <c r="D10" s="24"/>
      <c r="E10" s="24"/>
      <c r="F10" s="24"/>
      <c r="G10" s="24">
        <v>10573715.66</v>
      </c>
    </row>
    <row r="11" ht="18" customHeight="1" spans="1:7">
      <c r="A11" s="177" t="s">
        <v>91</v>
      </c>
      <c r="B11" s="177" t="s">
        <v>92</v>
      </c>
      <c r="C11" s="24">
        <v>2734613.22</v>
      </c>
      <c r="D11" s="24">
        <v>2734613.22</v>
      </c>
      <c r="E11" s="24">
        <v>2607361.46</v>
      </c>
      <c r="F11" s="24">
        <v>127251.76</v>
      </c>
      <c r="G11" s="24"/>
    </row>
    <row r="12" ht="18" customHeight="1" spans="1:7">
      <c r="A12" s="47" t="s">
        <v>95</v>
      </c>
      <c r="B12" s="47" t="s">
        <v>96</v>
      </c>
      <c r="C12" s="24">
        <v>764453.6</v>
      </c>
      <c r="D12" s="24">
        <v>764453.6</v>
      </c>
      <c r="E12" s="24">
        <v>762653.6</v>
      </c>
      <c r="F12" s="24">
        <v>1800</v>
      </c>
      <c r="G12" s="24"/>
    </row>
    <row r="13" ht="18" customHeight="1" spans="1:7">
      <c r="A13" s="223" t="s">
        <v>97</v>
      </c>
      <c r="B13" s="223" t="s">
        <v>98</v>
      </c>
      <c r="C13" s="24">
        <v>754040</v>
      </c>
      <c r="D13" s="24">
        <v>754040</v>
      </c>
      <c r="E13" s="24">
        <v>752240</v>
      </c>
      <c r="F13" s="24">
        <v>1800</v>
      </c>
      <c r="G13" s="24"/>
    </row>
    <row r="14" ht="18" customHeight="1" spans="1:7">
      <c r="A14" s="177" t="s">
        <v>99</v>
      </c>
      <c r="B14" s="177" t="s">
        <v>100</v>
      </c>
      <c r="C14" s="24">
        <v>45639</v>
      </c>
      <c r="D14" s="24">
        <v>45639</v>
      </c>
      <c r="E14" s="24">
        <v>44439</v>
      </c>
      <c r="F14" s="24">
        <v>1200</v>
      </c>
      <c r="G14" s="24"/>
    </row>
    <row r="15" ht="18" customHeight="1" spans="1:7">
      <c r="A15" s="177" t="s">
        <v>101</v>
      </c>
      <c r="B15" s="177" t="s">
        <v>102</v>
      </c>
      <c r="C15" s="24">
        <v>22670.4</v>
      </c>
      <c r="D15" s="24">
        <v>22670.4</v>
      </c>
      <c r="E15" s="24">
        <v>22070.4</v>
      </c>
      <c r="F15" s="24">
        <v>600</v>
      </c>
      <c r="G15" s="24"/>
    </row>
    <row r="16" ht="18" customHeight="1" spans="1:7">
      <c r="A16" s="177" t="s">
        <v>103</v>
      </c>
      <c r="B16" s="177" t="s">
        <v>104</v>
      </c>
      <c r="C16" s="24">
        <v>685730.6</v>
      </c>
      <c r="D16" s="24">
        <v>685730.6</v>
      </c>
      <c r="E16" s="24">
        <v>685730.6</v>
      </c>
      <c r="F16" s="24"/>
      <c r="G16" s="24"/>
    </row>
    <row r="17" ht="18" customHeight="1" spans="1:7">
      <c r="A17" s="223" t="s">
        <v>107</v>
      </c>
      <c r="B17" s="223" t="s">
        <v>108</v>
      </c>
      <c r="C17" s="24">
        <v>10413.6</v>
      </c>
      <c r="D17" s="24">
        <v>10413.6</v>
      </c>
      <c r="E17" s="24">
        <v>10413.6</v>
      </c>
      <c r="F17" s="24"/>
      <c r="G17" s="24"/>
    </row>
    <row r="18" ht="18" customHeight="1" spans="1:7">
      <c r="A18" s="177" t="s">
        <v>109</v>
      </c>
      <c r="B18" s="177" t="s">
        <v>110</v>
      </c>
      <c r="C18" s="24">
        <v>10413.6</v>
      </c>
      <c r="D18" s="24">
        <v>10413.6</v>
      </c>
      <c r="E18" s="24">
        <v>10413.6</v>
      </c>
      <c r="F18" s="24"/>
      <c r="G18" s="24"/>
    </row>
    <row r="19" ht="18" customHeight="1" spans="1:7">
      <c r="A19" s="47" t="s">
        <v>111</v>
      </c>
      <c r="B19" s="47" t="s">
        <v>112</v>
      </c>
      <c r="C19" s="24">
        <v>459259.07</v>
      </c>
      <c r="D19" s="24">
        <v>459259.07</v>
      </c>
      <c r="E19" s="24">
        <v>459259.07</v>
      </c>
      <c r="F19" s="24"/>
      <c r="G19" s="24"/>
    </row>
    <row r="20" ht="18" customHeight="1" spans="1:7">
      <c r="A20" s="223" t="s">
        <v>113</v>
      </c>
      <c r="B20" s="223" t="s">
        <v>114</v>
      </c>
      <c r="C20" s="24">
        <v>459259.07</v>
      </c>
      <c r="D20" s="24">
        <v>459259.07</v>
      </c>
      <c r="E20" s="24">
        <v>459259.07</v>
      </c>
      <c r="F20" s="24"/>
      <c r="G20" s="24"/>
    </row>
    <row r="21" ht="18" customHeight="1" spans="1:7">
      <c r="A21" s="177" t="s">
        <v>115</v>
      </c>
      <c r="B21" s="177" t="s">
        <v>116</v>
      </c>
      <c r="C21" s="24">
        <v>146072.7</v>
      </c>
      <c r="D21" s="24">
        <v>146072.7</v>
      </c>
      <c r="E21" s="24">
        <v>146072.7</v>
      </c>
      <c r="F21" s="24"/>
      <c r="G21" s="24"/>
    </row>
    <row r="22" ht="18" customHeight="1" spans="1:7">
      <c r="A22" s="177" t="s">
        <v>117</v>
      </c>
      <c r="B22" s="177" t="s">
        <v>118</v>
      </c>
      <c r="C22" s="24">
        <v>158220.25</v>
      </c>
      <c r="D22" s="24">
        <v>158220.25</v>
      </c>
      <c r="E22" s="24">
        <v>158220.25</v>
      </c>
      <c r="F22" s="24"/>
      <c r="G22" s="24"/>
    </row>
    <row r="23" ht="18" customHeight="1" spans="1:7">
      <c r="A23" s="177" t="s">
        <v>119</v>
      </c>
      <c r="B23" s="177" t="s">
        <v>120</v>
      </c>
      <c r="C23" s="24">
        <v>134514.49</v>
      </c>
      <c r="D23" s="24">
        <v>134514.49</v>
      </c>
      <c r="E23" s="24">
        <v>134514.49</v>
      </c>
      <c r="F23" s="24"/>
      <c r="G23" s="24"/>
    </row>
    <row r="24" ht="18" customHeight="1" spans="1:7">
      <c r="A24" s="177" t="s">
        <v>121</v>
      </c>
      <c r="B24" s="177" t="s">
        <v>122</v>
      </c>
      <c r="C24" s="24">
        <v>20451.63</v>
      </c>
      <c r="D24" s="24">
        <v>20451.63</v>
      </c>
      <c r="E24" s="24">
        <v>20451.63</v>
      </c>
      <c r="F24" s="24"/>
      <c r="G24" s="24"/>
    </row>
    <row r="25" ht="18" customHeight="1" spans="1:7">
      <c r="A25" s="47" t="s">
        <v>123</v>
      </c>
      <c r="B25" s="47" t="s">
        <v>124</v>
      </c>
      <c r="C25" s="24">
        <v>548088.51</v>
      </c>
      <c r="D25" s="24">
        <v>548088.51</v>
      </c>
      <c r="E25" s="24">
        <v>548088.51</v>
      </c>
      <c r="F25" s="24"/>
      <c r="G25" s="24"/>
    </row>
    <row r="26" ht="18" customHeight="1" spans="1:7">
      <c r="A26" s="223" t="s">
        <v>125</v>
      </c>
      <c r="B26" s="223" t="s">
        <v>126</v>
      </c>
      <c r="C26" s="24">
        <v>548088.51</v>
      </c>
      <c r="D26" s="24">
        <v>548088.51</v>
      </c>
      <c r="E26" s="24">
        <v>548088.51</v>
      </c>
      <c r="F26" s="24"/>
      <c r="G26" s="24"/>
    </row>
    <row r="27" ht="18" customHeight="1" spans="1:7">
      <c r="A27" s="177" t="s">
        <v>127</v>
      </c>
      <c r="B27" s="177" t="s">
        <v>128</v>
      </c>
      <c r="C27" s="24">
        <v>548088.51</v>
      </c>
      <c r="D27" s="24">
        <v>548088.51</v>
      </c>
      <c r="E27" s="24">
        <v>548088.51</v>
      </c>
      <c r="F27" s="24"/>
      <c r="G27" s="24"/>
    </row>
    <row r="28" ht="18" customHeight="1" spans="1:7">
      <c r="A28" s="45" t="s">
        <v>55</v>
      </c>
      <c r="B28" s="45"/>
      <c r="C28" s="24">
        <v>17640108.75</v>
      </c>
      <c r="D28" s="24">
        <v>7066393.09</v>
      </c>
      <c r="E28" s="24">
        <v>6653763.61</v>
      </c>
      <c r="F28" s="24">
        <v>412629.48</v>
      </c>
      <c r="G28" s="24">
        <v>10573715.66</v>
      </c>
    </row>
  </sheetData>
  <mergeCells count="7">
    <mergeCell ref="A2:G2"/>
    <mergeCell ref="A3:E3"/>
    <mergeCell ref="A4:B4"/>
    <mergeCell ref="D4:F4"/>
    <mergeCell ref="A28:B28"/>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8" defaultRowHeight="14.25" customHeight="1" outlineLevelCol="6"/>
  <cols>
    <col min="1" max="1" width="20.625" style="1" customWidth="1"/>
    <col min="2" max="7" width="19.9916666666667" style="1" customWidth="1"/>
    <col min="8" max="16384" width="8" style="1"/>
  </cols>
  <sheetData>
    <row r="1" ht="15" customHeight="1" spans="1:7">
      <c r="A1" s="201"/>
      <c r="B1" s="202"/>
      <c r="C1" s="202"/>
      <c r="D1" s="203"/>
      <c r="G1" s="204" t="s">
        <v>176</v>
      </c>
    </row>
    <row r="2" ht="39" customHeight="1" spans="1:7">
      <c r="A2" s="205" t="str">
        <f>"2025"&amp;"年“三公”经费支出预算表"</f>
        <v>2025年“三公”经费支出预算表</v>
      </c>
      <c r="B2" s="88"/>
      <c r="C2" s="88"/>
      <c r="D2" s="88"/>
      <c r="E2" s="88"/>
      <c r="F2" s="88"/>
      <c r="G2" s="88"/>
    </row>
    <row r="3" ht="18.75" customHeight="1" spans="1:7">
      <c r="A3" s="36" t="str">
        <f>"单位名称："&amp;"临沧市政务服务管理局"</f>
        <v>单位名称：临沧市政务服务管理局</v>
      </c>
      <c r="B3" s="202"/>
      <c r="C3" s="202"/>
      <c r="D3" s="63"/>
      <c r="E3" s="3"/>
      <c r="G3" s="204" t="s">
        <v>177</v>
      </c>
    </row>
    <row r="4" ht="18.75" customHeight="1" spans="1:7">
      <c r="A4" s="10" t="s">
        <v>178</v>
      </c>
      <c r="B4" s="10" t="s">
        <v>179</v>
      </c>
      <c r="C4" s="27" t="s">
        <v>180</v>
      </c>
      <c r="D4" s="12" t="s">
        <v>181</v>
      </c>
      <c r="E4" s="13"/>
      <c r="F4" s="14"/>
      <c r="G4" s="27" t="s">
        <v>182</v>
      </c>
    </row>
    <row r="5" ht="18.75" customHeight="1" spans="1:7">
      <c r="A5" s="17"/>
      <c r="B5" s="206"/>
      <c r="C5" s="29"/>
      <c r="D5" s="207" t="s">
        <v>57</v>
      </c>
      <c r="E5" s="207" t="s">
        <v>183</v>
      </c>
      <c r="F5" s="207" t="s">
        <v>184</v>
      </c>
      <c r="G5" s="29"/>
    </row>
    <row r="6" ht="18.75" customHeight="1" spans="1:7">
      <c r="A6" s="57" t="s">
        <v>55</v>
      </c>
      <c r="B6" s="208">
        <v>1</v>
      </c>
      <c r="C6" s="209">
        <v>2</v>
      </c>
      <c r="D6" s="210">
        <v>3</v>
      </c>
      <c r="E6" s="210">
        <v>4</v>
      </c>
      <c r="F6" s="210">
        <v>5</v>
      </c>
      <c r="G6" s="209">
        <v>6</v>
      </c>
    </row>
    <row r="7" ht="18.75" customHeight="1" spans="1:7">
      <c r="A7" s="57" t="s">
        <v>55</v>
      </c>
      <c r="B7" s="211">
        <v>54900</v>
      </c>
      <c r="C7" s="211"/>
      <c r="D7" s="211">
        <v>51900</v>
      </c>
      <c r="E7" s="211"/>
      <c r="F7" s="211">
        <v>51900</v>
      </c>
      <c r="G7" s="211">
        <v>3000</v>
      </c>
    </row>
    <row r="8" ht="18.75" customHeight="1" spans="1:7">
      <c r="A8" s="212" t="s">
        <v>185</v>
      </c>
      <c r="B8" s="211"/>
      <c r="C8" s="211"/>
      <c r="D8" s="211"/>
      <c r="E8" s="211"/>
      <c r="F8" s="211"/>
      <c r="G8" s="211"/>
    </row>
    <row r="9" ht="18.75" customHeight="1" spans="1:7">
      <c r="A9" s="212" t="s">
        <v>186</v>
      </c>
      <c r="B9" s="211">
        <v>54900</v>
      </c>
      <c r="C9" s="211"/>
      <c r="D9" s="211">
        <v>51900</v>
      </c>
      <c r="E9" s="211"/>
      <c r="F9" s="211">
        <v>51900</v>
      </c>
      <c r="G9" s="211">
        <v>3000</v>
      </c>
    </row>
    <row r="10" ht="18.75" customHeight="1" spans="1:7">
      <c r="A10" s="212" t="s">
        <v>187</v>
      </c>
      <c r="B10" s="211"/>
      <c r="C10" s="211"/>
      <c r="D10" s="211"/>
      <c r="E10" s="211"/>
      <c r="F10" s="211"/>
      <c r="G10" s="211"/>
    </row>
    <row r="11" ht="18.75" customHeight="1" spans="1:7">
      <c r="A11" s="212" t="s">
        <v>188</v>
      </c>
      <c r="B11" s="211"/>
      <c r="C11" s="211"/>
      <c r="D11" s="211"/>
      <c r="E11" s="211"/>
      <c r="F11" s="211"/>
      <c r="G11" s="211"/>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1"/>
  <sheetViews>
    <sheetView showZeros="0" topLeftCell="A27" workbookViewId="0">
      <selection activeCell="E46" sqref="E46"/>
    </sheetView>
  </sheetViews>
  <sheetFormatPr defaultColWidth="8" defaultRowHeight="14.25" customHeight="1"/>
  <cols>
    <col min="1" max="1" width="10.5" style="1" customWidth="1"/>
    <col min="2" max="2" width="18.25" style="1" customWidth="1"/>
    <col min="3" max="3" width="16.125" style="1" customWidth="1"/>
    <col min="4" max="4" width="7.375" style="1" customWidth="1"/>
    <col min="5" max="5" width="15.375" style="1" customWidth="1"/>
    <col min="6" max="6" width="6.625" style="1" customWidth="1"/>
    <col min="7" max="7" width="17.375" style="1" customWidth="1"/>
    <col min="8" max="8" width="11.625" style="1" customWidth="1"/>
    <col min="9" max="9" width="12.875" style="1" customWidth="1"/>
    <col min="10" max="10" width="6.875" style="1" customWidth="1"/>
    <col min="11" max="11" width="8" style="1" customWidth="1"/>
    <col min="12" max="12" width="12.375" style="1" customWidth="1"/>
    <col min="13" max="13" width="6" style="1" customWidth="1"/>
    <col min="14" max="14" width="8.5" style="1" customWidth="1"/>
    <col min="15" max="15" width="6.375" style="1" customWidth="1"/>
    <col min="16" max="16" width="7" style="1" customWidth="1"/>
    <col min="17" max="17" width="6.25" style="1" customWidth="1"/>
    <col min="18" max="18" width="5.375" style="1" customWidth="1"/>
    <col min="19" max="19" width="5.75" style="1" customWidth="1"/>
    <col min="20" max="20" width="6.25" style="1" customWidth="1"/>
    <col min="21" max="21" width="6.875" style="1" customWidth="1"/>
    <col min="22" max="22" width="7.125" style="1" customWidth="1"/>
    <col min="23" max="23" width="5.875" style="1" customWidth="1"/>
    <col min="24" max="16384" width="8" style="1"/>
  </cols>
  <sheetData>
    <row r="1" ht="18.75" customHeight="1" spans="1:23">
      <c r="A1" s="62"/>
      <c r="B1" s="185"/>
      <c r="C1" s="62"/>
      <c r="D1" s="186"/>
      <c r="E1" s="186"/>
      <c r="F1" s="186"/>
      <c r="G1" s="186"/>
      <c r="H1" s="187"/>
      <c r="I1" s="187"/>
      <c r="J1" s="187"/>
      <c r="K1" s="187"/>
      <c r="L1" s="187"/>
      <c r="M1" s="187"/>
      <c r="N1" s="63"/>
      <c r="O1" s="63"/>
      <c r="P1" s="63"/>
      <c r="Q1" s="187"/>
      <c r="R1" s="62"/>
      <c r="S1" s="62"/>
      <c r="T1" s="62"/>
      <c r="U1" s="185"/>
      <c r="V1" s="198" t="s">
        <v>189</v>
      </c>
      <c r="W1" s="199"/>
    </row>
    <row r="2" ht="39.75" customHeight="1" spans="1:23">
      <c r="A2" s="158" t="str">
        <f>"2025"&amp;"年部门基本支出预算表"</f>
        <v>2025年部门基本支出预算表</v>
      </c>
      <c r="B2" s="81"/>
      <c r="C2" s="81"/>
      <c r="D2" s="81"/>
      <c r="E2" s="81"/>
      <c r="F2" s="81"/>
      <c r="G2" s="81"/>
      <c r="H2" s="81"/>
      <c r="I2" s="81"/>
      <c r="J2" s="81"/>
      <c r="K2" s="81"/>
      <c r="L2" s="81"/>
      <c r="M2" s="81"/>
      <c r="N2" s="66"/>
      <c r="O2" s="66"/>
      <c r="P2" s="66"/>
      <c r="Q2" s="81"/>
      <c r="R2" s="81"/>
      <c r="S2" s="81"/>
      <c r="T2" s="81"/>
      <c r="U2" s="81"/>
      <c r="V2" s="81"/>
      <c r="W2" s="81"/>
    </row>
    <row r="3" ht="18.75" customHeight="1" spans="1:23">
      <c r="A3" s="188" t="str">
        <f>"单位名称："&amp;"临沧市政务服务管理局"</f>
        <v>单位名称：临沧市政务服务管理局</v>
      </c>
      <c r="B3" s="189"/>
      <c r="C3" s="189"/>
      <c r="D3" s="189"/>
      <c r="E3" s="189"/>
      <c r="F3" s="189"/>
      <c r="G3" s="189"/>
      <c r="H3" s="190"/>
      <c r="I3" s="190"/>
      <c r="J3" s="190"/>
      <c r="K3" s="190"/>
      <c r="L3" s="190"/>
      <c r="M3" s="190"/>
      <c r="N3" s="68"/>
      <c r="O3" s="68"/>
      <c r="P3" s="68"/>
      <c r="Q3" s="190"/>
      <c r="R3" s="62"/>
      <c r="S3" s="62"/>
      <c r="T3" s="62"/>
      <c r="U3" s="185"/>
      <c r="V3" s="198" t="s">
        <v>177</v>
      </c>
      <c r="W3" s="199"/>
    </row>
    <row r="4" ht="18" customHeight="1" spans="1:23">
      <c r="A4" s="10" t="s">
        <v>190</v>
      </c>
      <c r="B4" s="10" t="s">
        <v>191</v>
      </c>
      <c r="C4" s="10" t="s">
        <v>192</v>
      </c>
      <c r="D4" s="10" t="s">
        <v>193</v>
      </c>
      <c r="E4" s="10" t="s">
        <v>194</v>
      </c>
      <c r="F4" s="10" t="s">
        <v>195</v>
      </c>
      <c r="G4" s="10" t="s">
        <v>196</v>
      </c>
      <c r="H4" s="191" t="s">
        <v>197</v>
      </c>
      <c r="I4" s="194" t="s">
        <v>197</v>
      </c>
      <c r="J4" s="194"/>
      <c r="K4" s="194"/>
      <c r="L4" s="194"/>
      <c r="M4" s="194"/>
      <c r="N4" s="195"/>
      <c r="O4" s="195"/>
      <c r="P4" s="195"/>
      <c r="Q4" s="194" t="s">
        <v>61</v>
      </c>
      <c r="R4" s="194" t="s">
        <v>77</v>
      </c>
      <c r="S4" s="194"/>
      <c r="T4" s="194"/>
      <c r="U4" s="194"/>
      <c r="V4" s="194"/>
      <c r="W4" s="200"/>
    </row>
    <row r="5" ht="18" customHeight="1" spans="1:23">
      <c r="A5" s="15"/>
      <c r="B5" s="15"/>
      <c r="C5" s="15"/>
      <c r="D5" s="15"/>
      <c r="E5" s="15"/>
      <c r="F5" s="15"/>
      <c r="G5" s="15"/>
      <c r="H5" s="10" t="s">
        <v>198</v>
      </c>
      <c r="I5" s="196" t="s">
        <v>58</v>
      </c>
      <c r="J5" s="83"/>
      <c r="K5" s="83"/>
      <c r="L5" s="83"/>
      <c r="M5" s="197"/>
      <c r="N5" s="39" t="s">
        <v>199</v>
      </c>
      <c r="O5" s="40"/>
      <c r="P5" s="41"/>
      <c r="Q5" s="10" t="s">
        <v>61</v>
      </c>
      <c r="R5" s="196" t="s">
        <v>77</v>
      </c>
      <c r="S5" s="83" t="s">
        <v>64</v>
      </c>
      <c r="T5" s="83" t="s">
        <v>77</v>
      </c>
      <c r="U5" s="83" t="s">
        <v>66</v>
      </c>
      <c r="V5" s="83" t="s">
        <v>67</v>
      </c>
      <c r="W5" s="197" t="s">
        <v>68</v>
      </c>
    </row>
    <row r="6" ht="18.75" customHeight="1" spans="1:23">
      <c r="A6" s="16"/>
      <c r="B6" s="16"/>
      <c r="C6" s="16"/>
      <c r="D6" s="16"/>
      <c r="E6" s="16"/>
      <c r="F6" s="16"/>
      <c r="G6" s="16"/>
      <c r="H6" s="16"/>
      <c r="I6" s="196" t="s">
        <v>200</v>
      </c>
      <c r="J6" s="10" t="s">
        <v>201</v>
      </c>
      <c r="K6" s="10" t="s">
        <v>202</v>
      </c>
      <c r="L6" s="10" t="s">
        <v>203</v>
      </c>
      <c r="M6" s="10" t="s">
        <v>204</v>
      </c>
      <c r="N6" s="10" t="s">
        <v>58</v>
      </c>
      <c r="O6" s="10" t="s">
        <v>59</v>
      </c>
      <c r="P6" s="10" t="s">
        <v>60</v>
      </c>
      <c r="Q6" s="16"/>
      <c r="R6" s="10" t="s">
        <v>57</v>
      </c>
      <c r="S6" s="10" t="s">
        <v>64</v>
      </c>
      <c r="T6" s="10" t="s">
        <v>65</v>
      </c>
      <c r="U6" s="10" t="s">
        <v>66</v>
      </c>
      <c r="V6" s="10" t="s">
        <v>67</v>
      </c>
      <c r="W6" s="10" t="s">
        <v>68</v>
      </c>
    </row>
    <row r="7" ht="37.5" customHeight="1" spans="1:23">
      <c r="A7" s="17"/>
      <c r="B7" s="17"/>
      <c r="C7" s="17"/>
      <c r="D7" s="17"/>
      <c r="E7" s="17"/>
      <c r="F7" s="17"/>
      <c r="G7" s="17"/>
      <c r="H7" s="17"/>
      <c r="I7" s="112"/>
      <c r="J7" s="17" t="s">
        <v>205</v>
      </c>
      <c r="K7" s="17" t="s">
        <v>202</v>
      </c>
      <c r="L7" s="17" t="s">
        <v>203</v>
      </c>
      <c r="M7" s="17" t="s">
        <v>204</v>
      </c>
      <c r="N7" s="17" t="s">
        <v>202</v>
      </c>
      <c r="O7" s="17" t="s">
        <v>203</v>
      </c>
      <c r="P7" s="17" t="s">
        <v>204</v>
      </c>
      <c r="Q7" s="17" t="s">
        <v>61</v>
      </c>
      <c r="R7" s="17" t="s">
        <v>57</v>
      </c>
      <c r="S7" s="17" t="s">
        <v>64</v>
      </c>
      <c r="T7" s="17" t="s">
        <v>206</v>
      </c>
      <c r="U7" s="17" t="s">
        <v>66</v>
      </c>
      <c r="V7" s="17" t="s">
        <v>67</v>
      </c>
      <c r="W7" s="17" t="s">
        <v>68</v>
      </c>
    </row>
    <row r="8" ht="19.5" customHeight="1" spans="1:23">
      <c r="A8" s="192">
        <v>1</v>
      </c>
      <c r="B8" s="192">
        <v>2</v>
      </c>
      <c r="C8" s="192">
        <v>3</v>
      </c>
      <c r="D8" s="192">
        <v>4</v>
      </c>
      <c r="E8" s="192">
        <v>5</v>
      </c>
      <c r="F8" s="192">
        <v>6</v>
      </c>
      <c r="G8" s="192">
        <v>7</v>
      </c>
      <c r="H8" s="192">
        <v>8</v>
      </c>
      <c r="I8" s="192">
        <v>9</v>
      </c>
      <c r="J8" s="192">
        <v>10</v>
      </c>
      <c r="K8" s="192">
        <v>11</v>
      </c>
      <c r="L8" s="192">
        <v>12</v>
      </c>
      <c r="M8" s="192">
        <v>13</v>
      </c>
      <c r="N8" s="192">
        <v>14</v>
      </c>
      <c r="O8" s="192">
        <v>15</v>
      </c>
      <c r="P8" s="192">
        <v>16</v>
      </c>
      <c r="Q8" s="192">
        <v>17</v>
      </c>
      <c r="R8" s="192">
        <v>18</v>
      </c>
      <c r="S8" s="192">
        <v>19</v>
      </c>
      <c r="T8" s="192">
        <v>20</v>
      </c>
      <c r="U8" s="192">
        <v>21</v>
      </c>
      <c r="V8" s="192">
        <v>22</v>
      </c>
      <c r="W8" s="192">
        <v>23</v>
      </c>
    </row>
    <row r="9" ht="36" customHeight="1" spans="1:23">
      <c r="A9" s="30" t="s">
        <v>70</v>
      </c>
      <c r="B9" s="30"/>
      <c r="C9" s="30"/>
      <c r="D9" s="30"/>
      <c r="E9" s="30"/>
      <c r="F9" s="30"/>
      <c r="G9" s="30"/>
      <c r="H9" s="75">
        <v>7066393.09</v>
      </c>
      <c r="I9" s="75">
        <v>7066393.09</v>
      </c>
      <c r="J9" s="75"/>
      <c r="K9" s="75"/>
      <c r="L9" s="75">
        <v>7066393.09</v>
      </c>
      <c r="M9" s="75"/>
      <c r="N9" s="75"/>
      <c r="O9" s="75"/>
      <c r="P9" s="75"/>
      <c r="Q9" s="75"/>
      <c r="R9" s="75"/>
      <c r="S9" s="75"/>
      <c r="T9" s="75"/>
      <c r="U9" s="75"/>
      <c r="V9" s="75"/>
      <c r="W9" s="75"/>
    </row>
    <row r="10" ht="15" customHeight="1" spans="1:23">
      <c r="A10" s="30"/>
      <c r="B10" s="21" t="s">
        <v>207</v>
      </c>
      <c r="C10" s="21" t="s">
        <v>208</v>
      </c>
      <c r="D10" s="21" t="s">
        <v>87</v>
      </c>
      <c r="E10" s="21" t="s">
        <v>88</v>
      </c>
      <c r="F10" s="21" t="s">
        <v>209</v>
      </c>
      <c r="G10" s="21" t="s">
        <v>210</v>
      </c>
      <c r="H10" s="75">
        <v>837192</v>
      </c>
      <c r="I10" s="75">
        <v>837192</v>
      </c>
      <c r="J10" s="75"/>
      <c r="K10" s="75"/>
      <c r="L10" s="75">
        <v>837192</v>
      </c>
      <c r="M10" s="75"/>
      <c r="N10" s="75"/>
      <c r="O10" s="75"/>
      <c r="P10" s="75"/>
      <c r="Q10" s="75"/>
      <c r="R10" s="75"/>
      <c r="S10" s="75"/>
      <c r="T10" s="75"/>
      <c r="U10" s="75"/>
      <c r="V10" s="75"/>
      <c r="W10" s="75"/>
    </row>
    <row r="11" ht="15" customHeight="1" spans="1:23">
      <c r="A11" s="193"/>
      <c r="B11" s="21" t="s">
        <v>211</v>
      </c>
      <c r="C11" s="21" t="s">
        <v>212</v>
      </c>
      <c r="D11" s="21" t="s">
        <v>91</v>
      </c>
      <c r="E11" s="21" t="s">
        <v>92</v>
      </c>
      <c r="F11" s="21" t="s">
        <v>209</v>
      </c>
      <c r="G11" s="21" t="s">
        <v>210</v>
      </c>
      <c r="H11" s="75">
        <v>1044336</v>
      </c>
      <c r="I11" s="75">
        <v>1044336</v>
      </c>
      <c r="J11" s="75"/>
      <c r="K11" s="75"/>
      <c r="L11" s="75">
        <v>1044336</v>
      </c>
      <c r="M11" s="75"/>
      <c r="N11" s="75"/>
      <c r="O11" s="75"/>
      <c r="P11" s="75"/>
      <c r="Q11" s="75"/>
      <c r="R11" s="75"/>
      <c r="S11" s="75"/>
      <c r="T11" s="75"/>
      <c r="U11" s="75"/>
      <c r="V11" s="75"/>
      <c r="W11" s="75"/>
    </row>
    <row r="12" ht="15" customHeight="1" spans="1:23">
      <c r="A12" s="193"/>
      <c r="B12" s="21" t="s">
        <v>207</v>
      </c>
      <c r="C12" s="21" t="s">
        <v>208</v>
      </c>
      <c r="D12" s="21" t="s">
        <v>87</v>
      </c>
      <c r="E12" s="21" t="s">
        <v>88</v>
      </c>
      <c r="F12" s="21" t="s">
        <v>213</v>
      </c>
      <c r="G12" s="21" t="s">
        <v>214</v>
      </c>
      <c r="H12" s="75">
        <v>999744</v>
      </c>
      <c r="I12" s="75">
        <v>999744</v>
      </c>
      <c r="J12" s="75"/>
      <c r="K12" s="75"/>
      <c r="L12" s="75">
        <v>999744</v>
      </c>
      <c r="M12" s="75"/>
      <c r="N12" s="75"/>
      <c r="O12" s="75"/>
      <c r="P12" s="75"/>
      <c r="Q12" s="75"/>
      <c r="R12" s="75"/>
      <c r="S12" s="75"/>
      <c r="T12" s="75"/>
      <c r="U12" s="75"/>
      <c r="V12" s="75"/>
      <c r="W12" s="75"/>
    </row>
    <row r="13" ht="15" customHeight="1" spans="1:23">
      <c r="A13" s="193"/>
      <c r="B13" s="21" t="s">
        <v>211</v>
      </c>
      <c r="C13" s="21" t="s">
        <v>212</v>
      </c>
      <c r="D13" s="21" t="s">
        <v>91</v>
      </c>
      <c r="E13" s="21" t="s">
        <v>92</v>
      </c>
      <c r="F13" s="21" t="s">
        <v>213</v>
      </c>
      <c r="G13" s="21" t="s">
        <v>214</v>
      </c>
      <c r="H13" s="75">
        <v>78696</v>
      </c>
      <c r="I13" s="75">
        <v>78696</v>
      </c>
      <c r="J13" s="75"/>
      <c r="K13" s="75"/>
      <c r="L13" s="75">
        <v>78696</v>
      </c>
      <c r="M13" s="75"/>
      <c r="N13" s="75"/>
      <c r="O13" s="75"/>
      <c r="P13" s="75"/>
      <c r="Q13" s="75"/>
      <c r="R13" s="75"/>
      <c r="S13" s="75"/>
      <c r="T13" s="75"/>
      <c r="U13" s="75"/>
      <c r="V13" s="75"/>
      <c r="W13" s="75"/>
    </row>
    <row r="14" ht="15" customHeight="1" spans="1:23">
      <c r="A14" s="193"/>
      <c r="B14" s="21" t="s">
        <v>215</v>
      </c>
      <c r="C14" s="21" t="s">
        <v>216</v>
      </c>
      <c r="D14" s="21" t="s">
        <v>87</v>
      </c>
      <c r="E14" s="21" t="s">
        <v>88</v>
      </c>
      <c r="F14" s="21" t="s">
        <v>217</v>
      </c>
      <c r="G14" s="21" t="s">
        <v>218</v>
      </c>
      <c r="H14" s="75">
        <v>368220</v>
      </c>
      <c r="I14" s="75">
        <v>368220</v>
      </c>
      <c r="J14" s="75"/>
      <c r="K14" s="75"/>
      <c r="L14" s="75">
        <v>368220</v>
      </c>
      <c r="M14" s="75"/>
      <c r="N14" s="75"/>
      <c r="O14" s="75"/>
      <c r="P14" s="75"/>
      <c r="Q14" s="75"/>
      <c r="R14" s="75"/>
      <c r="S14" s="75"/>
      <c r="T14" s="75"/>
      <c r="U14" s="75"/>
      <c r="V14" s="75"/>
      <c r="W14" s="75"/>
    </row>
    <row r="15" ht="15" customHeight="1" spans="1:23">
      <c r="A15" s="193"/>
      <c r="B15" s="21" t="s">
        <v>207</v>
      </c>
      <c r="C15" s="21" t="s">
        <v>208</v>
      </c>
      <c r="D15" s="21" t="s">
        <v>87</v>
      </c>
      <c r="E15" s="21" t="s">
        <v>88</v>
      </c>
      <c r="F15" s="21" t="s">
        <v>217</v>
      </c>
      <c r="G15" s="21" t="s">
        <v>218</v>
      </c>
      <c r="H15" s="75">
        <v>69766</v>
      </c>
      <c r="I15" s="75">
        <v>69766</v>
      </c>
      <c r="J15" s="75"/>
      <c r="K15" s="75"/>
      <c r="L15" s="75">
        <v>69766</v>
      </c>
      <c r="M15" s="75"/>
      <c r="N15" s="75"/>
      <c r="O15" s="75"/>
      <c r="P15" s="75"/>
      <c r="Q15" s="75"/>
      <c r="R15" s="75"/>
      <c r="S15" s="75"/>
      <c r="T15" s="75"/>
      <c r="U15" s="75"/>
      <c r="V15" s="75"/>
      <c r="W15" s="75"/>
    </row>
    <row r="16" ht="30" customHeight="1" spans="1:23">
      <c r="A16" s="193"/>
      <c r="B16" s="21" t="s">
        <v>219</v>
      </c>
      <c r="C16" s="21" t="s">
        <v>220</v>
      </c>
      <c r="D16" s="21" t="s">
        <v>91</v>
      </c>
      <c r="E16" s="21" t="s">
        <v>92</v>
      </c>
      <c r="F16" s="21" t="s">
        <v>221</v>
      </c>
      <c r="G16" s="21" t="s">
        <v>222</v>
      </c>
      <c r="H16" s="75">
        <v>450000</v>
      </c>
      <c r="I16" s="75">
        <v>450000</v>
      </c>
      <c r="J16" s="75"/>
      <c r="K16" s="75"/>
      <c r="L16" s="75">
        <v>450000</v>
      </c>
      <c r="M16" s="75"/>
      <c r="N16" s="75"/>
      <c r="O16" s="75"/>
      <c r="P16" s="75"/>
      <c r="Q16" s="75"/>
      <c r="R16" s="75"/>
      <c r="S16" s="75"/>
      <c r="T16" s="75"/>
      <c r="U16" s="75"/>
      <c r="V16" s="75"/>
      <c r="W16" s="75"/>
    </row>
    <row r="17" ht="16" customHeight="1" spans="1:23">
      <c r="A17" s="193"/>
      <c r="B17" s="21" t="s">
        <v>211</v>
      </c>
      <c r="C17" s="21" t="s">
        <v>212</v>
      </c>
      <c r="D17" s="21" t="s">
        <v>91</v>
      </c>
      <c r="E17" s="21" t="s">
        <v>92</v>
      </c>
      <c r="F17" s="21" t="s">
        <v>221</v>
      </c>
      <c r="G17" s="21" t="s">
        <v>222</v>
      </c>
      <c r="H17" s="75">
        <v>331260</v>
      </c>
      <c r="I17" s="75">
        <v>331260</v>
      </c>
      <c r="J17" s="75"/>
      <c r="K17" s="75"/>
      <c r="L17" s="75">
        <v>331260</v>
      </c>
      <c r="M17" s="75"/>
      <c r="N17" s="75"/>
      <c r="O17" s="75"/>
      <c r="P17" s="75"/>
      <c r="Q17" s="75"/>
      <c r="R17" s="75"/>
      <c r="S17" s="75"/>
      <c r="T17" s="75"/>
      <c r="U17" s="75"/>
      <c r="V17" s="75"/>
      <c r="W17" s="75"/>
    </row>
    <row r="18" ht="16" customHeight="1" spans="1:23">
      <c r="A18" s="193"/>
      <c r="B18" s="21" t="s">
        <v>211</v>
      </c>
      <c r="C18" s="21" t="s">
        <v>212</v>
      </c>
      <c r="D18" s="21" t="s">
        <v>91</v>
      </c>
      <c r="E18" s="21" t="s">
        <v>92</v>
      </c>
      <c r="F18" s="21" t="s">
        <v>221</v>
      </c>
      <c r="G18" s="21" t="s">
        <v>222</v>
      </c>
      <c r="H18" s="75">
        <v>268850.28</v>
      </c>
      <c r="I18" s="75">
        <v>268850.28</v>
      </c>
      <c r="J18" s="75"/>
      <c r="K18" s="75"/>
      <c r="L18" s="75">
        <v>268850.28</v>
      </c>
      <c r="M18" s="75"/>
      <c r="N18" s="75"/>
      <c r="O18" s="75"/>
      <c r="P18" s="75"/>
      <c r="Q18" s="75"/>
      <c r="R18" s="75"/>
      <c r="S18" s="75"/>
      <c r="T18" s="75"/>
      <c r="U18" s="75"/>
      <c r="V18" s="75"/>
      <c r="W18" s="75"/>
    </row>
    <row r="19" ht="16" customHeight="1" spans="1:23">
      <c r="A19" s="193"/>
      <c r="B19" s="21" t="s">
        <v>211</v>
      </c>
      <c r="C19" s="21" t="s">
        <v>212</v>
      </c>
      <c r="D19" s="21" t="s">
        <v>91</v>
      </c>
      <c r="E19" s="21" t="s">
        <v>92</v>
      </c>
      <c r="F19" s="21" t="s">
        <v>221</v>
      </c>
      <c r="G19" s="21" t="s">
        <v>222</v>
      </c>
      <c r="H19" s="75">
        <v>418620</v>
      </c>
      <c r="I19" s="75">
        <v>418620</v>
      </c>
      <c r="J19" s="75"/>
      <c r="K19" s="75"/>
      <c r="L19" s="75">
        <v>418620</v>
      </c>
      <c r="M19" s="75"/>
      <c r="N19" s="75"/>
      <c r="O19" s="75"/>
      <c r="P19" s="75"/>
      <c r="Q19" s="75"/>
      <c r="R19" s="75"/>
      <c r="S19" s="75"/>
      <c r="T19" s="75"/>
      <c r="U19" s="75"/>
      <c r="V19" s="75"/>
      <c r="W19" s="75"/>
    </row>
    <row r="20" ht="27" customHeight="1" spans="1:23">
      <c r="A20" s="193"/>
      <c r="B20" s="21" t="s">
        <v>223</v>
      </c>
      <c r="C20" s="21" t="s">
        <v>224</v>
      </c>
      <c r="D20" s="21" t="s">
        <v>103</v>
      </c>
      <c r="E20" s="21" t="s">
        <v>104</v>
      </c>
      <c r="F20" s="21" t="s">
        <v>225</v>
      </c>
      <c r="G20" s="21" t="s">
        <v>226</v>
      </c>
      <c r="H20" s="75"/>
      <c r="I20" s="75"/>
      <c r="J20" s="75"/>
      <c r="K20" s="75"/>
      <c r="L20" s="75"/>
      <c r="M20" s="75"/>
      <c r="N20" s="75"/>
      <c r="O20" s="75"/>
      <c r="P20" s="75"/>
      <c r="Q20" s="75"/>
      <c r="R20" s="75"/>
      <c r="S20" s="75"/>
      <c r="T20" s="75"/>
      <c r="U20" s="75"/>
      <c r="V20" s="75"/>
      <c r="W20" s="75"/>
    </row>
    <row r="21" ht="27" customHeight="1" spans="1:23">
      <c r="A21" s="193"/>
      <c r="B21" s="21" t="s">
        <v>223</v>
      </c>
      <c r="C21" s="21" t="s">
        <v>224</v>
      </c>
      <c r="D21" s="21" t="s">
        <v>103</v>
      </c>
      <c r="E21" s="21" t="s">
        <v>104</v>
      </c>
      <c r="F21" s="21" t="s">
        <v>225</v>
      </c>
      <c r="G21" s="21" t="s">
        <v>226</v>
      </c>
      <c r="H21" s="75">
        <v>685730.6</v>
      </c>
      <c r="I21" s="75">
        <v>685730.6</v>
      </c>
      <c r="J21" s="75"/>
      <c r="K21" s="75"/>
      <c r="L21" s="75">
        <v>685730.6</v>
      </c>
      <c r="M21" s="75"/>
      <c r="N21" s="75"/>
      <c r="O21" s="75"/>
      <c r="P21" s="75"/>
      <c r="Q21" s="75"/>
      <c r="R21" s="75"/>
      <c r="S21" s="75"/>
      <c r="T21" s="75"/>
      <c r="U21" s="75"/>
      <c r="V21" s="75"/>
      <c r="W21" s="75"/>
    </row>
    <row r="22" ht="27" customHeight="1" spans="1:23">
      <c r="A22" s="193"/>
      <c r="B22" s="21" t="s">
        <v>223</v>
      </c>
      <c r="C22" s="21" t="s">
        <v>224</v>
      </c>
      <c r="D22" s="21" t="s">
        <v>105</v>
      </c>
      <c r="E22" s="21" t="s">
        <v>106</v>
      </c>
      <c r="F22" s="21" t="s">
        <v>227</v>
      </c>
      <c r="G22" s="21" t="s">
        <v>228</v>
      </c>
      <c r="H22" s="75"/>
      <c r="I22" s="75"/>
      <c r="J22" s="75"/>
      <c r="K22" s="75"/>
      <c r="L22" s="75"/>
      <c r="M22" s="75"/>
      <c r="N22" s="75"/>
      <c r="O22" s="75"/>
      <c r="P22" s="75"/>
      <c r="Q22" s="75"/>
      <c r="R22" s="75"/>
      <c r="S22" s="75"/>
      <c r="T22" s="75"/>
      <c r="U22" s="75"/>
      <c r="V22" s="75"/>
      <c r="W22" s="75"/>
    </row>
    <row r="23" ht="15" customHeight="1" spans="1:23">
      <c r="A23" s="193"/>
      <c r="B23" s="21" t="s">
        <v>223</v>
      </c>
      <c r="C23" s="21" t="s">
        <v>224</v>
      </c>
      <c r="D23" s="21" t="s">
        <v>115</v>
      </c>
      <c r="E23" s="21" t="s">
        <v>116</v>
      </c>
      <c r="F23" s="21" t="s">
        <v>229</v>
      </c>
      <c r="G23" s="21" t="s">
        <v>230</v>
      </c>
      <c r="H23" s="75">
        <v>146072.7</v>
      </c>
      <c r="I23" s="75">
        <v>146072.7</v>
      </c>
      <c r="J23" s="75"/>
      <c r="K23" s="75"/>
      <c r="L23" s="75">
        <v>146072.7</v>
      </c>
      <c r="M23" s="75"/>
      <c r="N23" s="75"/>
      <c r="O23" s="75"/>
      <c r="P23" s="75"/>
      <c r="Q23" s="75"/>
      <c r="R23" s="75"/>
      <c r="S23" s="75"/>
      <c r="T23" s="75"/>
      <c r="U23" s="75"/>
      <c r="V23" s="75"/>
      <c r="W23" s="75"/>
    </row>
    <row r="24" ht="15" customHeight="1" spans="1:23">
      <c r="A24" s="193"/>
      <c r="B24" s="21" t="s">
        <v>223</v>
      </c>
      <c r="C24" s="21" t="s">
        <v>224</v>
      </c>
      <c r="D24" s="21" t="s">
        <v>117</v>
      </c>
      <c r="E24" s="21" t="s">
        <v>118</v>
      </c>
      <c r="F24" s="21" t="s">
        <v>229</v>
      </c>
      <c r="G24" s="21" t="s">
        <v>230</v>
      </c>
      <c r="H24" s="75"/>
      <c r="I24" s="75"/>
      <c r="J24" s="75"/>
      <c r="K24" s="75"/>
      <c r="L24" s="75"/>
      <c r="M24" s="75"/>
      <c r="N24" s="75"/>
      <c r="O24" s="75"/>
      <c r="P24" s="75"/>
      <c r="Q24" s="75"/>
      <c r="R24" s="75"/>
      <c r="S24" s="75"/>
      <c r="T24" s="75"/>
      <c r="U24" s="75"/>
      <c r="V24" s="75"/>
      <c r="W24" s="75"/>
    </row>
    <row r="25" ht="15" customHeight="1" spans="1:23">
      <c r="A25" s="193"/>
      <c r="B25" s="21" t="s">
        <v>223</v>
      </c>
      <c r="C25" s="21" t="s">
        <v>224</v>
      </c>
      <c r="D25" s="21" t="s">
        <v>117</v>
      </c>
      <c r="E25" s="21" t="s">
        <v>118</v>
      </c>
      <c r="F25" s="21" t="s">
        <v>229</v>
      </c>
      <c r="G25" s="21" t="s">
        <v>230</v>
      </c>
      <c r="H25" s="75">
        <v>158220.25</v>
      </c>
      <c r="I25" s="75">
        <v>158220.25</v>
      </c>
      <c r="J25" s="75"/>
      <c r="K25" s="75"/>
      <c r="L25" s="75">
        <v>158220.25</v>
      </c>
      <c r="M25" s="75"/>
      <c r="N25" s="75"/>
      <c r="O25" s="75"/>
      <c r="P25" s="75"/>
      <c r="Q25" s="75"/>
      <c r="R25" s="75"/>
      <c r="S25" s="75"/>
      <c r="T25" s="75"/>
      <c r="U25" s="75"/>
      <c r="V25" s="75"/>
      <c r="W25" s="75"/>
    </row>
    <row r="26" ht="15" customHeight="1" spans="1:23">
      <c r="A26" s="193"/>
      <c r="B26" s="21" t="s">
        <v>223</v>
      </c>
      <c r="C26" s="21" t="s">
        <v>224</v>
      </c>
      <c r="D26" s="21" t="s">
        <v>119</v>
      </c>
      <c r="E26" s="21" t="s">
        <v>120</v>
      </c>
      <c r="F26" s="21" t="s">
        <v>231</v>
      </c>
      <c r="G26" s="21" t="s">
        <v>232</v>
      </c>
      <c r="H26" s="75"/>
      <c r="I26" s="75"/>
      <c r="J26" s="75"/>
      <c r="K26" s="75"/>
      <c r="L26" s="75"/>
      <c r="M26" s="75"/>
      <c r="N26" s="75"/>
      <c r="O26" s="75"/>
      <c r="P26" s="75"/>
      <c r="Q26" s="75"/>
      <c r="R26" s="75"/>
      <c r="S26" s="75"/>
      <c r="T26" s="75"/>
      <c r="U26" s="75"/>
      <c r="V26" s="75"/>
      <c r="W26" s="75"/>
    </row>
    <row r="27" ht="15" customHeight="1" spans="1:23">
      <c r="A27" s="193"/>
      <c r="B27" s="21" t="s">
        <v>223</v>
      </c>
      <c r="C27" s="21" t="s">
        <v>224</v>
      </c>
      <c r="D27" s="21" t="s">
        <v>119</v>
      </c>
      <c r="E27" s="21" t="s">
        <v>120</v>
      </c>
      <c r="F27" s="21" t="s">
        <v>231</v>
      </c>
      <c r="G27" s="21" t="s">
        <v>232</v>
      </c>
      <c r="H27" s="75">
        <v>134514.49</v>
      </c>
      <c r="I27" s="75">
        <v>134514.49</v>
      </c>
      <c r="J27" s="75"/>
      <c r="K27" s="75"/>
      <c r="L27" s="75">
        <v>134514.49</v>
      </c>
      <c r="M27" s="75"/>
      <c r="N27" s="75"/>
      <c r="O27" s="75"/>
      <c r="P27" s="75"/>
      <c r="Q27" s="75"/>
      <c r="R27" s="75"/>
      <c r="S27" s="75"/>
      <c r="T27" s="75"/>
      <c r="U27" s="75"/>
      <c r="V27" s="75"/>
      <c r="W27" s="75"/>
    </row>
    <row r="28" ht="27" customHeight="1" spans="1:23">
      <c r="A28" s="193"/>
      <c r="B28" s="21" t="s">
        <v>223</v>
      </c>
      <c r="C28" s="21" t="s">
        <v>224</v>
      </c>
      <c r="D28" s="21" t="s">
        <v>121</v>
      </c>
      <c r="E28" s="21" t="s">
        <v>122</v>
      </c>
      <c r="F28" s="21" t="s">
        <v>233</v>
      </c>
      <c r="G28" s="21" t="s">
        <v>234</v>
      </c>
      <c r="H28" s="75">
        <v>11880</v>
      </c>
      <c r="I28" s="75">
        <v>11880</v>
      </c>
      <c r="J28" s="75"/>
      <c r="K28" s="75"/>
      <c r="L28" s="75">
        <v>11880</v>
      </c>
      <c r="M28" s="75"/>
      <c r="N28" s="75"/>
      <c r="O28" s="75"/>
      <c r="P28" s="75"/>
      <c r="Q28" s="75"/>
      <c r="R28" s="75"/>
      <c r="S28" s="75"/>
      <c r="T28" s="75"/>
      <c r="U28" s="75"/>
      <c r="V28" s="75"/>
      <c r="W28" s="75"/>
    </row>
    <row r="29" ht="27" customHeight="1" spans="1:23">
      <c r="A29" s="193"/>
      <c r="B29" s="21" t="s">
        <v>223</v>
      </c>
      <c r="C29" s="21" t="s">
        <v>224</v>
      </c>
      <c r="D29" s="21" t="s">
        <v>121</v>
      </c>
      <c r="E29" s="21" t="s">
        <v>122</v>
      </c>
      <c r="F29" s="21" t="s">
        <v>233</v>
      </c>
      <c r="G29" s="21" t="s">
        <v>234</v>
      </c>
      <c r="H29" s="75"/>
      <c r="I29" s="75"/>
      <c r="J29" s="75"/>
      <c r="K29" s="75"/>
      <c r="L29" s="75"/>
      <c r="M29" s="75"/>
      <c r="N29" s="75"/>
      <c r="O29" s="75"/>
      <c r="P29" s="75"/>
      <c r="Q29" s="75"/>
      <c r="R29" s="75"/>
      <c r="S29" s="75"/>
      <c r="T29" s="75"/>
      <c r="U29" s="75"/>
      <c r="V29" s="75"/>
      <c r="W29" s="75"/>
    </row>
    <row r="30" ht="27" customHeight="1" spans="1:23">
      <c r="A30" s="193"/>
      <c r="B30" s="21" t="s">
        <v>223</v>
      </c>
      <c r="C30" s="21" t="s">
        <v>224</v>
      </c>
      <c r="D30" s="21" t="s">
        <v>121</v>
      </c>
      <c r="E30" s="21" t="s">
        <v>122</v>
      </c>
      <c r="F30" s="21" t="s">
        <v>233</v>
      </c>
      <c r="G30" s="21" t="s">
        <v>234</v>
      </c>
      <c r="H30" s="75"/>
      <c r="I30" s="75"/>
      <c r="J30" s="75"/>
      <c r="K30" s="75"/>
      <c r="L30" s="75"/>
      <c r="M30" s="75"/>
      <c r="N30" s="75"/>
      <c r="O30" s="75"/>
      <c r="P30" s="75"/>
      <c r="Q30" s="75"/>
      <c r="R30" s="75"/>
      <c r="S30" s="75"/>
      <c r="T30" s="75"/>
      <c r="U30" s="75"/>
      <c r="V30" s="75"/>
      <c r="W30" s="75"/>
    </row>
    <row r="31" ht="17" customHeight="1" spans="1:23">
      <c r="A31" s="193"/>
      <c r="B31" s="21" t="s">
        <v>223</v>
      </c>
      <c r="C31" s="21" t="s">
        <v>224</v>
      </c>
      <c r="D31" s="21" t="s">
        <v>87</v>
      </c>
      <c r="E31" s="21" t="s">
        <v>88</v>
      </c>
      <c r="F31" s="21" t="s">
        <v>233</v>
      </c>
      <c r="G31" s="21" t="s">
        <v>234</v>
      </c>
      <c r="H31" s="75">
        <v>1478.97</v>
      </c>
      <c r="I31" s="75">
        <v>1478.97</v>
      </c>
      <c r="J31" s="75"/>
      <c r="K31" s="75"/>
      <c r="L31" s="75">
        <v>1478.97</v>
      </c>
      <c r="M31" s="75"/>
      <c r="N31" s="75"/>
      <c r="O31" s="75"/>
      <c r="P31" s="75"/>
      <c r="Q31" s="75"/>
      <c r="R31" s="75"/>
      <c r="S31" s="75"/>
      <c r="T31" s="75"/>
      <c r="U31" s="75"/>
      <c r="V31" s="75"/>
      <c r="W31" s="75"/>
    </row>
    <row r="32" ht="17" customHeight="1" spans="1:23">
      <c r="A32" s="193"/>
      <c r="B32" s="21" t="s">
        <v>223</v>
      </c>
      <c r="C32" s="21" t="s">
        <v>224</v>
      </c>
      <c r="D32" s="21" t="s">
        <v>91</v>
      </c>
      <c r="E32" s="21" t="s">
        <v>92</v>
      </c>
      <c r="F32" s="21" t="s">
        <v>233</v>
      </c>
      <c r="G32" s="21" t="s">
        <v>234</v>
      </c>
      <c r="H32" s="75">
        <v>15599.18</v>
      </c>
      <c r="I32" s="75">
        <v>15599.18</v>
      </c>
      <c r="J32" s="75"/>
      <c r="K32" s="75"/>
      <c r="L32" s="75">
        <v>15599.18</v>
      </c>
      <c r="M32" s="75"/>
      <c r="N32" s="75"/>
      <c r="O32" s="75"/>
      <c r="P32" s="75"/>
      <c r="Q32" s="75"/>
      <c r="R32" s="75"/>
      <c r="S32" s="75"/>
      <c r="T32" s="75"/>
      <c r="U32" s="75"/>
      <c r="V32" s="75"/>
      <c r="W32" s="75"/>
    </row>
    <row r="33" ht="27" customHeight="1" spans="1:23">
      <c r="A33" s="193"/>
      <c r="B33" s="21" t="s">
        <v>223</v>
      </c>
      <c r="C33" s="21" t="s">
        <v>224</v>
      </c>
      <c r="D33" s="21" t="s">
        <v>121</v>
      </c>
      <c r="E33" s="21" t="s">
        <v>122</v>
      </c>
      <c r="F33" s="21" t="s">
        <v>233</v>
      </c>
      <c r="G33" s="21" t="s">
        <v>234</v>
      </c>
      <c r="H33" s="75">
        <v>8571.63</v>
      </c>
      <c r="I33" s="75">
        <v>8571.63</v>
      </c>
      <c r="J33" s="75"/>
      <c r="K33" s="75"/>
      <c r="L33" s="75">
        <v>8571.63</v>
      </c>
      <c r="M33" s="75"/>
      <c r="N33" s="75"/>
      <c r="O33" s="75"/>
      <c r="P33" s="75"/>
      <c r="Q33" s="75"/>
      <c r="R33" s="75"/>
      <c r="S33" s="75"/>
      <c r="T33" s="75"/>
      <c r="U33" s="75"/>
      <c r="V33" s="75"/>
      <c r="W33" s="75"/>
    </row>
    <row r="34" ht="16" customHeight="1" spans="1:23">
      <c r="A34" s="193"/>
      <c r="B34" s="21" t="s">
        <v>235</v>
      </c>
      <c r="C34" s="21" t="s">
        <v>128</v>
      </c>
      <c r="D34" s="21" t="s">
        <v>127</v>
      </c>
      <c r="E34" s="21" t="s">
        <v>128</v>
      </c>
      <c r="F34" s="21" t="s">
        <v>236</v>
      </c>
      <c r="G34" s="21" t="s">
        <v>128</v>
      </c>
      <c r="H34" s="75"/>
      <c r="I34" s="75"/>
      <c r="J34" s="75"/>
      <c r="K34" s="75"/>
      <c r="L34" s="75"/>
      <c r="M34" s="75"/>
      <c r="N34" s="75"/>
      <c r="O34" s="75"/>
      <c r="P34" s="75"/>
      <c r="Q34" s="75"/>
      <c r="R34" s="75"/>
      <c r="S34" s="75"/>
      <c r="T34" s="75"/>
      <c r="U34" s="75"/>
      <c r="V34" s="75"/>
      <c r="W34" s="75"/>
    </row>
    <row r="35" ht="16" customHeight="1" spans="1:23">
      <c r="A35" s="193"/>
      <c r="B35" s="21" t="s">
        <v>235</v>
      </c>
      <c r="C35" s="21" t="s">
        <v>128</v>
      </c>
      <c r="D35" s="21" t="s">
        <v>127</v>
      </c>
      <c r="E35" s="21" t="s">
        <v>128</v>
      </c>
      <c r="F35" s="21" t="s">
        <v>236</v>
      </c>
      <c r="G35" s="21" t="s">
        <v>128</v>
      </c>
      <c r="H35" s="75">
        <v>548088.51</v>
      </c>
      <c r="I35" s="75">
        <v>548088.51</v>
      </c>
      <c r="J35" s="75"/>
      <c r="K35" s="75"/>
      <c r="L35" s="75">
        <v>548088.51</v>
      </c>
      <c r="M35" s="75"/>
      <c r="N35" s="75"/>
      <c r="O35" s="75"/>
      <c r="P35" s="75"/>
      <c r="Q35" s="75"/>
      <c r="R35" s="75"/>
      <c r="S35" s="75"/>
      <c r="T35" s="75"/>
      <c r="U35" s="75"/>
      <c r="V35" s="75"/>
      <c r="W35" s="75"/>
    </row>
    <row r="36" ht="16" customHeight="1" spans="1:23">
      <c r="A36" s="193"/>
      <c r="B36" s="21" t="s">
        <v>237</v>
      </c>
      <c r="C36" s="21" t="s">
        <v>238</v>
      </c>
      <c r="D36" s="21" t="s">
        <v>87</v>
      </c>
      <c r="E36" s="21" t="s">
        <v>88</v>
      </c>
      <c r="F36" s="21" t="s">
        <v>239</v>
      </c>
      <c r="G36" s="21" t="s">
        <v>240</v>
      </c>
      <c r="H36" s="75">
        <v>61370</v>
      </c>
      <c r="I36" s="75">
        <v>61370</v>
      </c>
      <c r="J36" s="75"/>
      <c r="K36" s="75"/>
      <c r="L36" s="75">
        <v>61370</v>
      </c>
      <c r="M36" s="75"/>
      <c r="N36" s="75"/>
      <c r="O36" s="75"/>
      <c r="P36" s="75"/>
      <c r="Q36" s="75"/>
      <c r="R36" s="75"/>
      <c r="S36" s="75"/>
      <c r="T36" s="75"/>
      <c r="U36" s="75"/>
      <c r="V36" s="75"/>
      <c r="W36" s="75"/>
    </row>
    <row r="37" ht="16" customHeight="1" spans="1:23">
      <c r="A37" s="193"/>
      <c r="B37" s="21" t="s">
        <v>237</v>
      </c>
      <c r="C37" s="21" t="s">
        <v>238</v>
      </c>
      <c r="D37" s="21" t="s">
        <v>91</v>
      </c>
      <c r="E37" s="21" t="s">
        <v>92</v>
      </c>
      <c r="F37" s="21" t="s">
        <v>239</v>
      </c>
      <c r="G37" s="21" t="s">
        <v>240</v>
      </c>
      <c r="H37" s="75">
        <v>90250</v>
      </c>
      <c r="I37" s="75">
        <v>90250</v>
      </c>
      <c r="J37" s="75"/>
      <c r="K37" s="75"/>
      <c r="L37" s="75">
        <v>90250</v>
      </c>
      <c r="M37" s="75"/>
      <c r="N37" s="75"/>
      <c r="O37" s="75"/>
      <c r="P37" s="75"/>
      <c r="Q37" s="75"/>
      <c r="R37" s="75"/>
      <c r="S37" s="75"/>
      <c r="T37" s="75"/>
      <c r="U37" s="75"/>
      <c r="V37" s="75"/>
      <c r="W37" s="75"/>
    </row>
    <row r="38" ht="16" customHeight="1" spans="1:23">
      <c r="A38" s="193"/>
      <c r="B38" s="21" t="s">
        <v>241</v>
      </c>
      <c r="C38" s="21" t="s">
        <v>242</v>
      </c>
      <c r="D38" s="21" t="s">
        <v>99</v>
      </c>
      <c r="E38" s="21" t="s">
        <v>100</v>
      </c>
      <c r="F38" s="21" t="s">
        <v>239</v>
      </c>
      <c r="G38" s="21" t="s">
        <v>240</v>
      </c>
      <c r="H38" s="75">
        <v>1200</v>
      </c>
      <c r="I38" s="75">
        <v>1200</v>
      </c>
      <c r="J38" s="75"/>
      <c r="K38" s="75"/>
      <c r="L38" s="75">
        <v>1200</v>
      </c>
      <c r="M38" s="75"/>
      <c r="N38" s="75"/>
      <c r="O38" s="75"/>
      <c r="P38" s="75"/>
      <c r="Q38" s="75"/>
      <c r="R38" s="75"/>
      <c r="S38" s="75"/>
      <c r="T38" s="75"/>
      <c r="U38" s="75"/>
      <c r="V38" s="75"/>
      <c r="W38" s="75"/>
    </row>
    <row r="39" ht="16" customHeight="1" spans="1:23">
      <c r="A39" s="193"/>
      <c r="B39" s="21" t="s">
        <v>241</v>
      </c>
      <c r="C39" s="21" t="s">
        <v>242</v>
      </c>
      <c r="D39" s="21" t="s">
        <v>101</v>
      </c>
      <c r="E39" s="21" t="s">
        <v>102</v>
      </c>
      <c r="F39" s="21" t="s">
        <v>239</v>
      </c>
      <c r="G39" s="21" t="s">
        <v>240</v>
      </c>
      <c r="H39" s="75">
        <v>600</v>
      </c>
      <c r="I39" s="75">
        <v>600</v>
      </c>
      <c r="J39" s="75"/>
      <c r="K39" s="75"/>
      <c r="L39" s="75">
        <v>600</v>
      </c>
      <c r="M39" s="75"/>
      <c r="N39" s="75"/>
      <c r="O39" s="75"/>
      <c r="P39" s="75"/>
      <c r="Q39" s="75"/>
      <c r="R39" s="75"/>
      <c r="S39" s="75"/>
      <c r="T39" s="75"/>
      <c r="U39" s="75"/>
      <c r="V39" s="75"/>
      <c r="W39" s="75"/>
    </row>
    <row r="40" ht="16" customHeight="1" spans="1:23">
      <c r="A40" s="193"/>
      <c r="B40" s="21" t="s">
        <v>243</v>
      </c>
      <c r="C40" s="21" t="s">
        <v>244</v>
      </c>
      <c r="D40" s="21" t="s">
        <v>87</v>
      </c>
      <c r="E40" s="21" t="s">
        <v>88</v>
      </c>
      <c r="F40" s="21" t="s">
        <v>245</v>
      </c>
      <c r="G40" s="21" t="s">
        <v>246</v>
      </c>
      <c r="H40" s="75">
        <v>12557.88</v>
      </c>
      <c r="I40" s="75">
        <v>12557.88</v>
      </c>
      <c r="J40" s="75"/>
      <c r="K40" s="75"/>
      <c r="L40" s="75">
        <v>12557.88</v>
      </c>
      <c r="M40" s="75"/>
      <c r="N40" s="75"/>
      <c r="O40" s="75"/>
      <c r="P40" s="75"/>
      <c r="Q40" s="75"/>
      <c r="R40" s="75"/>
      <c r="S40" s="75"/>
      <c r="T40" s="75"/>
      <c r="U40" s="75"/>
      <c r="V40" s="75"/>
      <c r="W40" s="75"/>
    </row>
    <row r="41" ht="16" customHeight="1" spans="1:23">
      <c r="A41" s="193"/>
      <c r="B41" s="21" t="s">
        <v>243</v>
      </c>
      <c r="C41" s="21" t="s">
        <v>244</v>
      </c>
      <c r="D41" s="21" t="s">
        <v>91</v>
      </c>
      <c r="E41" s="21" t="s">
        <v>92</v>
      </c>
      <c r="F41" s="21" t="s">
        <v>245</v>
      </c>
      <c r="G41" s="21" t="s">
        <v>246</v>
      </c>
      <c r="H41" s="75">
        <v>15665.04</v>
      </c>
      <c r="I41" s="75">
        <v>15665.04</v>
      </c>
      <c r="J41" s="75"/>
      <c r="K41" s="75"/>
      <c r="L41" s="75">
        <v>15665.04</v>
      </c>
      <c r="M41" s="75"/>
      <c r="N41" s="75"/>
      <c r="O41" s="75"/>
      <c r="P41" s="75"/>
      <c r="Q41" s="75"/>
      <c r="R41" s="75"/>
      <c r="S41" s="75"/>
      <c r="T41" s="75"/>
      <c r="U41" s="75"/>
      <c r="V41" s="75"/>
      <c r="W41" s="75"/>
    </row>
    <row r="42" ht="16" customHeight="1" spans="1:23">
      <c r="A42" s="193"/>
      <c r="B42" s="21" t="s">
        <v>247</v>
      </c>
      <c r="C42" s="21" t="s">
        <v>248</v>
      </c>
      <c r="D42" s="21" t="s">
        <v>87</v>
      </c>
      <c r="E42" s="21" t="s">
        <v>88</v>
      </c>
      <c r="F42" s="21" t="s">
        <v>249</v>
      </c>
      <c r="G42" s="21" t="s">
        <v>248</v>
      </c>
      <c r="H42" s="75">
        <v>16743.84</v>
      </c>
      <c r="I42" s="75">
        <v>16743.84</v>
      </c>
      <c r="J42" s="75"/>
      <c r="K42" s="75"/>
      <c r="L42" s="75">
        <v>16743.84</v>
      </c>
      <c r="M42" s="75"/>
      <c r="N42" s="75"/>
      <c r="O42" s="75"/>
      <c r="P42" s="75"/>
      <c r="Q42" s="75"/>
      <c r="R42" s="75"/>
      <c r="S42" s="75"/>
      <c r="T42" s="75"/>
      <c r="U42" s="75"/>
      <c r="V42" s="75"/>
      <c r="W42" s="75"/>
    </row>
    <row r="43" ht="16" customHeight="1" spans="1:23">
      <c r="A43" s="193"/>
      <c r="B43" s="21" t="s">
        <v>247</v>
      </c>
      <c r="C43" s="21" t="s">
        <v>248</v>
      </c>
      <c r="D43" s="21" t="s">
        <v>91</v>
      </c>
      <c r="E43" s="21" t="s">
        <v>92</v>
      </c>
      <c r="F43" s="21" t="s">
        <v>249</v>
      </c>
      <c r="G43" s="21" t="s">
        <v>248</v>
      </c>
      <c r="H43" s="75">
        <v>20886.72</v>
      </c>
      <c r="I43" s="75">
        <v>20886.72</v>
      </c>
      <c r="J43" s="75"/>
      <c r="K43" s="75"/>
      <c r="L43" s="75">
        <v>20886.72</v>
      </c>
      <c r="M43" s="75"/>
      <c r="N43" s="75"/>
      <c r="O43" s="75"/>
      <c r="P43" s="75"/>
      <c r="Q43" s="75"/>
      <c r="R43" s="75"/>
      <c r="S43" s="75"/>
      <c r="T43" s="75"/>
      <c r="U43" s="75"/>
      <c r="V43" s="75"/>
      <c r="W43" s="75"/>
    </row>
    <row r="44" ht="16" customHeight="1" spans="1:23">
      <c r="A44" s="193"/>
      <c r="B44" s="21" t="s">
        <v>250</v>
      </c>
      <c r="C44" s="21" t="s">
        <v>251</v>
      </c>
      <c r="D44" s="21" t="s">
        <v>87</v>
      </c>
      <c r="E44" s="21" t="s">
        <v>88</v>
      </c>
      <c r="F44" s="21" t="s">
        <v>252</v>
      </c>
      <c r="G44" s="21" t="s">
        <v>251</v>
      </c>
      <c r="H44" s="75">
        <v>306</v>
      </c>
      <c r="I44" s="75">
        <v>306</v>
      </c>
      <c r="J44" s="75"/>
      <c r="K44" s="75"/>
      <c r="L44" s="75">
        <v>306</v>
      </c>
      <c r="M44" s="75"/>
      <c r="N44" s="75"/>
      <c r="O44" s="75"/>
      <c r="P44" s="75"/>
      <c r="Q44" s="75"/>
      <c r="R44" s="75"/>
      <c r="S44" s="75"/>
      <c r="T44" s="75"/>
      <c r="U44" s="75"/>
      <c r="V44" s="75"/>
      <c r="W44" s="75"/>
    </row>
    <row r="45" ht="16" customHeight="1" spans="1:23">
      <c r="A45" s="193"/>
      <c r="B45" s="21" t="s">
        <v>250</v>
      </c>
      <c r="C45" s="21" t="s">
        <v>251</v>
      </c>
      <c r="D45" s="21" t="s">
        <v>91</v>
      </c>
      <c r="E45" s="21" t="s">
        <v>92</v>
      </c>
      <c r="F45" s="21" t="s">
        <v>252</v>
      </c>
      <c r="G45" s="21" t="s">
        <v>251</v>
      </c>
      <c r="H45" s="75">
        <v>450</v>
      </c>
      <c r="I45" s="75">
        <v>450</v>
      </c>
      <c r="J45" s="75"/>
      <c r="K45" s="75"/>
      <c r="L45" s="75">
        <v>450</v>
      </c>
      <c r="M45" s="75"/>
      <c r="N45" s="75"/>
      <c r="O45" s="75"/>
      <c r="P45" s="75"/>
      <c r="Q45" s="75"/>
      <c r="R45" s="75"/>
      <c r="S45" s="75"/>
      <c r="T45" s="75"/>
      <c r="U45" s="75"/>
      <c r="V45" s="75"/>
      <c r="W45" s="75"/>
    </row>
    <row r="46" ht="16" customHeight="1" spans="1:23">
      <c r="A46" s="193"/>
      <c r="B46" s="21" t="s">
        <v>253</v>
      </c>
      <c r="C46" s="21" t="s">
        <v>254</v>
      </c>
      <c r="D46" s="21" t="s">
        <v>87</v>
      </c>
      <c r="E46" s="21" t="s">
        <v>88</v>
      </c>
      <c r="F46" s="21" t="s">
        <v>255</v>
      </c>
      <c r="G46" s="21" t="s">
        <v>254</v>
      </c>
      <c r="H46" s="75">
        <v>15000</v>
      </c>
      <c r="I46" s="75">
        <v>15000</v>
      </c>
      <c r="J46" s="75"/>
      <c r="K46" s="75"/>
      <c r="L46" s="75">
        <v>15000</v>
      </c>
      <c r="M46" s="75"/>
      <c r="N46" s="75"/>
      <c r="O46" s="75"/>
      <c r="P46" s="75"/>
      <c r="Q46" s="75"/>
      <c r="R46" s="75"/>
      <c r="S46" s="75"/>
      <c r="T46" s="75"/>
      <c r="U46" s="75"/>
      <c r="V46" s="75"/>
      <c r="W46" s="75"/>
    </row>
    <row r="47" ht="16" customHeight="1" spans="1:23">
      <c r="A47" s="193"/>
      <c r="B47" s="21" t="s">
        <v>256</v>
      </c>
      <c r="C47" s="21" t="s">
        <v>257</v>
      </c>
      <c r="D47" s="21" t="s">
        <v>87</v>
      </c>
      <c r="E47" s="21" t="s">
        <v>88</v>
      </c>
      <c r="F47" s="21" t="s">
        <v>258</v>
      </c>
      <c r="G47" s="21" t="s">
        <v>259</v>
      </c>
      <c r="H47" s="75">
        <v>177600</v>
      </c>
      <c r="I47" s="75">
        <v>177600</v>
      </c>
      <c r="J47" s="75"/>
      <c r="K47" s="75"/>
      <c r="L47" s="75">
        <v>177600</v>
      </c>
      <c r="M47" s="75"/>
      <c r="N47" s="75"/>
      <c r="O47" s="75"/>
      <c r="P47" s="75"/>
      <c r="Q47" s="75"/>
      <c r="R47" s="75"/>
      <c r="S47" s="75"/>
      <c r="T47" s="75"/>
      <c r="U47" s="75"/>
      <c r="V47" s="75"/>
      <c r="W47" s="75"/>
    </row>
    <row r="48" ht="16" customHeight="1" spans="1:23">
      <c r="A48" s="193"/>
      <c r="B48" s="21" t="s">
        <v>260</v>
      </c>
      <c r="C48" s="21" t="s">
        <v>261</v>
      </c>
      <c r="D48" s="21" t="s">
        <v>99</v>
      </c>
      <c r="E48" s="21" t="s">
        <v>100</v>
      </c>
      <c r="F48" s="21" t="s">
        <v>262</v>
      </c>
      <c r="G48" s="21" t="s">
        <v>263</v>
      </c>
      <c r="H48" s="75">
        <v>44439</v>
      </c>
      <c r="I48" s="75">
        <v>44439</v>
      </c>
      <c r="J48" s="75"/>
      <c r="K48" s="75"/>
      <c r="L48" s="75">
        <v>44439</v>
      </c>
      <c r="M48" s="75"/>
      <c r="N48" s="75"/>
      <c r="O48" s="75"/>
      <c r="P48" s="75"/>
      <c r="Q48" s="75"/>
      <c r="R48" s="75"/>
      <c r="S48" s="75"/>
      <c r="T48" s="75"/>
      <c r="U48" s="75"/>
      <c r="V48" s="75"/>
      <c r="W48" s="75"/>
    </row>
    <row r="49" ht="16" customHeight="1" spans="1:23">
      <c r="A49" s="193"/>
      <c r="B49" s="21" t="s">
        <v>260</v>
      </c>
      <c r="C49" s="21" t="s">
        <v>261</v>
      </c>
      <c r="D49" s="21" t="s">
        <v>101</v>
      </c>
      <c r="E49" s="21" t="s">
        <v>102</v>
      </c>
      <c r="F49" s="21" t="s">
        <v>262</v>
      </c>
      <c r="G49" s="21" t="s">
        <v>263</v>
      </c>
      <c r="H49" s="75">
        <v>22070.4</v>
      </c>
      <c r="I49" s="75">
        <v>22070.4</v>
      </c>
      <c r="J49" s="75"/>
      <c r="K49" s="75"/>
      <c r="L49" s="75">
        <v>22070.4</v>
      </c>
      <c r="M49" s="75"/>
      <c r="N49" s="75"/>
      <c r="O49" s="75"/>
      <c r="P49" s="75"/>
      <c r="Q49" s="75"/>
      <c r="R49" s="75"/>
      <c r="S49" s="75"/>
      <c r="T49" s="75"/>
      <c r="U49" s="75"/>
      <c r="V49" s="75"/>
      <c r="W49" s="75"/>
    </row>
    <row r="50" ht="31" customHeight="1" spans="1:23">
      <c r="A50" s="193"/>
      <c r="B50" s="21" t="s">
        <v>264</v>
      </c>
      <c r="C50" s="21" t="s">
        <v>265</v>
      </c>
      <c r="D50" s="21" t="s">
        <v>109</v>
      </c>
      <c r="E50" s="21" t="s">
        <v>110</v>
      </c>
      <c r="F50" s="21" t="s">
        <v>266</v>
      </c>
      <c r="G50" s="21" t="s">
        <v>267</v>
      </c>
      <c r="H50" s="75">
        <v>10413.6</v>
      </c>
      <c r="I50" s="75">
        <v>10413.6</v>
      </c>
      <c r="J50" s="75"/>
      <c r="K50" s="75"/>
      <c r="L50" s="75">
        <v>10413.6</v>
      </c>
      <c r="M50" s="75"/>
      <c r="N50" s="75"/>
      <c r="O50" s="75"/>
      <c r="P50" s="75"/>
      <c r="Q50" s="75"/>
      <c r="R50" s="75"/>
      <c r="S50" s="75"/>
      <c r="T50" s="75"/>
      <c r="U50" s="75"/>
      <c r="V50" s="75"/>
      <c r="W50" s="75"/>
    </row>
    <row r="51" ht="21" customHeight="1" spans="1:23">
      <c r="A51" s="23" t="s">
        <v>55</v>
      </c>
      <c r="B51" s="23"/>
      <c r="C51" s="23"/>
      <c r="D51" s="23"/>
      <c r="E51" s="23"/>
      <c r="F51" s="23"/>
      <c r="G51" s="23"/>
      <c r="H51" s="75">
        <v>7066393.09</v>
      </c>
      <c r="I51" s="75">
        <v>7066393.09</v>
      </c>
      <c r="J51" s="75"/>
      <c r="K51" s="75"/>
      <c r="L51" s="75">
        <v>7066393.09</v>
      </c>
      <c r="M51" s="75"/>
      <c r="N51" s="75"/>
      <c r="O51" s="75"/>
      <c r="P51" s="75"/>
      <c r="Q51" s="75"/>
      <c r="R51" s="75"/>
      <c r="S51" s="75"/>
      <c r="T51" s="75"/>
      <c r="U51" s="75"/>
      <c r="V51" s="75"/>
      <c r="W51" s="75"/>
    </row>
  </sheetData>
  <mergeCells count="32">
    <mergeCell ref="V1:W1"/>
    <mergeCell ref="A2:W2"/>
    <mergeCell ref="A3:G3"/>
    <mergeCell ref="V3:W3"/>
    <mergeCell ref="H4:W4"/>
    <mergeCell ref="I5:M5"/>
    <mergeCell ref="N5:P5"/>
    <mergeCell ref="R5:W5"/>
    <mergeCell ref="A51:G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409027777777778" bottom="0.2125" header="0.5" footer="0.5"/>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6"/>
  <sheetViews>
    <sheetView showZeros="0" topLeftCell="B32" workbookViewId="0">
      <selection activeCell="C51" sqref="C51"/>
    </sheetView>
  </sheetViews>
  <sheetFormatPr defaultColWidth="8" defaultRowHeight="14.25" customHeight="1"/>
  <cols>
    <col min="1" max="1" width="9.375" style="1" customWidth="1"/>
    <col min="2" max="2" width="17.625" style="1" customWidth="1"/>
    <col min="3" max="3" width="37.125" style="1" customWidth="1"/>
    <col min="4" max="4" width="16.625" style="1" customWidth="1"/>
    <col min="5" max="5" width="7" style="1" customWidth="1"/>
    <col min="6" max="6" width="15.625" style="1" customWidth="1"/>
    <col min="7" max="7" width="6.625" style="1" customWidth="1"/>
    <col min="8" max="8" width="11.25" style="1" customWidth="1"/>
    <col min="9" max="9" width="12.5" style="1" customWidth="1"/>
    <col min="10" max="10" width="11.625" style="1" customWidth="1"/>
    <col min="11" max="11" width="11.5" style="1" customWidth="1"/>
    <col min="12" max="13" width="6.5" style="1" customWidth="1"/>
    <col min="14" max="14" width="4.75" style="1" customWidth="1"/>
    <col min="15" max="17" width="6.5" style="1" customWidth="1"/>
    <col min="18" max="18" width="9.625" style="1" customWidth="1"/>
    <col min="19" max="19" width="5" style="1" customWidth="1"/>
    <col min="20" max="20" width="6.875" style="1" customWidth="1"/>
    <col min="21" max="21" width="5" style="1" customWidth="1"/>
    <col min="22" max="22" width="6.875" style="1" customWidth="1"/>
    <col min="23" max="23" width="9.625" style="1" customWidth="1"/>
    <col min="24" max="16384" width="8" style="1"/>
  </cols>
  <sheetData>
    <row r="1" ht="13.5" customHeight="1" spans="2:23">
      <c r="B1" s="178"/>
      <c r="E1" s="2"/>
      <c r="F1" s="2"/>
      <c r="G1" s="2"/>
      <c r="H1" s="2"/>
      <c r="I1" s="3"/>
      <c r="J1" s="3"/>
      <c r="K1" s="3"/>
      <c r="L1" s="3"/>
      <c r="M1" s="3"/>
      <c r="N1" s="3"/>
      <c r="O1" s="3"/>
      <c r="P1" s="3"/>
      <c r="Q1" s="3"/>
      <c r="U1" s="178"/>
      <c r="W1" s="34" t="s">
        <v>268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"单位名称："&amp;"临沧市政务服务管理局"</f>
        <v>单位名称：临沧市政务服务管理局</v>
      </c>
      <c r="B3" s="8"/>
      <c r="C3" s="8"/>
      <c r="D3" s="8"/>
      <c r="E3" s="8"/>
      <c r="F3" s="8"/>
      <c r="G3" s="8"/>
      <c r="H3" s="8"/>
      <c r="I3" s="9"/>
      <c r="J3" s="9"/>
      <c r="K3" s="9"/>
      <c r="L3" s="9"/>
      <c r="M3" s="9"/>
      <c r="N3" s="9"/>
      <c r="O3" s="9"/>
      <c r="P3" s="9"/>
      <c r="Q3" s="9"/>
      <c r="U3" s="178"/>
      <c r="W3" s="34" t="s">
        <v>177</v>
      </c>
    </row>
    <row r="4" ht="18.75" customHeight="1" spans="1:23">
      <c r="A4" s="10" t="s">
        <v>269</v>
      </c>
      <c r="B4" s="11" t="s">
        <v>191</v>
      </c>
      <c r="C4" s="10" t="s">
        <v>192</v>
      </c>
      <c r="D4" s="10" t="s">
        <v>270</v>
      </c>
      <c r="E4" s="11" t="s">
        <v>193</v>
      </c>
      <c r="F4" s="11" t="s">
        <v>194</v>
      </c>
      <c r="G4" s="11" t="s">
        <v>271</v>
      </c>
      <c r="H4" s="11" t="s">
        <v>272</v>
      </c>
      <c r="I4" s="27" t="s">
        <v>55</v>
      </c>
      <c r="J4" s="12" t="s">
        <v>273</v>
      </c>
      <c r="K4" s="13"/>
      <c r="L4" s="13"/>
      <c r="M4" s="14"/>
      <c r="N4" s="12" t="s">
        <v>199</v>
      </c>
      <c r="O4" s="13"/>
      <c r="P4" s="14"/>
      <c r="Q4" s="11" t="s">
        <v>61</v>
      </c>
      <c r="R4" s="12" t="s">
        <v>77</v>
      </c>
      <c r="S4" s="13"/>
      <c r="T4" s="13"/>
      <c r="U4" s="13"/>
      <c r="V4" s="13"/>
      <c r="W4" s="14"/>
    </row>
    <row r="5" ht="18.75" customHeight="1" spans="1:23">
      <c r="A5" s="15"/>
      <c r="B5" s="28"/>
      <c r="C5" s="15"/>
      <c r="D5" s="15"/>
      <c r="E5" s="16"/>
      <c r="F5" s="16"/>
      <c r="G5" s="16"/>
      <c r="H5" s="16"/>
      <c r="I5" s="28"/>
      <c r="J5" s="181" t="s">
        <v>58</v>
      </c>
      <c r="K5" s="182"/>
      <c r="L5" s="11" t="s">
        <v>59</v>
      </c>
      <c r="M5" s="11" t="s">
        <v>60</v>
      </c>
      <c r="N5" s="11" t="s">
        <v>58</v>
      </c>
      <c r="O5" s="11" t="s">
        <v>59</v>
      </c>
      <c r="P5" s="11" t="s">
        <v>60</v>
      </c>
      <c r="Q5" s="16"/>
      <c r="R5" s="11" t="s">
        <v>57</v>
      </c>
      <c r="S5" s="10" t="s">
        <v>64</v>
      </c>
      <c r="T5" s="10" t="s">
        <v>65</v>
      </c>
      <c r="U5" s="10" t="s">
        <v>66</v>
      </c>
      <c r="V5" s="10" t="s">
        <v>67</v>
      </c>
      <c r="W5" s="10" t="s">
        <v>68</v>
      </c>
    </row>
    <row r="6" ht="18.75" customHeight="1" spans="1:23">
      <c r="A6" s="28"/>
      <c r="B6" s="28"/>
      <c r="C6" s="28"/>
      <c r="D6" s="28"/>
      <c r="E6" s="28"/>
      <c r="F6" s="28"/>
      <c r="G6" s="28"/>
      <c r="H6" s="28"/>
      <c r="I6" s="28"/>
      <c r="J6" s="183" t="s">
        <v>57</v>
      </c>
      <c r="K6" s="168"/>
      <c r="L6" s="28"/>
      <c r="M6" s="28"/>
      <c r="N6" s="28"/>
      <c r="O6" s="28"/>
      <c r="P6" s="28"/>
      <c r="Q6" s="28"/>
      <c r="R6" s="28"/>
      <c r="S6" s="184"/>
      <c r="T6" s="184"/>
      <c r="U6" s="184"/>
      <c r="V6" s="184"/>
      <c r="W6" s="184"/>
    </row>
    <row r="7" ht="36" customHeight="1" spans="1:23">
      <c r="A7" s="17"/>
      <c r="B7" s="29"/>
      <c r="C7" s="17"/>
      <c r="D7" s="17"/>
      <c r="E7" s="18"/>
      <c r="F7" s="18"/>
      <c r="G7" s="18"/>
      <c r="H7" s="18"/>
      <c r="I7" s="29"/>
      <c r="J7" s="42" t="s">
        <v>57</v>
      </c>
      <c r="K7" s="42" t="s">
        <v>274</v>
      </c>
      <c r="L7" s="18"/>
      <c r="M7" s="18"/>
      <c r="N7" s="18"/>
      <c r="O7" s="18"/>
      <c r="P7" s="18"/>
      <c r="Q7" s="18"/>
      <c r="R7" s="18"/>
      <c r="S7" s="18"/>
      <c r="T7" s="18"/>
      <c r="U7" s="29"/>
      <c r="V7" s="18"/>
      <c r="W7" s="18"/>
    </row>
    <row r="8" ht="18.75" customHeight="1" spans="1:23">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row>
    <row r="9" ht="22" customHeight="1" spans="1:23">
      <c r="A9" s="21"/>
      <c r="B9" s="21"/>
      <c r="C9" s="21" t="s">
        <v>275</v>
      </c>
      <c r="D9" s="21"/>
      <c r="E9" s="21"/>
      <c r="F9" s="21"/>
      <c r="G9" s="21"/>
      <c r="H9" s="21"/>
      <c r="I9" s="24">
        <v>3382570</v>
      </c>
      <c r="J9" s="24">
        <v>3382570</v>
      </c>
      <c r="K9" s="24">
        <v>3382570</v>
      </c>
      <c r="L9" s="24"/>
      <c r="M9" s="24"/>
      <c r="N9" s="24"/>
      <c r="O9" s="24"/>
      <c r="P9" s="24"/>
      <c r="Q9" s="24"/>
      <c r="R9" s="24"/>
      <c r="S9" s="24"/>
      <c r="T9" s="24"/>
      <c r="U9" s="24"/>
      <c r="V9" s="24"/>
      <c r="W9" s="24"/>
    </row>
    <row r="10" ht="22" customHeight="1" spans="1:23">
      <c r="A10" s="30" t="s">
        <v>276</v>
      </c>
      <c r="B10" s="30" t="s">
        <v>277</v>
      </c>
      <c r="C10" s="30" t="s">
        <v>275</v>
      </c>
      <c r="D10" s="30" t="s">
        <v>70</v>
      </c>
      <c r="E10" s="30" t="s">
        <v>89</v>
      </c>
      <c r="F10" s="30" t="s">
        <v>90</v>
      </c>
      <c r="G10" s="30" t="s">
        <v>278</v>
      </c>
      <c r="H10" s="30" t="s">
        <v>279</v>
      </c>
      <c r="I10" s="24">
        <v>138500</v>
      </c>
      <c r="J10" s="24">
        <v>138500</v>
      </c>
      <c r="K10" s="24">
        <v>138500</v>
      </c>
      <c r="L10" s="24"/>
      <c r="M10" s="24"/>
      <c r="N10" s="24"/>
      <c r="O10" s="24"/>
      <c r="P10" s="24"/>
      <c r="Q10" s="24"/>
      <c r="R10" s="24"/>
      <c r="S10" s="24"/>
      <c r="T10" s="24"/>
      <c r="U10" s="24"/>
      <c r="V10" s="24"/>
      <c r="W10" s="24"/>
    </row>
    <row r="11" ht="22" customHeight="1" spans="1:23">
      <c r="A11" s="30" t="s">
        <v>276</v>
      </c>
      <c r="B11" s="30" t="s">
        <v>277</v>
      </c>
      <c r="C11" s="30" t="s">
        <v>275</v>
      </c>
      <c r="D11" s="30" t="s">
        <v>70</v>
      </c>
      <c r="E11" s="30" t="s">
        <v>89</v>
      </c>
      <c r="F11" s="30" t="s">
        <v>90</v>
      </c>
      <c r="G11" s="30" t="s">
        <v>280</v>
      </c>
      <c r="H11" s="30" t="s">
        <v>281</v>
      </c>
      <c r="I11" s="24">
        <v>859070</v>
      </c>
      <c r="J11" s="24">
        <v>859070</v>
      </c>
      <c r="K11" s="24">
        <v>859070</v>
      </c>
      <c r="L11" s="24"/>
      <c r="M11" s="24"/>
      <c r="N11" s="24"/>
      <c r="O11" s="24"/>
      <c r="P11" s="24"/>
      <c r="Q11" s="24"/>
      <c r="R11" s="24"/>
      <c r="S11" s="24"/>
      <c r="T11" s="24"/>
      <c r="U11" s="24"/>
      <c r="V11" s="24"/>
      <c r="W11" s="24"/>
    </row>
    <row r="12" ht="30" customHeight="1" spans="1:23">
      <c r="A12" s="30" t="s">
        <v>276</v>
      </c>
      <c r="B12" s="30" t="s">
        <v>277</v>
      </c>
      <c r="C12" s="30" t="s">
        <v>275</v>
      </c>
      <c r="D12" s="30" t="s">
        <v>70</v>
      </c>
      <c r="E12" s="30" t="s">
        <v>89</v>
      </c>
      <c r="F12" s="30" t="s">
        <v>90</v>
      </c>
      <c r="G12" s="30" t="s">
        <v>282</v>
      </c>
      <c r="H12" s="30" t="s">
        <v>283</v>
      </c>
      <c r="I12" s="24">
        <v>2385000</v>
      </c>
      <c r="J12" s="24">
        <v>2385000</v>
      </c>
      <c r="K12" s="24">
        <v>2385000</v>
      </c>
      <c r="L12" s="24"/>
      <c r="M12" s="24"/>
      <c r="N12" s="24"/>
      <c r="O12" s="24"/>
      <c r="P12" s="24"/>
      <c r="Q12" s="24"/>
      <c r="R12" s="24"/>
      <c r="S12" s="24"/>
      <c r="T12" s="24"/>
      <c r="U12" s="24"/>
      <c r="V12" s="24"/>
      <c r="W12" s="24"/>
    </row>
    <row r="13" ht="33" customHeight="1" spans="1:23">
      <c r="A13" s="25"/>
      <c r="B13" s="25"/>
      <c r="C13" s="21" t="s">
        <v>284</v>
      </c>
      <c r="D13" s="25"/>
      <c r="E13" s="25"/>
      <c r="F13" s="25"/>
      <c r="G13" s="25"/>
      <c r="H13" s="25"/>
      <c r="I13" s="24">
        <v>393347.24</v>
      </c>
      <c r="J13" s="24"/>
      <c r="K13" s="24"/>
      <c r="L13" s="24"/>
      <c r="M13" s="24"/>
      <c r="N13" s="24"/>
      <c r="O13" s="24"/>
      <c r="P13" s="24"/>
      <c r="Q13" s="24"/>
      <c r="R13" s="24">
        <v>393347.24</v>
      </c>
      <c r="S13" s="24"/>
      <c r="T13" s="24"/>
      <c r="U13" s="24"/>
      <c r="V13" s="24"/>
      <c r="W13" s="24">
        <v>393347.24</v>
      </c>
    </row>
    <row r="14" ht="33" customHeight="1" spans="1:23">
      <c r="A14" s="30" t="s">
        <v>276</v>
      </c>
      <c r="B14" s="30" t="s">
        <v>285</v>
      </c>
      <c r="C14" s="30" t="s">
        <v>284</v>
      </c>
      <c r="D14" s="30" t="s">
        <v>70</v>
      </c>
      <c r="E14" s="30" t="s">
        <v>93</v>
      </c>
      <c r="F14" s="30" t="s">
        <v>94</v>
      </c>
      <c r="G14" s="30" t="s">
        <v>286</v>
      </c>
      <c r="H14" s="30" t="s">
        <v>287</v>
      </c>
      <c r="I14" s="24">
        <v>45600</v>
      </c>
      <c r="J14" s="24"/>
      <c r="K14" s="24"/>
      <c r="L14" s="24"/>
      <c r="M14" s="24"/>
      <c r="N14" s="24"/>
      <c r="O14" s="24"/>
      <c r="P14" s="24"/>
      <c r="Q14" s="24"/>
      <c r="R14" s="24">
        <v>45600</v>
      </c>
      <c r="S14" s="24"/>
      <c r="T14" s="24"/>
      <c r="U14" s="24"/>
      <c r="V14" s="24"/>
      <c r="W14" s="24">
        <v>45600</v>
      </c>
    </row>
    <row r="15" ht="33" customHeight="1" spans="1:23">
      <c r="A15" s="30" t="s">
        <v>276</v>
      </c>
      <c r="B15" s="30" t="s">
        <v>285</v>
      </c>
      <c r="C15" s="30" t="s">
        <v>284</v>
      </c>
      <c r="D15" s="30" t="s">
        <v>70</v>
      </c>
      <c r="E15" s="30" t="s">
        <v>93</v>
      </c>
      <c r="F15" s="30" t="s">
        <v>94</v>
      </c>
      <c r="G15" s="30" t="s">
        <v>280</v>
      </c>
      <c r="H15" s="30" t="s">
        <v>281</v>
      </c>
      <c r="I15" s="24">
        <v>54221.6</v>
      </c>
      <c r="J15" s="24"/>
      <c r="K15" s="24"/>
      <c r="L15" s="24"/>
      <c r="M15" s="24"/>
      <c r="N15" s="24"/>
      <c r="O15" s="24"/>
      <c r="P15" s="24"/>
      <c r="Q15" s="24"/>
      <c r="R15" s="24">
        <v>54221.6</v>
      </c>
      <c r="S15" s="24"/>
      <c r="T15" s="24"/>
      <c r="U15" s="24"/>
      <c r="V15" s="24"/>
      <c r="W15" s="24">
        <v>54221.6</v>
      </c>
    </row>
    <row r="16" ht="33" customHeight="1" spans="1:23">
      <c r="A16" s="30" t="s">
        <v>276</v>
      </c>
      <c r="B16" s="30" t="s">
        <v>285</v>
      </c>
      <c r="C16" s="30" t="s">
        <v>284</v>
      </c>
      <c r="D16" s="30" t="s">
        <v>70</v>
      </c>
      <c r="E16" s="30" t="s">
        <v>93</v>
      </c>
      <c r="F16" s="30" t="s">
        <v>94</v>
      </c>
      <c r="G16" s="30" t="s">
        <v>282</v>
      </c>
      <c r="H16" s="30" t="s">
        <v>283</v>
      </c>
      <c r="I16" s="24">
        <v>293525.64</v>
      </c>
      <c r="J16" s="24"/>
      <c r="K16" s="24"/>
      <c r="L16" s="24"/>
      <c r="M16" s="24"/>
      <c r="N16" s="24"/>
      <c r="O16" s="24"/>
      <c r="P16" s="24"/>
      <c r="Q16" s="24"/>
      <c r="R16" s="24">
        <v>293525.64</v>
      </c>
      <c r="S16" s="24"/>
      <c r="T16" s="24"/>
      <c r="U16" s="24"/>
      <c r="V16" s="24"/>
      <c r="W16" s="24">
        <v>293525.64</v>
      </c>
    </row>
    <row r="17" ht="18.75" customHeight="1" spans="1:23">
      <c r="A17" s="25"/>
      <c r="B17" s="25"/>
      <c r="C17" s="21" t="s">
        <v>288</v>
      </c>
      <c r="D17" s="25"/>
      <c r="E17" s="25"/>
      <c r="F17" s="25"/>
      <c r="G17" s="25"/>
      <c r="H17" s="25"/>
      <c r="I17" s="24">
        <v>1007800</v>
      </c>
      <c r="J17" s="24">
        <v>1007800</v>
      </c>
      <c r="K17" s="24">
        <v>1007800</v>
      </c>
      <c r="L17" s="24"/>
      <c r="M17" s="24"/>
      <c r="N17" s="24"/>
      <c r="O17" s="24"/>
      <c r="P17" s="24"/>
      <c r="Q17" s="24"/>
      <c r="R17" s="24"/>
      <c r="S17" s="24"/>
      <c r="T17" s="24"/>
      <c r="U17" s="24"/>
      <c r="V17" s="24"/>
      <c r="W17" s="24"/>
    </row>
    <row r="18" ht="18.75" customHeight="1" spans="1:23">
      <c r="A18" s="30" t="s">
        <v>276</v>
      </c>
      <c r="B18" s="30" t="s">
        <v>289</v>
      </c>
      <c r="C18" s="30" t="s">
        <v>288</v>
      </c>
      <c r="D18" s="30" t="s">
        <v>70</v>
      </c>
      <c r="E18" s="30" t="s">
        <v>89</v>
      </c>
      <c r="F18" s="30" t="s">
        <v>90</v>
      </c>
      <c r="G18" s="30" t="s">
        <v>278</v>
      </c>
      <c r="H18" s="30" t="s">
        <v>279</v>
      </c>
      <c r="I18" s="24">
        <v>1007800</v>
      </c>
      <c r="J18" s="24">
        <v>1007800</v>
      </c>
      <c r="K18" s="24">
        <v>1007800</v>
      </c>
      <c r="L18" s="24"/>
      <c r="M18" s="24"/>
      <c r="N18" s="24"/>
      <c r="O18" s="24"/>
      <c r="P18" s="24"/>
      <c r="Q18" s="24"/>
      <c r="R18" s="24"/>
      <c r="S18" s="24"/>
      <c r="T18" s="24"/>
      <c r="U18" s="24"/>
      <c r="V18" s="24"/>
      <c r="W18" s="24"/>
    </row>
    <row r="19" ht="18.75" customHeight="1" spans="1:23">
      <c r="A19" s="25"/>
      <c r="B19" s="25"/>
      <c r="C19" s="21" t="s">
        <v>290</v>
      </c>
      <c r="D19" s="25"/>
      <c r="E19" s="25"/>
      <c r="F19" s="25"/>
      <c r="G19" s="25"/>
      <c r="H19" s="25"/>
      <c r="I19" s="24">
        <v>1900900</v>
      </c>
      <c r="J19" s="24">
        <v>1900900</v>
      </c>
      <c r="K19" s="24">
        <v>1900900</v>
      </c>
      <c r="L19" s="24"/>
      <c r="M19" s="24"/>
      <c r="N19" s="24"/>
      <c r="O19" s="24"/>
      <c r="P19" s="24"/>
      <c r="Q19" s="24"/>
      <c r="R19" s="24"/>
      <c r="S19" s="24"/>
      <c r="T19" s="24"/>
      <c r="U19" s="24"/>
      <c r="V19" s="24"/>
      <c r="W19" s="24"/>
    </row>
    <row r="20" ht="16" customHeight="1" spans="1:23">
      <c r="A20" s="30" t="s">
        <v>276</v>
      </c>
      <c r="B20" s="30" t="s">
        <v>291</v>
      </c>
      <c r="C20" s="30" t="s">
        <v>290</v>
      </c>
      <c r="D20" s="30" t="s">
        <v>70</v>
      </c>
      <c r="E20" s="30" t="s">
        <v>89</v>
      </c>
      <c r="F20" s="30" t="s">
        <v>90</v>
      </c>
      <c r="G20" s="30" t="s">
        <v>239</v>
      </c>
      <c r="H20" s="30" t="s">
        <v>240</v>
      </c>
      <c r="I20" s="24">
        <v>207000</v>
      </c>
      <c r="J20" s="24">
        <v>207000</v>
      </c>
      <c r="K20" s="24">
        <v>207000</v>
      </c>
      <c r="L20" s="24"/>
      <c r="M20" s="24"/>
      <c r="N20" s="24"/>
      <c r="O20" s="24"/>
      <c r="P20" s="24"/>
      <c r="Q20" s="24"/>
      <c r="R20" s="24"/>
      <c r="S20" s="24"/>
      <c r="T20" s="24"/>
      <c r="U20" s="24"/>
      <c r="V20" s="24"/>
      <c r="W20" s="24"/>
    </row>
    <row r="21" ht="16" customHeight="1" spans="1:23">
      <c r="A21" s="30" t="s">
        <v>276</v>
      </c>
      <c r="B21" s="30" t="s">
        <v>291</v>
      </c>
      <c r="C21" s="30" t="s">
        <v>290</v>
      </c>
      <c r="D21" s="30" t="s">
        <v>70</v>
      </c>
      <c r="E21" s="30" t="s">
        <v>89</v>
      </c>
      <c r="F21" s="30" t="s">
        <v>90</v>
      </c>
      <c r="G21" s="30" t="s">
        <v>292</v>
      </c>
      <c r="H21" s="30" t="s">
        <v>293</v>
      </c>
      <c r="I21" s="24">
        <v>15000</v>
      </c>
      <c r="J21" s="24">
        <v>15000</v>
      </c>
      <c r="K21" s="24">
        <v>15000</v>
      </c>
      <c r="L21" s="24"/>
      <c r="M21" s="24"/>
      <c r="N21" s="24"/>
      <c r="O21" s="24"/>
      <c r="P21" s="24"/>
      <c r="Q21" s="24"/>
      <c r="R21" s="24"/>
      <c r="S21" s="24"/>
      <c r="T21" s="24"/>
      <c r="U21" s="24"/>
      <c r="V21" s="24"/>
      <c r="W21" s="24"/>
    </row>
    <row r="22" ht="16" customHeight="1" spans="1:23">
      <c r="A22" s="30" t="s">
        <v>276</v>
      </c>
      <c r="B22" s="30" t="s">
        <v>291</v>
      </c>
      <c r="C22" s="30" t="s">
        <v>290</v>
      </c>
      <c r="D22" s="30" t="s">
        <v>70</v>
      </c>
      <c r="E22" s="30" t="s">
        <v>89</v>
      </c>
      <c r="F22" s="30" t="s">
        <v>90</v>
      </c>
      <c r="G22" s="30" t="s">
        <v>294</v>
      </c>
      <c r="H22" s="30" t="s">
        <v>295</v>
      </c>
      <c r="I22" s="24">
        <v>16000</v>
      </c>
      <c r="J22" s="24">
        <v>16000</v>
      </c>
      <c r="K22" s="24">
        <v>16000</v>
      </c>
      <c r="L22" s="24"/>
      <c r="M22" s="24"/>
      <c r="N22" s="24"/>
      <c r="O22" s="24"/>
      <c r="P22" s="24"/>
      <c r="Q22" s="24"/>
      <c r="R22" s="24"/>
      <c r="S22" s="24"/>
      <c r="T22" s="24"/>
      <c r="U22" s="24"/>
      <c r="V22" s="24"/>
      <c r="W22" s="24"/>
    </row>
    <row r="23" ht="16" customHeight="1" spans="1:23">
      <c r="A23" s="30" t="s">
        <v>276</v>
      </c>
      <c r="B23" s="30" t="s">
        <v>291</v>
      </c>
      <c r="C23" s="30" t="s">
        <v>290</v>
      </c>
      <c r="D23" s="30" t="s">
        <v>70</v>
      </c>
      <c r="E23" s="30" t="s">
        <v>89</v>
      </c>
      <c r="F23" s="30" t="s">
        <v>90</v>
      </c>
      <c r="G23" s="30" t="s">
        <v>296</v>
      </c>
      <c r="H23" s="30" t="s">
        <v>297</v>
      </c>
      <c r="I23" s="24">
        <v>170000</v>
      </c>
      <c r="J23" s="24">
        <v>170000</v>
      </c>
      <c r="K23" s="24">
        <v>170000</v>
      </c>
      <c r="L23" s="24"/>
      <c r="M23" s="24"/>
      <c r="N23" s="24"/>
      <c r="O23" s="24"/>
      <c r="P23" s="24"/>
      <c r="Q23" s="24"/>
      <c r="R23" s="24"/>
      <c r="S23" s="24"/>
      <c r="T23" s="24"/>
      <c r="U23" s="24"/>
      <c r="V23" s="24"/>
      <c r="W23" s="24"/>
    </row>
    <row r="24" ht="16" customHeight="1" spans="1:23">
      <c r="A24" s="30" t="s">
        <v>276</v>
      </c>
      <c r="B24" s="30" t="s">
        <v>291</v>
      </c>
      <c r="C24" s="30" t="s">
        <v>290</v>
      </c>
      <c r="D24" s="30" t="s">
        <v>70</v>
      </c>
      <c r="E24" s="30" t="s">
        <v>89</v>
      </c>
      <c r="F24" s="30" t="s">
        <v>90</v>
      </c>
      <c r="G24" s="30" t="s">
        <v>298</v>
      </c>
      <c r="H24" s="30" t="s">
        <v>299</v>
      </c>
      <c r="I24" s="24">
        <v>362000</v>
      </c>
      <c r="J24" s="24">
        <v>362000</v>
      </c>
      <c r="K24" s="24">
        <v>362000</v>
      </c>
      <c r="L24" s="24"/>
      <c r="M24" s="24"/>
      <c r="N24" s="24"/>
      <c r="O24" s="24"/>
      <c r="P24" s="24"/>
      <c r="Q24" s="24"/>
      <c r="R24" s="24"/>
      <c r="S24" s="24"/>
      <c r="T24" s="24"/>
      <c r="U24" s="24"/>
      <c r="V24" s="24"/>
      <c r="W24" s="24"/>
    </row>
    <row r="25" ht="16" customHeight="1" spans="1:23">
      <c r="A25" s="30" t="s">
        <v>276</v>
      </c>
      <c r="B25" s="30" t="s">
        <v>291</v>
      </c>
      <c r="C25" s="30" t="s">
        <v>290</v>
      </c>
      <c r="D25" s="30" t="s">
        <v>70</v>
      </c>
      <c r="E25" s="30" t="s">
        <v>89</v>
      </c>
      <c r="F25" s="30" t="s">
        <v>90</v>
      </c>
      <c r="G25" s="30" t="s">
        <v>300</v>
      </c>
      <c r="H25" s="30" t="s">
        <v>301</v>
      </c>
      <c r="I25" s="24">
        <v>50000</v>
      </c>
      <c r="J25" s="24">
        <v>50000</v>
      </c>
      <c r="K25" s="24">
        <v>50000</v>
      </c>
      <c r="L25" s="24"/>
      <c r="M25" s="24"/>
      <c r="N25" s="24"/>
      <c r="O25" s="24"/>
      <c r="P25" s="24"/>
      <c r="Q25" s="24"/>
      <c r="R25" s="24"/>
      <c r="S25" s="24"/>
      <c r="T25" s="24"/>
      <c r="U25" s="24"/>
      <c r="V25" s="24"/>
      <c r="W25" s="24"/>
    </row>
    <row r="26" ht="16" customHeight="1" spans="1:23">
      <c r="A26" s="30" t="s">
        <v>276</v>
      </c>
      <c r="B26" s="30" t="s">
        <v>291</v>
      </c>
      <c r="C26" s="30" t="s">
        <v>290</v>
      </c>
      <c r="D26" s="30" t="s">
        <v>70</v>
      </c>
      <c r="E26" s="30" t="s">
        <v>89</v>
      </c>
      <c r="F26" s="30" t="s">
        <v>90</v>
      </c>
      <c r="G26" s="30" t="s">
        <v>302</v>
      </c>
      <c r="H26" s="30" t="s">
        <v>303</v>
      </c>
      <c r="I26" s="24">
        <v>23000</v>
      </c>
      <c r="J26" s="24">
        <v>23000</v>
      </c>
      <c r="K26" s="24">
        <v>23000</v>
      </c>
      <c r="L26" s="24"/>
      <c r="M26" s="24"/>
      <c r="N26" s="24"/>
      <c r="O26" s="24"/>
      <c r="P26" s="24"/>
      <c r="Q26" s="24"/>
      <c r="R26" s="24"/>
      <c r="S26" s="24"/>
      <c r="T26" s="24"/>
      <c r="U26" s="24"/>
      <c r="V26" s="24"/>
      <c r="W26" s="24"/>
    </row>
    <row r="27" ht="16" customHeight="1" spans="1:23">
      <c r="A27" s="30" t="s">
        <v>276</v>
      </c>
      <c r="B27" s="30" t="s">
        <v>291</v>
      </c>
      <c r="C27" s="30" t="s">
        <v>290</v>
      </c>
      <c r="D27" s="30" t="s">
        <v>70</v>
      </c>
      <c r="E27" s="30" t="s">
        <v>89</v>
      </c>
      <c r="F27" s="30" t="s">
        <v>90</v>
      </c>
      <c r="G27" s="30" t="s">
        <v>245</v>
      </c>
      <c r="H27" s="30" t="s">
        <v>246</v>
      </c>
      <c r="I27" s="24">
        <v>25000</v>
      </c>
      <c r="J27" s="24">
        <v>25000</v>
      </c>
      <c r="K27" s="24">
        <v>25000</v>
      </c>
      <c r="L27" s="24"/>
      <c r="M27" s="24"/>
      <c r="N27" s="24"/>
      <c r="O27" s="24"/>
      <c r="P27" s="24"/>
      <c r="Q27" s="24"/>
      <c r="R27" s="24"/>
      <c r="S27" s="24"/>
      <c r="T27" s="24"/>
      <c r="U27" s="24"/>
      <c r="V27" s="24"/>
      <c r="W27" s="24"/>
    </row>
    <row r="28" ht="16" customHeight="1" spans="1:23">
      <c r="A28" s="30" t="s">
        <v>276</v>
      </c>
      <c r="B28" s="30" t="s">
        <v>291</v>
      </c>
      <c r="C28" s="30" t="s">
        <v>290</v>
      </c>
      <c r="D28" s="30" t="s">
        <v>70</v>
      </c>
      <c r="E28" s="30" t="s">
        <v>89</v>
      </c>
      <c r="F28" s="30" t="s">
        <v>90</v>
      </c>
      <c r="G28" s="30" t="s">
        <v>304</v>
      </c>
      <c r="H28" s="30" t="s">
        <v>182</v>
      </c>
      <c r="I28" s="24">
        <v>3000</v>
      </c>
      <c r="J28" s="24">
        <v>3000</v>
      </c>
      <c r="K28" s="24">
        <v>3000</v>
      </c>
      <c r="L28" s="24"/>
      <c r="M28" s="24"/>
      <c r="N28" s="24"/>
      <c r="O28" s="24"/>
      <c r="P28" s="24"/>
      <c r="Q28" s="24"/>
      <c r="R28" s="24"/>
      <c r="S28" s="24"/>
      <c r="T28" s="24"/>
      <c r="U28" s="24"/>
      <c r="V28" s="24"/>
      <c r="W28" s="24"/>
    </row>
    <row r="29" ht="16" customHeight="1" spans="1:23">
      <c r="A29" s="30" t="s">
        <v>276</v>
      </c>
      <c r="B29" s="30" t="s">
        <v>291</v>
      </c>
      <c r="C29" s="30" t="s">
        <v>290</v>
      </c>
      <c r="D29" s="30" t="s">
        <v>70</v>
      </c>
      <c r="E29" s="30" t="s">
        <v>89</v>
      </c>
      <c r="F29" s="30" t="s">
        <v>90</v>
      </c>
      <c r="G29" s="30" t="s">
        <v>305</v>
      </c>
      <c r="H29" s="30" t="s">
        <v>306</v>
      </c>
      <c r="I29" s="24">
        <v>210000</v>
      </c>
      <c r="J29" s="24">
        <v>210000</v>
      </c>
      <c r="K29" s="24">
        <v>210000</v>
      </c>
      <c r="L29" s="24"/>
      <c r="M29" s="24"/>
      <c r="N29" s="24"/>
      <c r="O29" s="24"/>
      <c r="P29" s="24"/>
      <c r="Q29" s="24"/>
      <c r="R29" s="24"/>
      <c r="S29" s="24"/>
      <c r="T29" s="24"/>
      <c r="U29" s="24"/>
      <c r="V29" s="24"/>
      <c r="W29" s="24"/>
    </row>
    <row r="30" ht="16" customHeight="1" spans="1:23">
      <c r="A30" s="30" t="s">
        <v>276</v>
      </c>
      <c r="B30" s="30" t="s">
        <v>291</v>
      </c>
      <c r="C30" s="30" t="s">
        <v>290</v>
      </c>
      <c r="D30" s="30" t="s">
        <v>70</v>
      </c>
      <c r="E30" s="30" t="s">
        <v>89</v>
      </c>
      <c r="F30" s="30" t="s">
        <v>90</v>
      </c>
      <c r="G30" s="30" t="s">
        <v>278</v>
      </c>
      <c r="H30" s="30" t="s">
        <v>279</v>
      </c>
      <c r="I30" s="24">
        <v>20000</v>
      </c>
      <c r="J30" s="24">
        <v>20000</v>
      </c>
      <c r="K30" s="24">
        <v>20000</v>
      </c>
      <c r="L30" s="24"/>
      <c r="M30" s="24"/>
      <c r="N30" s="24"/>
      <c r="O30" s="24"/>
      <c r="P30" s="24"/>
      <c r="Q30" s="24"/>
      <c r="R30" s="24"/>
      <c r="S30" s="24"/>
      <c r="T30" s="24"/>
      <c r="U30" s="24"/>
      <c r="V30" s="24"/>
      <c r="W30" s="24"/>
    </row>
    <row r="31" ht="33" customHeight="1" spans="1:23">
      <c r="A31" s="30" t="s">
        <v>276</v>
      </c>
      <c r="B31" s="30" t="s">
        <v>291</v>
      </c>
      <c r="C31" s="30" t="s">
        <v>290</v>
      </c>
      <c r="D31" s="30" t="s">
        <v>70</v>
      </c>
      <c r="E31" s="30" t="s">
        <v>89</v>
      </c>
      <c r="F31" s="30" t="s">
        <v>90</v>
      </c>
      <c r="G31" s="30" t="s">
        <v>255</v>
      </c>
      <c r="H31" s="30" t="s">
        <v>254</v>
      </c>
      <c r="I31" s="24">
        <v>36900</v>
      </c>
      <c r="J31" s="24">
        <v>36900</v>
      </c>
      <c r="K31" s="24">
        <v>36900</v>
      </c>
      <c r="L31" s="24"/>
      <c r="M31" s="24"/>
      <c r="N31" s="24"/>
      <c r="O31" s="24"/>
      <c r="P31" s="24"/>
      <c r="Q31" s="24"/>
      <c r="R31" s="24"/>
      <c r="S31" s="24"/>
      <c r="T31" s="24"/>
      <c r="U31" s="24"/>
      <c r="V31" s="24"/>
      <c r="W31" s="24"/>
    </row>
    <row r="32" ht="18.75" customHeight="1" spans="1:23">
      <c r="A32" s="30" t="s">
        <v>276</v>
      </c>
      <c r="B32" s="30" t="s">
        <v>291</v>
      </c>
      <c r="C32" s="30" t="s">
        <v>290</v>
      </c>
      <c r="D32" s="30" t="s">
        <v>70</v>
      </c>
      <c r="E32" s="30" t="s">
        <v>89</v>
      </c>
      <c r="F32" s="30" t="s">
        <v>90</v>
      </c>
      <c r="G32" s="30" t="s">
        <v>258</v>
      </c>
      <c r="H32" s="30" t="s">
        <v>259</v>
      </c>
      <c r="I32" s="24">
        <v>3000</v>
      </c>
      <c r="J32" s="24">
        <v>3000</v>
      </c>
      <c r="K32" s="24">
        <v>3000</v>
      </c>
      <c r="L32" s="24"/>
      <c r="M32" s="24"/>
      <c r="N32" s="24"/>
      <c r="O32" s="24"/>
      <c r="P32" s="24"/>
      <c r="Q32" s="24"/>
      <c r="R32" s="24"/>
      <c r="S32" s="24"/>
      <c r="T32" s="24"/>
      <c r="U32" s="24"/>
      <c r="V32" s="24"/>
      <c r="W32" s="24"/>
    </row>
    <row r="33" ht="18.75" customHeight="1" spans="1:23">
      <c r="A33" s="30" t="s">
        <v>276</v>
      </c>
      <c r="B33" s="30" t="s">
        <v>291</v>
      </c>
      <c r="C33" s="30" t="s">
        <v>290</v>
      </c>
      <c r="D33" s="30" t="s">
        <v>70</v>
      </c>
      <c r="E33" s="30" t="s">
        <v>89</v>
      </c>
      <c r="F33" s="30" t="s">
        <v>90</v>
      </c>
      <c r="G33" s="30" t="s">
        <v>280</v>
      </c>
      <c r="H33" s="30" t="s">
        <v>281</v>
      </c>
      <c r="I33" s="24">
        <v>460000</v>
      </c>
      <c r="J33" s="24">
        <v>460000</v>
      </c>
      <c r="K33" s="24">
        <v>460000</v>
      </c>
      <c r="L33" s="24"/>
      <c r="M33" s="24"/>
      <c r="N33" s="24"/>
      <c r="O33" s="24"/>
      <c r="P33" s="24"/>
      <c r="Q33" s="24"/>
      <c r="R33" s="24"/>
      <c r="S33" s="24"/>
      <c r="T33" s="24"/>
      <c r="U33" s="24"/>
      <c r="V33" s="24"/>
      <c r="W33" s="24"/>
    </row>
    <row r="34" ht="18.75" customHeight="1" spans="1:23">
      <c r="A34" s="30" t="s">
        <v>276</v>
      </c>
      <c r="B34" s="30" t="s">
        <v>291</v>
      </c>
      <c r="C34" s="30" t="s">
        <v>290</v>
      </c>
      <c r="D34" s="30" t="s">
        <v>70</v>
      </c>
      <c r="E34" s="30" t="s">
        <v>89</v>
      </c>
      <c r="F34" s="30" t="s">
        <v>90</v>
      </c>
      <c r="G34" s="30" t="s">
        <v>280</v>
      </c>
      <c r="H34" s="30" t="s">
        <v>281</v>
      </c>
      <c r="I34" s="24">
        <v>300000</v>
      </c>
      <c r="J34" s="24">
        <v>300000</v>
      </c>
      <c r="K34" s="24">
        <v>300000</v>
      </c>
      <c r="L34" s="24"/>
      <c r="M34" s="24"/>
      <c r="N34" s="24"/>
      <c r="O34" s="24"/>
      <c r="P34" s="24"/>
      <c r="Q34" s="24"/>
      <c r="R34" s="24"/>
      <c r="S34" s="24"/>
      <c r="T34" s="24"/>
      <c r="U34" s="24"/>
      <c r="V34" s="24"/>
      <c r="W34" s="24"/>
    </row>
    <row r="35" ht="29" customHeight="1" spans="1:23">
      <c r="A35" s="25"/>
      <c r="B35" s="25"/>
      <c r="C35" s="21" t="s">
        <v>307</v>
      </c>
      <c r="D35" s="25"/>
      <c r="E35" s="25"/>
      <c r="F35" s="25"/>
      <c r="G35" s="25"/>
      <c r="H35" s="25"/>
      <c r="I35" s="24">
        <v>1723563</v>
      </c>
      <c r="J35" s="24">
        <v>1723563</v>
      </c>
      <c r="K35" s="24">
        <v>1723563</v>
      </c>
      <c r="L35" s="24"/>
      <c r="M35" s="24"/>
      <c r="N35" s="24"/>
      <c r="O35" s="24"/>
      <c r="P35" s="24"/>
      <c r="Q35" s="24"/>
      <c r="R35" s="24"/>
      <c r="S35" s="24"/>
      <c r="T35" s="24"/>
      <c r="U35" s="24"/>
      <c r="V35" s="24"/>
      <c r="W35" s="24"/>
    </row>
    <row r="36" ht="29" customHeight="1" spans="1:23">
      <c r="A36" s="30" t="s">
        <v>308</v>
      </c>
      <c r="B36" s="30" t="s">
        <v>309</v>
      </c>
      <c r="C36" s="30" t="s">
        <v>307</v>
      </c>
      <c r="D36" s="30" t="s">
        <v>70</v>
      </c>
      <c r="E36" s="30" t="s">
        <v>89</v>
      </c>
      <c r="F36" s="30" t="s">
        <v>90</v>
      </c>
      <c r="G36" s="30" t="s">
        <v>310</v>
      </c>
      <c r="H36" s="30" t="s">
        <v>311</v>
      </c>
      <c r="I36" s="24">
        <v>100000</v>
      </c>
      <c r="J36" s="24">
        <v>100000</v>
      </c>
      <c r="K36" s="24">
        <v>100000</v>
      </c>
      <c r="L36" s="24"/>
      <c r="M36" s="24"/>
      <c r="N36" s="24"/>
      <c r="O36" s="24"/>
      <c r="P36" s="24"/>
      <c r="Q36" s="24"/>
      <c r="R36" s="24"/>
      <c r="S36" s="24"/>
      <c r="T36" s="24"/>
      <c r="U36" s="24"/>
      <c r="V36" s="24"/>
      <c r="W36" s="24"/>
    </row>
    <row r="37" ht="29" customHeight="1" spans="1:23">
      <c r="A37" s="30" t="s">
        <v>308</v>
      </c>
      <c r="B37" s="30" t="s">
        <v>309</v>
      </c>
      <c r="C37" s="30" t="s">
        <v>307</v>
      </c>
      <c r="D37" s="30" t="s">
        <v>70</v>
      </c>
      <c r="E37" s="30" t="s">
        <v>89</v>
      </c>
      <c r="F37" s="30" t="s">
        <v>90</v>
      </c>
      <c r="G37" s="30" t="s">
        <v>310</v>
      </c>
      <c r="H37" s="30" t="s">
        <v>311</v>
      </c>
      <c r="I37" s="24">
        <v>517400</v>
      </c>
      <c r="J37" s="24">
        <v>517400</v>
      </c>
      <c r="K37" s="24">
        <v>517400</v>
      </c>
      <c r="L37" s="24"/>
      <c r="M37" s="24"/>
      <c r="N37" s="24"/>
      <c r="O37" s="24"/>
      <c r="P37" s="24"/>
      <c r="Q37" s="24"/>
      <c r="R37" s="24"/>
      <c r="S37" s="24"/>
      <c r="T37" s="24"/>
      <c r="U37" s="24"/>
      <c r="V37" s="24"/>
      <c r="W37" s="24"/>
    </row>
    <row r="38" ht="29" customHeight="1" spans="1:23">
      <c r="A38" s="30" t="s">
        <v>308</v>
      </c>
      <c r="B38" s="30" t="s">
        <v>309</v>
      </c>
      <c r="C38" s="30" t="s">
        <v>307</v>
      </c>
      <c r="D38" s="30" t="s">
        <v>70</v>
      </c>
      <c r="E38" s="30" t="s">
        <v>89</v>
      </c>
      <c r="F38" s="30" t="s">
        <v>90</v>
      </c>
      <c r="G38" s="30" t="s">
        <v>312</v>
      </c>
      <c r="H38" s="30" t="s">
        <v>313</v>
      </c>
      <c r="I38" s="24">
        <v>326163</v>
      </c>
      <c r="J38" s="24">
        <v>326163</v>
      </c>
      <c r="K38" s="24">
        <v>326163</v>
      </c>
      <c r="L38" s="24"/>
      <c r="M38" s="24"/>
      <c r="N38" s="24"/>
      <c r="O38" s="24"/>
      <c r="P38" s="24"/>
      <c r="Q38" s="24"/>
      <c r="R38" s="24"/>
      <c r="S38" s="24"/>
      <c r="T38" s="24"/>
      <c r="U38" s="24"/>
      <c r="V38" s="24"/>
      <c r="W38" s="24"/>
    </row>
    <row r="39" ht="34" customHeight="1" spans="1:23">
      <c r="A39" s="30" t="s">
        <v>308</v>
      </c>
      <c r="B39" s="30" t="s">
        <v>309</v>
      </c>
      <c r="C39" s="30" t="s">
        <v>307</v>
      </c>
      <c r="D39" s="30" t="s">
        <v>70</v>
      </c>
      <c r="E39" s="30" t="s">
        <v>89</v>
      </c>
      <c r="F39" s="30" t="s">
        <v>90</v>
      </c>
      <c r="G39" s="30" t="s">
        <v>282</v>
      </c>
      <c r="H39" s="30" t="s">
        <v>283</v>
      </c>
      <c r="I39" s="24">
        <v>780000</v>
      </c>
      <c r="J39" s="24">
        <v>780000</v>
      </c>
      <c r="K39" s="24">
        <v>780000</v>
      </c>
      <c r="L39" s="24"/>
      <c r="M39" s="24"/>
      <c r="N39" s="24"/>
      <c r="O39" s="24"/>
      <c r="P39" s="24"/>
      <c r="Q39" s="24"/>
      <c r="R39" s="24"/>
      <c r="S39" s="24"/>
      <c r="T39" s="24"/>
      <c r="U39" s="24"/>
      <c r="V39" s="24"/>
      <c r="W39" s="24"/>
    </row>
    <row r="40" ht="32" customHeight="1" spans="1:23">
      <c r="A40" s="25"/>
      <c r="B40" s="25"/>
      <c r="C40" s="21" t="s">
        <v>314</v>
      </c>
      <c r="D40" s="25"/>
      <c r="E40" s="25"/>
      <c r="F40" s="25"/>
      <c r="G40" s="25"/>
      <c r="H40" s="25"/>
      <c r="I40" s="24">
        <v>216000</v>
      </c>
      <c r="J40" s="24">
        <v>216000</v>
      </c>
      <c r="K40" s="24">
        <v>216000</v>
      </c>
      <c r="L40" s="24"/>
      <c r="M40" s="24"/>
      <c r="N40" s="24"/>
      <c r="O40" s="24"/>
      <c r="P40" s="24"/>
      <c r="Q40" s="24"/>
      <c r="R40" s="24"/>
      <c r="S40" s="24"/>
      <c r="T40" s="24"/>
      <c r="U40" s="24"/>
      <c r="V40" s="24"/>
      <c r="W40" s="24"/>
    </row>
    <row r="41" ht="32" customHeight="1" spans="1:23">
      <c r="A41" s="30" t="s">
        <v>276</v>
      </c>
      <c r="B41" s="30" t="s">
        <v>315</v>
      </c>
      <c r="C41" s="30" t="s">
        <v>314</v>
      </c>
      <c r="D41" s="30" t="s">
        <v>70</v>
      </c>
      <c r="E41" s="30" t="s">
        <v>89</v>
      </c>
      <c r="F41" s="30" t="s">
        <v>90</v>
      </c>
      <c r="G41" s="30" t="s">
        <v>305</v>
      </c>
      <c r="H41" s="30" t="s">
        <v>306</v>
      </c>
      <c r="I41" s="24">
        <v>216000</v>
      </c>
      <c r="J41" s="24">
        <v>216000</v>
      </c>
      <c r="K41" s="24">
        <v>216000</v>
      </c>
      <c r="L41" s="24"/>
      <c r="M41" s="24"/>
      <c r="N41" s="24"/>
      <c r="O41" s="24"/>
      <c r="P41" s="24"/>
      <c r="Q41" s="24"/>
      <c r="R41" s="24"/>
      <c r="S41" s="24"/>
      <c r="T41" s="24"/>
      <c r="U41" s="24"/>
      <c r="V41" s="24"/>
      <c r="W41" s="24"/>
    </row>
    <row r="42" ht="21" customHeight="1" spans="1:23">
      <c r="A42" s="25"/>
      <c r="B42" s="25"/>
      <c r="C42" s="21" t="s">
        <v>316</v>
      </c>
      <c r="D42" s="25"/>
      <c r="E42" s="25"/>
      <c r="F42" s="25"/>
      <c r="G42" s="25"/>
      <c r="H42" s="25"/>
      <c r="I42" s="24">
        <v>2342882.66</v>
      </c>
      <c r="J42" s="24">
        <v>2342882.66</v>
      </c>
      <c r="K42" s="24">
        <v>2342882.66</v>
      </c>
      <c r="L42" s="24"/>
      <c r="M42" s="24"/>
      <c r="N42" s="24"/>
      <c r="O42" s="24"/>
      <c r="P42" s="24"/>
      <c r="Q42" s="24"/>
      <c r="R42" s="24"/>
      <c r="S42" s="24"/>
      <c r="T42" s="24"/>
      <c r="U42" s="24"/>
      <c r="V42" s="24"/>
      <c r="W42" s="24"/>
    </row>
    <row r="43" ht="21" customHeight="1" spans="1:23">
      <c r="A43" s="30" t="s">
        <v>276</v>
      </c>
      <c r="B43" s="30" t="s">
        <v>317</v>
      </c>
      <c r="C43" s="30" t="s">
        <v>316</v>
      </c>
      <c r="D43" s="30" t="s">
        <v>70</v>
      </c>
      <c r="E43" s="30" t="s">
        <v>89</v>
      </c>
      <c r="F43" s="30" t="s">
        <v>90</v>
      </c>
      <c r="G43" s="30" t="s">
        <v>286</v>
      </c>
      <c r="H43" s="30" t="s">
        <v>287</v>
      </c>
      <c r="I43" s="24">
        <v>1442882.66</v>
      </c>
      <c r="J43" s="24">
        <v>1442882.66</v>
      </c>
      <c r="K43" s="24">
        <v>1442882.66</v>
      </c>
      <c r="L43" s="24"/>
      <c r="M43" s="24"/>
      <c r="N43" s="24"/>
      <c r="O43" s="24"/>
      <c r="P43" s="24"/>
      <c r="Q43" s="24"/>
      <c r="R43" s="24"/>
      <c r="S43" s="24"/>
      <c r="T43" s="24"/>
      <c r="U43" s="24"/>
      <c r="V43" s="24"/>
      <c r="W43" s="24"/>
    </row>
    <row r="44" ht="32" customHeight="1" spans="1:23">
      <c r="A44" s="30" t="s">
        <v>276</v>
      </c>
      <c r="B44" s="30" t="s">
        <v>317</v>
      </c>
      <c r="C44" s="30" t="s">
        <v>316</v>
      </c>
      <c r="D44" s="30" t="s">
        <v>70</v>
      </c>
      <c r="E44" s="30" t="s">
        <v>89</v>
      </c>
      <c r="F44" s="30" t="s">
        <v>90</v>
      </c>
      <c r="G44" s="30" t="s">
        <v>282</v>
      </c>
      <c r="H44" s="30" t="s">
        <v>283</v>
      </c>
      <c r="I44" s="24">
        <v>200000</v>
      </c>
      <c r="J44" s="24">
        <v>200000</v>
      </c>
      <c r="K44" s="24">
        <v>200000</v>
      </c>
      <c r="L44" s="24"/>
      <c r="M44" s="24"/>
      <c r="N44" s="24"/>
      <c r="O44" s="24"/>
      <c r="P44" s="24"/>
      <c r="Q44" s="24"/>
      <c r="R44" s="24"/>
      <c r="S44" s="24"/>
      <c r="T44" s="24"/>
      <c r="U44" s="24"/>
      <c r="V44" s="24"/>
      <c r="W44" s="24"/>
    </row>
    <row r="45" ht="32" customHeight="1" spans="1:23">
      <c r="A45" s="30" t="s">
        <v>276</v>
      </c>
      <c r="B45" s="30" t="s">
        <v>317</v>
      </c>
      <c r="C45" s="30" t="s">
        <v>316</v>
      </c>
      <c r="D45" s="30" t="s">
        <v>70</v>
      </c>
      <c r="E45" s="30" t="s">
        <v>89</v>
      </c>
      <c r="F45" s="30" t="s">
        <v>90</v>
      </c>
      <c r="G45" s="30" t="s">
        <v>282</v>
      </c>
      <c r="H45" s="30" t="s">
        <v>283</v>
      </c>
      <c r="I45" s="24">
        <v>700000</v>
      </c>
      <c r="J45" s="24">
        <v>700000</v>
      </c>
      <c r="K45" s="24">
        <v>700000</v>
      </c>
      <c r="L45" s="24"/>
      <c r="M45" s="24"/>
      <c r="N45" s="24"/>
      <c r="O45" s="24"/>
      <c r="P45" s="24"/>
      <c r="Q45" s="24"/>
      <c r="R45" s="24"/>
      <c r="S45" s="24"/>
      <c r="T45" s="24"/>
      <c r="U45" s="24"/>
      <c r="V45" s="24"/>
      <c r="W45" s="24"/>
    </row>
    <row r="46" ht="18.75" customHeight="1" spans="1:23">
      <c r="A46" s="180" t="s">
        <v>55</v>
      </c>
      <c r="B46" s="180"/>
      <c r="C46" s="180"/>
      <c r="D46" s="180"/>
      <c r="E46" s="180"/>
      <c r="F46" s="180"/>
      <c r="G46" s="180"/>
      <c r="H46" s="180"/>
      <c r="I46" s="24">
        <v>10967062.9</v>
      </c>
      <c r="J46" s="24">
        <v>10573715.66</v>
      </c>
      <c r="K46" s="24">
        <v>10573715.66</v>
      </c>
      <c r="L46" s="24"/>
      <c r="M46" s="24"/>
      <c r="N46" s="24"/>
      <c r="O46" s="24"/>
      <c r="P46" s="24"/>
      <c r="Q46" s="24"/>
      <c r="R46" s="24">
        <v>393347.24</v>
      </c>
      <c r="S46" s="24"/>
      <c r="T46" s="24"/>
      <c r="U46" s="24"/>
      <c r="V46" s="24"/>
      <c r="W46" s="24">
        <v>393347.24</v>
      </c>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409027777777778" bottom="0.2125" header="0.5" footer="0.5"/>
  <pageSetup paperSize="9" scale="5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view="pageBreakPreview" zoomScaleNormal="100" topLeftCell="A59" workbookViewId="0">
      <selection activeCell="J73" sqref="J73"/>
    </sheetView>
  </sheetViews>
  <sheetFormatPr defaultColWidth="8" defaultRowHeight="12" customHeight="1"/>
  <cols>
    <col min="1" max="1" width="19" style="1" customWidth="1"/>
    <col min="2" max="2" width="42" style="1" customWidth="1"/>
    <col min="3" max="3" width="8.625" style="1" customWidth="1"/>
    <col min="4" max="4" width="12.125" style="1" customWidth="1"/>
    <col min="5" max="5" width="27.25" style="1" customWidth="1"/>
    <col min="6" max="6" width="9.75" style="1" customWidth="1"/>
    <col min="7" max="7" width="22.25" style="1" customWidth="1"/>
    <col min="8" max="8" width="10.25" style="1" customWidth="1"/>
    <col min="9" max="9" width="9.125" style="1" customWidth="1"/>
    <col min="10" max="10" width="51.5" style="1" customWidth="1"/>
    <col min="11" max="16384" width="8" style="1"/>
  </cols>
  <sheetData>
    <row r="1" ht="15" customHeight="1" spans="10:10">
      <c r="J1" s="80" t="s">
        <v>318</v>
      </c>
    </row>
    <row r="2" ht="36.75" customHeight="1" spans="1:10">
      <c r="A2" s="5" t="str">
        <f>"2025"&amp;"年部门项目支出绩效目标表"</f>
        <v>2025年部门项目支出绩效目标表</v>
      </c>
      <c r="B2" s="6"/>
      <c r="C2" s="6"/>
      <c r="D2" s="6"/>
      <c r="E2" s="6"/>
      <c r="F2" s="88"/>
      <c r="G2" s="6"/>
      <c r="H2" s="88"/>
      <c r="I2" s="88"/>
      <c r="J2" s="6"/>
    </row>
    <row r="3" ht="18.75" customHeight="1" spans="1:8">
      <c r="A3" s="52" t="str">
        <f>"单位名称："&amp;"临沧市政务服务管理局"</f>
        <v>单位名称：临沧市政务服务管理局</v>
      </c>
      <c r="B3" s="53"/>
      <c r="C3" s="53"/>
      <c r="D3" s="53"/>
      <c r="E3" s="53"/>
      <c r="F3" s="54"/>
      <c r="G3" s="53"/>
      <c r="H3" s="54"/>
    </row>
    <row r="4" ht="18.75" customHeight="1" spans="1:10">
      <c r="A4" s="42" t="s">
        <v>319</v>
      </c>
      <c r="B4" s="42" t="s">
        <v>320</v>
      </c>
      <c r="C4" s="42" t="s">
        <v>321</v>
      </c>
      <c r="D4" s="42" t="s">
        <v>322</v>
      </c>
      <c r="E4" s="42" t="s">
        <v>323</v>
      </c>
      <c r="F4" s="55" t="s">
        <v>324</v>
      </c>
      <c r="G4" s="42" t="s">
        <v>325</v>
      </c>
      <c r="H4" s="55" t="s">
        <v>326</v>
      </c>
      <c r="I4" s="55" t="s">
        <v>327</v>
      </c>
      <c r="J4" s="42" t="s">
        <v>328</v>
      </c>
    </row>
    <row r="5" ht="18.75" customHeight="1" spans="1:10">
      <c r="A5" s="176">
        <v>1</v>
      </c>
      <c r="B5" s="176">
        <v>2</v>
      </c>
      <c r="C5" s="176">
        <v>3</v>
      </c>
      <c r="D5" s="176">
        <v>4</v>
      </c>
      <c r="E5" s="176">
        <v>5</v>
      </c>
      <c r="F5" s="176">
        <v>6</v>
      </c>
      <c r="G5" s="176">
        <v>7</v>
      </c>
      <c r="H5" s="176">
        <v>8</v>
      </c>
      <c r="I5" s="176">
        <v>9</v>
      </c>
      <c r="J5" s="176">
        <v>10</v>
      </c>
    </row>
    <row r="6" ht="18.75" customHeight="1" spans="1:10">
      <c r="A6" s="47" t="s">
        <v>70</v>
      </c>
      <c r="B6" s="44"/>
      <c r="C6" s="44"/>
      <c r="D6" s="44"/>
      <c r="E6" s="45"/>
      <c r="F6" s="59"/>
      <c r="G6" s="45"/>
      <c r="H6" s="59"/>
      <c r="I6" s="59"/>
      <c r="J6" s="45"/>
    </row>
    <row r="7" ht="18" customHeight="1" spans="1:10">
      <c r="A7" s="280" t="s">
        <v>290</v>
      </c>
      <c r="B7" s="58" t="s">
        <v>329</v>
      </c>
      <c r="C7" s="58" t="s">
        <v>330</v>
      </c>
      <c r="D7" s="58" t="s">
        <v>331</v>
      </c>
      <c r="E7" s="47" t="s">
        <v>332</v>
      </c>
      <c r="F7" s="58" t="s">
        <v>333</v>
      </c>
      <c r="G7" s="47" t="s">
        <v>334</v>
      </c>
      <c r="H7" s="58" t="s">
        <v>335</v>
      </c>
      <c r="I7" s="58" t="s">
        <v>336</v>
      </c>
      <c r="J7" s="47" t="s">
        <v>337</v>
      </c>
    </row>
    <row r="8" ht="18" customHeight="1" spans="1:10">
      <c r="A8" s="280" t="s">
        <v>290</v>
      </c>
      <c r="B8" s="58" t="s">
        <v>329</v>
      </c>
      <c r="C8" s="58" t="s">
        <v>330</v>
      </c>
      <c r="D8" s="58" t="s">
        <v>331</v>
      </c>
      <c r="E8" s="47" t="s">
        <v>338</v>
      </c>
      <c r="F8" s="58" t="s">
        <v>339</v>
      </c>
      <c r="G8" s="47" t="s">
        <v>340</v>
      </c>
      <c r="H8" s="58" t="s">
        <v>341</v>
      </c>
      <c r="I8" s="58" t="s">
        <v>336</v>
      </c>
      <c r="J8" s="47" t="s">
        <v>342</v>
      </c>
    </row>
    <row r="9" ht="18" customHeight="1" spans="1:10">
      <c r="A9" s="280" t="s">
        <v>290</v>
      </c>
      <c r="B9" s="58" t="s">
        <v>329</v>
      </c>
      <c r="C9" s="58" t="s">
        <v>330</v>
      </c>
      <c r="D9" s="58" t="s">
        <v>331</v>
      </c>
      <c r="E9" s="47" t="s">
        <v>343</v>
      </c>
      <c r="F9" s="58" t="s">
        <v>339</v>
      </c>
      <c r="G9" s="47" t="s">
        <v>344</v>
      </c>
      <c r="H9" s="58" t="s">
        <v>345</v>
      </c>
      <c r="I9" s="58" t="s">
        <v>336</v>
      </c>
      <c r="J9" s="47" t="s">
        <v>346</v>
      </c>
    </row>
    <row r="10" ht="33" customHeight="1" spans="1:10">
      <c r="A10" s="280" t="s">
        <v>290</v>
      </c>
      <c r="B10" s="58" t="s">
        <v>329</v>
      </c>
      <c r="C10" s="58" t="s">
        <v>330</v>
      </c>
      <c r="D10" s="58" t="s">
        <v>331</v>
      </c>
      <c r="E10" s="47" t="s">
        <v>347</v>
      </c>
      <c r="F10" s="58" t="s">
        <v>339</v>
      </c>
      <c r="G10" s="47" t="s">
        <v>348</v>
      </c>
      <c r="H10" s="58" t="s">
        <v>345</v>
      </c>
      <c r="I10" s="58" t="s">
        <v>336</v>
      </c>
      <c r="J10" s="47" t="s">
        <v>349</v>
      </c>
    </row>
    <row r="11" ht="18.75" customHeight="1" spans="1:10">
      <c r="A11" s="280" t="s">
        <v>290</v>
      </c>
      <c r="B11" s="58" t="s">
        <v>329</v>
      </c>
      <c r="C11" s="58" t="s">
        <v>330</v>
      </c>
      <c r="D11" s="58" t="s">
        <v>331</v>
      </c>
      <c r="E11" s="47" t="s">
        <v>350</v>
      </c>
      <c r="F11" s="58" t="s">
        <v>333</v>
      </c>
      <c r="G11" s="47" t="s">
        <v>344</v>
      </c>
      <c r="H11" s="58" t="s">
        <v>351</v>
      </c>
      <c r="I11" s="58" t="s">
        <v>336</v>
      </c>
      <c r="J11" s="47" t="s">
        <v>352</v>
      </c>
    </row>
    <row r="12" ht="18.75" customHeight="1" spans="1:10">
      <c r="A12" s="280" t="s">
        <v>290</v>
      </c>
      <c r="B12" s="58" t="s">
        <v>329</v>
      </c>
      <c r="C12" s="58" t="s">
        <v>330</v>
      </c>
      <c r="D12" s="58" t="s">
        <v>331</v>
      </c>
      <c r="E12" s="47" t="s">
        <v>353</v>
      </c>
      <c r="F12" s="58" t="s">
        <v>339</v>
      </c>
      <c r="G12" s="47" t="s">
        <v>171</v>
      </c>
      <c r="H12" s="58" t="s">
        <v>354</v>
      </c>
      <c r="I12" s="58" t="s">
        <v>336</v>
      </c>
      <c r="J12" s="47" t="s">
        <v>352</v>
      </c>
    </row>
    <row r="13" ht="36" customHeight="1" spans="1:10">
      <c r="A13" s="280" t="s">
        <v>290</v>
      </c>
      <c r="B13" s="58" t="s">
        <v>329</v>
      </c>
      <c r="C13" s="58" t="s">
        <v>330</v>
      </c>
      <c r="D13" s="58" t="s">
        <v>355</v>
      </c>
      <c r="E13" s="47" t="s">
        <v>356</v>
      </c>
      <c r="F13" s="58" t="s">
        <v>333</v>
      </c>
      <c r="G13" s="47" t="s">
        <v>357</v>
      </c>
      <c r="H13" s="58" t="s">
        <v>345</v>
      </c>
      <c r="I13" s="58" t="s">
        <v>336</v>
      </c>
      <c r="J13" s="47" t="s">
        <v>358</v>
      </c>
    </row>
    <row r="14" ht="35" customHeight="1" spans="1:10">
      <c r="A14" s="280" t="s">
        <v>290</v>
      </c>
      <c r="B14" s="58" t="s">
        <v>329</v>
      </c>
      <c r="C14" s="58" t="s">
        <v>330</v>
      </c>
      <c r="D14" s="58" t="s">
        <v>355</v>
      </c>
      <c r="E14" s="47" t="s">
        <v>359</v>
      </c>
      <c r="F14" s="58" t="s">
        <v>339</v>
      </c>
      <c r="G14" s="47" t="s">
        <v>357</v>
      </c>
      <c r="H14" s="58" t="s">
        <v>345</v>
      </c>
      <c r="I14" s="58" t="s">
        <v>336</v>
      </c>
      <c r="J14" s="47" t="s">
        <v>360</v>
      </c>
    </row>
    <row r="15" ht="18.75" customHeight="1" spans="1:10">
      <c r="A15" s="280" t="s">
        <v>290</v>
      </c>
      <c r="B15" s="58" t="s">
        <v>329</v>
      </c>
      <c r="C15" s="58" t="s">
        <v>330</v>
      </c>
      <c r="D15" s="58" t="s">
        <v>355</v>
      </c>
      <c r="E15" s="47" t="s">
        <v>361</v>
      </c>
      <c r="F15" s="58" t="s">
        <v>339</v>
      </c>
      <c r="G15" s="47" t="s">
        <v>357</v>
      </c>
      <c r="H15" s="58" t="s">
        <v>345</v>
      </c>
      <c r="I15" s="58" t="s">
        <v>336</v>
      </c>
      <c r="J15" s="47" t="s">
        <v>362</v>
      </c>
    </row>
    <row r="16" ht="18.75" customHeight="1" spans="1:10">
      <c r="A16" s="280" t="s">
        <v>290</v>
      </c>
      <c r="B16" s="58" t="s">
        <v>329</v>
      </c>
      <c r="C16" s="58" t="s">
        <v>330</v>
      </c>
      <c r="D16" s="58" t="s">
        <v>355</v>
      </c>
      <c r="E16" s="47" t="s">
        <v>363</v>
      </c>
      <c r="F16" s="58" t="s">
        <v>339</v>
      </c>
      <c r="G16" s="47" t="s">
        <v>364</v>
      </c>
      <c r="H16" s="58" t="s">
        <v>364</v>
      </c>
      <c r="I16" s="58" t="s">
        <v>336</v>
      </c>
      <c r="J16" s="47" t="s">
        <v>365</v>
      </c>
    </row>
    <row r="17" ht="50" customHeight="1" spans="1:10">
      <c r="A17" s="280" t="s">
        <v>290</v>
      </c>
      <c r="B17" s="58" t="s">
        <v>329</v>
      </c>
      <c r="C17" s="58" t="s">
        <v>330</v>
      </c>
      <c r="D17" s="58" t="s">
        <v>366</v>
      </c>
      <c r="E17" s="47" t="s">
        <v>367</v>
      </c>
      <c r="F17" s="58" t="s">
        <v>339</v>
      </c>
      <c r="G17" s="47" t="s">
        <v>357</v>
      </c>
      <c r="H17" s="58" t="s">
        <v>345</v>
      </c>
      <c r="I17" s="58" t="s">
        <v>336</v>
      </c>
      <c r="J17" s="47" t="s">
        <v>368</v>
      </c>
    </row>
    <row r="18" ht="18.75" customHeight="1" spans="1:10">
      <c r="A18" s="280" t="s">
        <v>290</v>
      </c>
      <c r="B18" s="58" t="s">
        <v>329</v>
      </c>
      <c r="C18" s="58" t="s">
        <v>330</v>
      </c>
      <c r="D18" s="58" t="s">
        <v>366</v>
      </c>
      <c r="E18" s="47" t="s">
        <v>369</v>
      </c>
      <c r="F18" s="58" t="s">
        <v>339</v>
      </c>
      <c r="G18" s="47" t="s">
        <v>357</v>
      </c>
      <c r="H18" s="58" t="s">
        <v>345</v>
      </c>
      <c r="I18" s="58" t="s">
        <v>336</v>
      </c>
      <c r="J18" s="47" t="s">
        <v>370</v>
      </c>
    </row>
    <row r="19" ht="18.75" customHeight="1" spans="1:10">
      <c r="A19" s="280" t="s">
        <v>290</v>
      </c>
      <c r="B19" s="58" t="s">
        <v>329</v>
      </c>
      <c r="C19" s="58" t="s">
        <v>371</v>
      </c>
      <c r="D19" s="58" t="s">
        <v>372</v>
      </c>
      <c r="E19" s="47" t="s">
        <v>373</v>
      </c>
      <c r="F19" s="58" t="s">
        <v>374</v>
      </c>
      <c r="G19" s="47" t="s">
        <v>170</v>
      </c>
      <c r="H19" s="58" t="s">
        <v>354</v>
      </c>
      <c r="I19" s="58" t="s">
        <v>336</v>
      </c>
      <c r="J19" s="47" t="s">
        <v>375</v>
      </c>
    </row>
    <row r="20" ht="30" customHeight="1" spans="1:10">
      <c r="A20" s="280" t="s">
        <v>290</v>
      </c>
      <c r="B20" s="58" t="s">
        <v>329</v>
      </c>
      <c r="C20" s="58" t="s">
        <v>376</v>
      </c>
      <c r="D20" s="58" t="s">
        <v>377</v>
      </c>
      <c r="E20" s="47" t="s">
        <v>378</v>
      </c>
      <c r="F20" s="58" t="s">
        <v>333</v>
      </c>
      <c r="G20" s="47" t="s">
        <v>379</v>
      </c>
      <c r="H20" s="58" t="s">
        <v>345</v>
      </c>
      <c r="I20" s="58" t="s">
        <v>336</v>
      </c>
      <c r="J20" s="47" t="s">
        <v>380</v>
      </c>
    </row>
    <row r="21" ht="30" customHeight="1" spans="1:10">
      <c r="A21" s="280" t="s">
        <v>275</v>
      </c>
      <c r="B21" s="58" t="s">
        <v>381</v>
      </c>
      <c r="C21" s="58" t="s">
        <v>330</v>
      </c>
      <c r="D21" s="58" t="s">
        <v>331</v>
      </c>
      <c r="E21" s="47" t="s">
        <v>382</v>
      </c>
      <c r="F21" s="58" t="s">
        <v>339</v>
      </c>
      <c r="G21" s="47" t="s">
        <v>383</v>
      </c>
      <c r="H21" s="58" t="s">
        <v>335</v>
      </c>
      <c r="I21" s="58" t="s">
        <v>336</v>
      </c>
      <c r="J21" s="47" t="s">
        <v>384</v>
      </c>
    </row>
    <row r="22" ht="30" customHeight="1" spans="1:10">
      <c r="A22" s="280" t="s">
        <v>275</v>
      </c>
      <c r="B22" s="58" t="s">
        <v>381</v>
      </c>
      <c r="C22" s="58" t="s">
        <v>330</v>
      </c>
      <c r="D22" s="58" t="s">
        <v>331</v>
      </c>
      <c r="E22" s="47" t="s">
        <v>385</v>
      </c>
      <c r="F22" s="58" t="s">
        <v>333</v>
      </c>
      <c r="G22" s="47" t="s">
        <v>386</v>
      </c>
      <c r="H22" s="58" t="s">
        <v>387</v>
      </c>
      <c r="I22" s="58" t="s">
        <v>336</v>
      </c>
      <c r="J22" s="47" t="s">
        <v>384</v>
      </c>
    </row>
    <row r="23" ht="30" customHeight="1" spans="1:10">
      <c r="A23" s="280" t="s">
        <v>275</v>
      </c>
      <c r="B23" s="58" t="s">
        <v>381</v>
      </c>
      <c r="C23" s="58" t="s">
        <v>330</v>
      </c>
      <c r="D23" s="58" t="s">
        <v>355</v>
      </c>
      <c r="E23" s="47" t="s">
        <v>388</v>
      </c>
      <c r="F23" s="58" t="s">
        <v>339</v>
      </c>
      <c r="G23" s="47" t="s">
        <v>389</v>
      </c>
      <c r="H23" s="58" t="s">
        <v>345</v>
      </c>
      <c r="I23" s="58" t="s">
        <v>336</v>
      </c>
      <c r="J23" s="47" t="s">
        <v>384</v>
      </c>
    </row>
    <row r="24" ht="18.75" customHeight="1" spans="1:10">
      <c r="A24" s="280" t="s">
        <v>275</v>
      </c>
      <c r="B24" s="58" t="s">
        <v>381</v>
      </c>
      <c r="C24" s="58" t="s">
        <v>330</v>
      </c>
      <c r="D24" s="58" t="s">
        <v>355</v>
      </c>
      <c r="E24" s="47" t="s">
        <v>390</v>
      </c>
      <c r="F24" s="58" t="s">
        <v>339</v>
      </c>
      <c r="G24" s="47" t="s">
        <v>391</v>
      </c>
      <c r="H24" s="58" t="s">
        <v>345</v>
      </c>
      <c r="I24" s="58" t="s">
        <v>392</v>
      </c>
      <c r="J24" s="47" t="s">
        <v>393</v>
      </c>
    </row>
    <row r="25" ht="36" customHeight="1" spans="1:10">
      <c r="A25" s="280" t="s">
        <v>275</v>
      </c>
      <c r="B25" s="58" t="s">
        <v>381</v>
      </c>
      <c r="C25" s="58" t="s">
        <v>330</v>
      </c>
      <c r="D25" s="58" t="s">
        <v>366</v>
      </c>
      <c r="E25" s="47" t="s">
        <v>394</v>
      </c>
      <c r="F25" s="58" t="s">
        <v>339</v>
      </c>
      <c r="G25" s="47" t="s">
        <v>395</v>
      </c>
      <c r="H25" s="58" t="s">
        <v>396</v>
      </c>
      <c r="I25" s="58" t="s">
        <v>336</v>
      </c>
      <c r="J25" s="47" t="s">
        <v>384</v>
      </c>
    </row>
    <row r="26" ht="36" customHeight="1" spans="1:10">
      <c r="A26" s="280" t="s">
        <v>275</v>
      </c>
      <c r="B26" s="58" t="s">
        <v>381</v>
      </c>
      <c r="C26" s="58" t="s">
        <v>371</v>
      </c>
      <c r="D26" s="58" t="s">
        <v>372</v>
      </c>
      <c r="E26" s="47" t="s">
        <v>397</v>
      </c>
      <c r="F26" s="58" t="s">
        <v>333</v>
      </c>
      <c r="G26" s="47" t="s">
        <v>398</v>
      </c>
      <c r="H26" s="58" t="s">
        <v>345</v>
      </c>
      <c r="I26" s="58" t="s">
        <v>336</v>
      </c>
      <c r="J26" s="47" t="s">
        <v>399</v>
      </c>
    </row>
    <row r="27" ht="29" customHeight="1" spans="1:10">
      <c r="A27" s="280" t="s">
        <v>275</v>
      </c>
      <c r="B27" s="58" t="s">
        <v>381</v>
      </c>
      <c r="C27" s="58" t="s">
        <v>371</v>
      </c>
      <c r="D27" s="58" t="s">
        <v>372</v>
      </c>
      <c r="E27" s="47" t="s">
        <v>400</v>
      </c>
      <c r="F27" s="58" t="s">
        <v>339</v>
      </c>
      <c r="G27" s="47" t="s">
        <v>401</v>
      </c>
      <c r="H27" s="58" t="s">
        <v>402</v>
      </c>
      <c r="I27" s="58" t="s">
        <v>336</v>
      </c>
      <c r="J27" s="47" t="s">
        <v>403</v>
      </c>
    </row>
    <row r="28" ht="38" customHeight="1" spans="1:10">
      <c r="A28" s="280" t="s">
        <v>275</v>
      </c>
      <c r="B28" s="58" t="s">
        <v>381</v>
      </c>
      <c r="C28" s="58" t="s">
        <v>376</v>
      </c>
      <c r="D28" s="58" t="s">
        <v>377</v>
      </c>
      <c r="E28" s="47" t="s">
        <v>404</v>
      </c>
      <c r="F28" s="58" t="s">
        <v>333</v>
      </c>
      <c r="G28" s="47" t="s">
        <v>405</v>
      </c>
      <c r="H28" s="58" t="s">
        <v>345</v>
      </c>
      <c r="I28" s="58" t="s">
        <v>336</v>
      </c>
      <c r="J28" s="47" t="s">
        <v>384</v>
      </c>
    </row>
    <row r="29" ht="20" customHeight="1" spans="1:10">
      <c r="A29" s="280" t="s">
        <v>314</v>
      </c>
      <c r="B29" s="58" t="s">
        <v>406</v>
      </c>
      <c r="C29" s="58" t="s">
        <v>330</v>
      </c>
      <c r="D29" s="58" t="s">
        <v>331</v>
      </c>
      <c r="E29" s="47" t="s">
        <v>407</v>
      </c>
      <c r="F29" s="58" t="s">
        <v>339</v>
      </c>
      <c r="G29" s="47" t="s">
        <v>408</v>
      </c>
      <c r="H29" s="58" t="s">
        <v>409</v>
      </c>
      <c r="I29" s="58" t="s">
        <v>336</v>
      </c>
      <c r="J29" s="47" t="s">
        <v>410</v>
      </c>
    </row>
    <row r="30" ht="20" customHeight="1" spans="1:10">
      <c r="A30" s="280" t="s">
        <v>314</v>
      </c>
      <c r="B30" s="58" t="s">
        <v>406</v>
      </c>
      <c r="C30" s="58" t="s">
        <v>330</v>
      </c>
      <c r="D30" s="58" t="s">
        <v>355</v>
      </c>
      <c r="E30" s="47" t="s">
        <v>411</v>
      </c>
      <c r="F30" s="58" t="s">
        <v>339</v>
      </c>
      <c r="G30" s="47" t="s">
        <v>344</v>
      </c>
      <c r="H30" s="58" t="s">
        <v>345</v>
      </c>
      <c r="I30" s="58" t="s">
        <v>336</v>
      </c>
      <c r="J30" s="47" t="s">
        <v>412</v>
      </c>
    </row>
    <row r="31" ht="34" customHeight="1" spans="1:10">
      <c r="A31" s="280" t="s">
        <v>314</v>
      </c>
      <c r="B31" s="58" t="s">
        <v>406</v>
      </c>
      <c r="C31" s="58" t="s">
        <v>330</v>
      </c>
      <c r="D31" s="58" t="s">
        <v>355</v>
      </c>
      <c r="E31" s="47" t="s">
        <v>413</v>
      </c>
      <c r="F31" s="58" t="s">
        <v>339</v>
      </c>
      <c r="G31" s="47" t="s">
        <v>344</v>
      </c>
      <c r="H31" s="58" t="s">
        <v>345</v>
      </c>
      <c r="I31" s="58" t="s">
        <v>336</v>
      </c>
      <c r="J31" s="47" t="s">
        <v>414</v>
      </c>
    </row>
    <row r="32" ht="34" customHeight="1" spans="1:10">
      <c r="A32" s="280" t="s">
        <v>314</v>
      </c>
      <c r="B32" s="58" t="s">
        <v>406</v>
      </c>
      <c r="C32" s="58" t="s">
        <v>330</v>
      </c>
      <c r="D32" s="58" t="s">
        <v>366</v>
      </c>
      <c r="E32" s="47" t="s">
        <v>415</v>
      </c>
      <c r="F32" s="58" t="s">
        <v>339</v>
      </c>
      <c r="G32" s="47" t="s">
        <v>344</v>
      </c>
      <c r="H32" s="58" t="s">
        <v>345</v>
      </c>
      <c r="I32" s="58" t="s">
        <v>336</v>
      </c>
      <c r="J32" s="47" t="s">
        <v>416</v>
      </c>
    </row>
    <row r="33" ht="22" customHeight="1" spans="1:10">
      <c r="A33" s="280" t="s">
        <v>314</v>
      </c>
      <c r="B33" s="58" t="s">
        <v>406</v>
      </c>
      <c r="C33" s="58" t="s">
        <v>330</v>
      </c>
      <c r="D33" s="58" t="s">
        <v>366</v>
      </c>
      <c r="E33" s="47" t="s">
        <v>417</v>
      </c>
      <c r="F33" s="58" t="s">
        <v>339</v>
      </c>
      <c r="G33" s="47" t="s">
        <v>344</v>
      </c>
      <c r="H33" s="58" t="s">
        <v>345</v>
      </c>
      <c r="I33" s="58" t="s">
        <v>336</v>
      </c>
      <c r="J33" s="47" t="s">
        <v>418</v>
      </c>
    </row>
    <row r="34" ht="22" customHeight="1" spans="1:10">
      <c r="A34" s="280" t="s">
        <v>314</v>
      </c>
      <c r="B34" s="58" t="s">
        <v>406</v>
      </c>
      <c r="C34" s="58" t="s">
        <v>371</v>
      </c>
      <c r="D34" s="58" t="s">
        <v>372</v>
      </c>
      <c r="E34" s="47" t="s">
        <v>418</v>
      </c>
      <c r="F34" s="58" t="s">
        <v>339</v>
      </c>
      <c r="G34" s="47" t="s">
        <v>419</v>
      </c>
      <c r="H34" s="58" t="s">
        <v>420</v>
      </c>
      <c r="I34" s="58" t="s">
        <v>336</v>
      </c>
      <c r="J34" s="47" t="s">
        <v>418</v>
      </c>
    </row>
    <row r="35" ht="62" customHeight="1" spans="1:10">
      <c r="A35" s="280" t="s">
        <v>314</v>
      </c>
      <c r="B35" s="58" t="s">
        <v>406</v>
      </c>
      <c r="C35" s="58" t="s">
        <v>376</v>
      </c>
      <c r="D35" s="58" t="s">
        <v>377</v>
      </c>
      <c r="E35" s="47" t="s">
        <v>421</v>
      </c>
      <c r="F35" s="58" t="s">
        <v>339</v>
      </c>
      <c r="G35" s="47" t="s">
        <v>422</v>
      </c>
      <c r="H35" s="58" t="s">
        <v>345</v>
      </c>
      <c r="I35" s="58" t="s">
        <v>392</v>
      </c>
      <c r="J35" s="47" t="s">
        <v>423</v>
      </c>
    </row>
    <row r="36" ht="39" customHeight="1" spans="1:10">
      <c r="A36" s="280" t="s">
        <v>307</v>
      </c>
      <c r="B36" s="58" t="s">
        <v>424</v>
      </c>
      <c r="C36" s="58" t="s">
        <v>330</v>
      </c>
      <c r="D36" s="58" t="s">
        <v>331</v>
      </c>
      <c r="E36" s="47" t="s">
        <v>425</v>
      </c>
      <c r="F36" s="58" t="s">
        <v>339</v>
      </c>
      <c r="G36" s="47" t="s">
        <v>344</v>
      </c>
      <c r="H36" s="58" t="s">
        <v>345</v>
      </c>
      <c r="I36" s="58" t="s">
        <v>336</v>
      </c>
      <c r="J36" s="47" t="s">
        <v>426</v>
      </c>
    </row>
    <row r="37" ht="26" customHeight="1" spans="1:10">
      <c r="A37" s="280" t="s">
        <v>307</v>
      </c>
      <c r="B37" s="58" t="s">
        <v>424</v>
      </c>
      <c r="C37" s="58" t="s">
        <v>330</v>
      </c>
      <c r="D37" s="58" t="s">
        <v>331</v>
      </c>
      <c r="E37" s="47" t="s">
        <v>427</v>
      </c>
      <c r="F37" s="58" t="s">
        <v>333</v>
      </c>
      <c r="G37" s="47" t="s">
        <v>174</v>
      </c>
      <c r="H37" s="58" t="s">
        <v>345</v>
      </c>
      <c r="I37" s="58" t="s">
        <v>336</v>
      </c>
      <c r="J37" s="47" t="s">
        <v>427</v>
      </c>
    </row>
    <row r="38" ht="26" customHeight="1" spans="1:10">
      <c r="A38" s="280" t="s">
        <v>307</v>
      </c>
      <c r="B38" s="58" t="s">
        <v>424</v>
      </c>
      <c r="C38" s="58" t="s">
        <v>330</v>
      </c>
      <c r="D38" s="58" t="s">
        <v>331</v>
      </c>
      <c r="E38" s="47" t="s">
        <v>428</v>
      </c>
      <c r="F38" s="58" t="s">
        <v>333</v>
      </c>
      <c r="G38" s="47" t="s">
        <v>429</v>
      </c>
      <c r="H38" s="58" t="s">
        <v>335</v>
      </c>
      <c r="I38" s="58" t="s">
        <v>336</v>
      </c>
      <c r="J38" s="47" t="s">
        <v>430</v>
      </c>
    </row>
    <row r="39" ht="26" customHeight="1" spans="1:10">
      <c r="A39" s="280" t="s">
        <v>307</v>
      </c>
      <c r="B39" s="58" t="s">
        <v>424</v>
      </c>
      <c r="C39" s="58" t="s">
        <v>330</v>
      </c>
      <c r="D39" s="58" t="s">
        <v>331</v>
      </c>
      <c r="E39" s="47" t="s">
        <v>431</v>
      </c>
      <c r="F39" s="58" t="s">
        <v>333</v>
      </c>
      <c r="G39" s="47" t="s">
        <v>344</v>
      </c>
      <c r="H39" s="58" t="s">
        <v>387</v>
      </c>
      <c r="I39" s="58" t="s">
        <v>336</v>
      </c>
      <c r="J39" s="47" t="s">
        <v>430</v>
      </c>
    </row>
    <row r="40" ht="63" customHeight="1" spans="1:10">
      <c r="A40" s="280" t="s">
        <v>307</v>
      </c>
      <c r="B40" s="58" t="s">
        <v>424</v>
      </c>
      <c r="C40" s="58" t="s">
        <v>330</v>
      </c>
      <c r="D40" s="58" t="s">
        <v>355</v>
      </c>
      <c r="E40" s="47" t="s">
        <v>432</v>
      </c>
      <c r="F40" s="58" t="s">
        <v>339</v>
      </c>
      <c r="G40" s="47" t="s">
        <v>344</v>
      </c>
      <c r="H40" s="58" t="s">
        <v>345</v>
      </c>
      <c r="I40" s="58" t="s">
        <v>392</v>
      </c>
      <c r="J40" s="47" t="s">
        <v>433</v>
      </c>
    </row>
    <row r="41" ht="29" customHeight="1" spans="1:10">
      <c r="A41" s="280" t="s">
        <v>307</v>
      </c>
      <c r="B41" s="58" t="s">
        <v>424</v>
      </c>
      <c r="C41" s="58" t="s">
        <v>330</v>
      </c>
      <c r="D41" s="58" t="s">
        <v>355</v>
      </c>
      <c r="E41" s="47" t="s">
        <v>434</v>
      </c>
      <c r="F41" s="58" t="s">
        <v>339</v>
      </c>
      <c r="G41" s="47" t="s">
        <v>435</v>
      </c>
      <c r="H41" s="58" t="s">
        <v>436</v>
      </c>
      <c r="I41" s="58" t="s">
        <v>336</v>
      </c>
      <c r="J41" s="47" t="s">
        <v>437</v>
      </c>
    </row>
    <row r="42" ht="29" customHeight="1" spans="1:10">
      <c r="A42" s="280" t="s">
        <v>307</v>
      </c>
      <c r="B42" s="58" t="s">
        <v>424</v>
      </c>
      <c r="C42" s="58" t="s">
        <v>330</v>
      </c>
      <c r="D42" s="58" t="s">
        <v>355</v>
      </c>
      <c r="E42" s="47" t="s">
        <v>438</v>
      </c>
      <c r="F42" s="58" t="s">
        <v>339</v>
      </c>
      <c r="G42" s="47" t="s">
        <v>389</v>
      </c>
      <c r="H42" s="58" t="s">
        <v>345</v>
      </c>
      <c r="I42" s="58" t="s">
        <v>336</v>
      </c>
      <c r="J42" s="47" t="s">
        <v>439</v>
      </c>
    </row>
    <row r="43" ht="85" customHeight="1" spans="1:10">
      <c r="A43" s="280" t="s">
        <v>307</v>
      </c>
      <c r="B43" s="58" t="s">
        <v>424</v>
      </c>
      <c r="C43" s="58" t="s">
        <v>371</v>
      </c>
      <c r="D43" s="58" t="s">
        <v>372</v>
      </c>
      <c r="E43" s="47" t="s">
        <v>440</v>
      </c>
      <c r="F43" s="58" t="s">
        <v>333</v>
      </c>
      <c r="G43" s="47" t="s">
        <v>441</v>
      </c>
      <c r="H43" s="58" t="s">
        <v>442</v>
      </c>
      <c r="I43" s="58" t="s">
        <v>336</v>
      </c>
      <c r="J43" s="47" t="s">
        <v>443</v>
      </c>
    </row>
    <row r="44" ht="37" customHeight="1" spans="1:10">
      <c r="A44" s="280" t="s">
        <v>307</v>
      </c>
      <c r="B44" s="58" t="s">
        <v>424</v>
      </c>
      <c r="C44" s="58" t="s">
        <v>371</v>
      </c>
      <c r="D44" s="58" t="s">
        <v>444</v>
      </c>
      <c r="E44" s="47" t="s">
        <v>445</v>
      </c>
      <c r="F44" s="58" t="s">
        <v>333</v>
      </c>
      <c r="G44" s="47" t="s">
        <v>170</v>
      </c>
      <c r="H44" s="58" t="s">
        <v>364</v>
      </c>
      <c r="I44" s="58" t="s">
        <v>336</v>
      </c>
      <c r="J44" s="47" t="s">
        <v>446</v>
      </c>
    </row>
    <row r="45" ht="37" customHeight="1" spans="1:10">
      <c r="A45" s="280" t="s">
        <v>307</v>
      </c>
      <c r="B45" s="58" t="s">
        <v>424</v>
      </c>
      <c r="C45" s="58" t="s">
        <v>376</v>
      </c>
      <c r="D45" s="58" t="s">
        <v>377</v>
      </c>
      <c r="E45" s="47" t="s">
        <v>447</v>
      </c>
      <c r="F45" s="58" t="s">
        <v>339</v>
      </c>
      <c r="G45" s="47" t="s">
        <v>344</v>
      </c>
      <c r="H45" s="58" t="s">
        <v>345</v>
      </c>
      <c r="I45" s="58" t="s">
        <v>392</v>
      </c>
      <c r="J45" s="47" t="s">
        <v>448</v>
      </c>
    </row>
    <row r="46" ht="92" customHeight="1" spans="1:10">
      <c r="A46" s="280" t="s">
        <v>284</v>
      </c>
      <c r="B46" s="58" t="s">
        <v>449</v>
      </c>
      <c r="C46" s="58" t="s">
        <v>330</v>
      </c>
      <c r="D46" s="58" t="s">
        <v>331</v>
      </c>
      <c r="E46" s="47" t="s">
        <v>450</v>
      </c>
      <c r="F46" s="58" t="s">
        <v>339</v>
      </c>
      <c r="G46" s="47" t="s">
        <v>344</v>
      </c>
      <c r="H46" s="58" t="s">
        <v>451</v>
      </c>
      <c r="I46" s="58" t="s">
        <v>336</v>
      </c>
      <c r="J46" s="47" t="s">
        <v>452</v>
      </c>
    </row>
    <row r="47" ht="106" customHeight="1" spans="1:10">
      <c r="A47" s="280" t="s">
        <v>284</v>
      </c>
      <c r="B47" s="58" t="s">
        <v>449</v>
      </c>
      <c r="C47" s="58" t="s">
        <v>330</v>
      </c>
      <c r="D47" s="58" t="s">
        <v>331</v>
      </c>
      <c r="E47" s="47" t="s">
        <v>283</v>
      </c>
      <c r="F47" s="58" t="s">
        <v>339</v>
      </c>
      <c r="G47" s="47" t="s">
        <v>344</v>
      </c>
      <c r="H47" s="58" t="s">
        <v>451</v>
      </c>
      <c r="I47" s="58" t="s">
        <v>336</v>
      </c>
      <c r="J47" s="47" t="s">
        <v>453</v>
      </c>
    </row>
    <row r="48" ht="40" customHeight="1" spans="1:10">
      <c r="A48" s="280" t="s">
        <v>284</v>
      </c>
      <c r="B48" s="58" t="s">
        <v>449</v>
      </c>
      <c r="C48" s="58" t="s">
        <v>330</v>
      </c>
      <c r="D48" s="58" t="s">
        <v>355</v>
      </c>
      <c r="E48" s="47" t="s">
        <v>454</v>
      </c>
      <c r="F48" s="58" t="s">
        <v>333</v>
      </c>
      <c r="G48" s="47" t="s">
        <v>455</v>
      </c>
      <c r="H48" s="58" t="s">
        <v>402</v>
      </c>
      <c r="I48" s="58" t="s">
        <v>336</v>
      </c>
      <c r="J48" s="47" t="s">
        <v>456</v>
      </c>
    </row>
    <row r="49" ht="30" customHeight="1" spans="1:10">
      <c r="A49" s="280" t="s">
        <v>284</v>
      </c>
      <c r="B49" s="58" t="s">
        <v>449</v>
      </c>
      <c r="C49" s="58" t="s">
        <v>330</v>
      </c>
      <c r="D49" s="58" t="s">
        <v>355</v>
      </c>
      <c r="E49" s="47" t="s">
        <v>457</v>
      </c>
      <c r="F49" s="58" t="s">
        <v>333</v>
      </c>
      <c r="G49" s="47" t="s">
        <v>458</v>
      </c>
      <c r="H49" s="58" t="s">
        <v>402</v>
      </c>
      <c r="I49" s="58" t="s">
        <v>336</v>
      </c>
      <c r="J49" s="47" t="s">
        <v>459</v>
      </c>
    </row>
    <row r="50" ht="33" customHeight="1" spans="1:10">
      <c r="A50" s="280" t="s">
        <v>284</v>
      </c>
      <c r="B50" s="58" t="s">
        <v>449</v>
      </c>
      <c r="C50" s="58" t="s">
        <v>330</v>
      </c>
      <c r="D50" s="58" t="s">
        <v>366</v>
      </c>
      <c r="E50" s="47" t="s">
        <v>460</v>
      </c>
      <c r="F50" s="58" t="s">
        <v>339</v>
      </c>
      <c r="G50" s="47" t="s">
        <v>461</v>
      </c>
      <c r="H50" s="58" t="s">
        <v>345</v>
      </c>
      <c r="I50" s="58" t="s">
        <v>336</v>
      </c>
      <c r="J50" s="47" t="s">
        <v>462</v>
      </c>
    </row>
    <row r="51" ht="47" customHeight="1" spans="1:10">
      <c r="A51" s="280" t="s">
        <v>284</v>
      </c>
      <c r="B51" s="58" t="s">
        <v>449</v>
      </c>
      <c r="C51" s="58" t="s">
        <v>371</v>
      </c>
      <c r="D51" s="58" t="s">
        <v>372</v>
      </c>
      <c r="E51" s="47" t="s">
        <v>463</v>
      </c>
      <c r="F51" s="58" t="s">
        <v>339</v>
      </c>
      <c r="G51" s="47" t="s">
        <v>464</v>
      </c>
      <c r="H51" s="58" t="s">
        <v>345</v>
      </c>
      <c r="I51" s="58" t="s">
        <v>336</v>
      </c>
      <c r="J51" s="47" t="s">
        <v>465</v>
      </c>
    </row>
    <row r="52" ht="45" customHeight="1" spans="1:10">
      <c r="A52" s="280" t="s">
        <v>284</v>
      </c>
      <c r="B52" s="58" t="s">
        <v>449</v>
      </c>
      <c r="C52" s="58" t="s">
        <v>376</v>
      </c>
      <c r="D52" s="58" t="s">
        <v>377</v>
      </c>
      <c r="E52" s="47" t="s">
        <v>466</v>
      </c>
      <c r="F52" s="58" t="s">
        <v>333</v>
      </c>
      <c r="G52" s="47" t="s">
        <v>467</v>
      </c>
      <c r="H52" s="58" t="s">
        <v>345</v>
      </c>
      <c r="I52" s="58" t="s">
        <v>336</v>
      </c>
      <c r="J52" s="47" t="s">
        <v>468</v>
      </c>
    </row>
    <row r="53" ht="102" customHeight="1" spans="1:10">
      <c r="A53" s="280" t="s">
        <v>316</v>
      </c>
      <c r="B53" s="58" t="s">
        <v>469</v>
      </c>
      <c r="C53" s="58" t="s">
        <v>330</v>
      </c>
      <c r="D53" s="58" t="s">
        <v>331</v>
      </c>
      <c r="E53" s="47" t="s">
        <v>470</v>
      </c>
      <c r="F53" s="58" t="s">
        <v>339</v>
      </c>
      <c r="G53" s="47" t="s">
        <v>471</v>
      </c>
      <c r="H53" s="58" t="s">
        <v>387</v>
      </c>
      <c r="I53" s="58" t="s">
        <v>336</v>
      </c>
      <c r="J53" s="47" t="s">
        <v>472</v>
      </c>
    </row>
    <row r="54" ht="70" customHeight="1" spans="1:10">
      <c r="A54" s="280" t="s">
        <v>316</v>
      </c>
      <c r="B54" s="58" t="s">
        <v>469</v>
      </c>
      <c r="C54" s="58" t="s">
        <v>330</v>
      </c>
      <c r="D54" s="58" t="s">
        <v>355</v>
      </c>
      <c r="E54" s="47" t="s">
        <v>473</v>
      </c>
      <c r="F54" s="58" t="s">
        <v>339</v>
      </c>
      <c r="G54" s="47" t="s">
        <v>474</v>
      </c>
      <c r="H54" s="58" t="s">
        <v>364</v>
      </c>
      <c r="I54" s="58" t="s">
        <v>392</v>
      </c>
      <c r="J54" s="47" t="s">
        <v>475</v>
      </c>
    </row>
    <row r="55" ht="18.75" customHeight="1" spans="1:10">
      <c r="A55" s="280" t="s">
        <v>316</v>
      </c>
      <c r="B55" s="58" t="s">
        <v>469</v>
      </c>
      <c r="C55" s="58" t="s">
        <v>330</v>
      </c>
      <c r="D55" s="58" t="s">
        <v>366</v>
      </c>
      <c r="E55" s="47" t="s">
        <v>476</v>
      </c>
      <c r="F55" s="58" t="s">
        <v>339</v>
      </c>
      <c r="G55" s="47" t="s">
        <v>477</v>
      </c>
      <c r="H55" s="58" t="s">
        <v>345</v>
      </c>
      <c r="I55" s="58" t="s">
        <v>336</v>
      </c>
      <c r="J55" s="47" t="s">
        <v>478</v>
      </c>
    </row>
    <row r="56" ht="66" customHeight="1" spans="1:10">
      <c r="A56" s="280" t="s">
        <v>316</v>
      </c>
      <c r="B56" s="58" t="s">
        <v>469</v>
      </c>
      <c r="C56" s="58" t="s">
        <v>330</v>
      </c>
      <c r="D56" s="58" t="s">
        <v>479</v>
      </c>
      <c r="E56" s="47" t="s">
        <v>480</v>
      </c>
      <c r="F56" s="58" t="s">
        <v>339</v>
      </c>
      <c r="G56" s="47" t="s">
        <v>481</v>
      </c>
      <c r="H56" s="58" t="s">
        <v>364</v>
      </c>
      <c r="I56" s="58" t="s">
        <v>392</v>
      </c>
      <c r="J56" s="47" t="s">
        <v>481</v>
      </c>
    </row>
    <row r="57" ht="47" customHeight="1" spans="1:10">
      <c r="A57" s="280" t="s">
        <v>316</v>
      </c>
      <c r="B57" s="58" t="s">
        <v>469</v>
      </c>
      <c r="C57" s="58" t="s">
        <v>371</v>
      </c>
      <c r="D57" s="58" t="s">
        <v>372</v>
      </c>
      <c r="E57" s="47" t="s">
        <v>482</v>
      </c>
      <c r="F57" s="58" t="s">
        <v>339</v>
      </c>
      <c r="G57" s="47" t="s">
        <v>483</v>
      </c>
      <c r="H57" s="58" t="s">
        <v>402</v>
      </c>
      <c r="I57" s="58" t="s">
        <v>392</v>
      </c>
      <c r="J57" s="47" t="s">
        <v>483</v>
      </c>
    </row>
    <row r="58" ht="45" customHeight="1" spans="1:10">
      <c r="A58" s="280" t="s">
        <v>316</v>
      </c>
      <c r="B58" s="58" t="s">
        <v>469</v>
      </c>
      <c r="C58" s="58" t="s">
        <v>371</v>
      </c>
      <c r="D58" s="58" t="s">
        <v>484</v>
      </c>
      <c r="E58" s="47" t="s">
        <v>485</v>
      </c>
      <c r="F58" s="58" t="s">
        <v>339</v>
      </c>
      <c r="G58" s="47" t="s">
        <v>486</v>
      </c>
      <c r="H58" s="58" t="s">
        <v>402</v>
      </c>
      <c r="I58" s="58" t="s">
        <v>392</v>
      </c>
      <c r="J58" s="47" t="s">
        <v>487</v>
      </c>
    </row>
    <row r="59" ht="78" customHeight="1" spans="1:10">
      <c r="A59" s="280" t="s">
        <v>316</v>
      </c>
      <c r="B59" s="58" t="s">
        <v>469</v>
      </c>
      <c r="C59" s="58" t="s">
        <v>371</v>
      </c>
      <c r="D59" s="58" t="s">
        <v>444</v>
      </c>
      <c r="E59" s="47" t="s">
        <v>488</v>
      </c>
      <c r="F59" s="58" t="s">
        <v>339</v>
      </c>
      <c r="G59" s="47" t="s">
        <v>489</v>
      </c>
      <c r="H59" s="58" t="s">
        <v>364</v>
      </c>
      <c r="I59" s="58" t="s">
        <v>392</v>
      </c>
      <c r="J59" s="47" t="s">
        <v>490</v>
      </c>
    </row>
    <row r="60" ht="171" customHeight="1" spans="1:10">
      <c r="A60" s="280" t="s">
        <v>316</v>
      </c>
      <c r="B60" s="58" t="s">
        <v>469</v>
      </c>
      <c r="C60" s="58" t="s">
        <v>376</v>
      </c>
      <c r="D60" s="58" t="s">
        <v>377</v>
      </c>
      <c r="E60" s="47" t="s">
        <v>491</v>
      </c>
      <c r="F60" s="58" t="s">
        <v>333</v>
      </c>
      <c r="G60" s="47" t="s">
        <v>492</v>
      </c>
      <c r="H60" s="58" t="s">
        <v>345</v>
      </c>
      <c r="I60" s="58" t="s">
        <v>392</v>
      </c>
      <c r="J60" s="47" t="s">
        <v>493</v>
      </c>
    </row>
    <row r="61" ht="46" customHeight="1" spans="1:10">
      <c r="A61" s="280" t="s">
        <v>288</v>
      </c>
      <c r="B61" s="58" t="s">
        <v>494</v>
      </c>
      <c r="C61" s="58" t="s">
        <v>330</v>
      </c>
      <c r="D61" s="58" t="s">
        <v>331</v>
      </c>
      <c r="E61" s="47" t="s">
        <v>495</v>
      </c>
      <c r="F61" s="58" t="s">
        <v>339</v>
      </c>
      <c r="G61" s="47" t="s">
        <v>344</v>
      </c>
      <c r="H61" s="58" t="s">
        <v>345</v>
      </c>
      <c r="I61" s="58" t="s">
        <v>336</v>
      </c>
      <c r="J61" s="47" t="s">
        <v>496</v>
      </c>
    </row>
    <row r="62" ht="67" customHeight="1" spans="1:10">
      <c r="A62" s="280" t="s">
        <v>288</v>
      </c>
      <c r="B62" s="58" t="s">
        <v>494</v>
      </c>
      <c r="C62" s="58" t="s">
        <v>330</v>
      </c>
      <c r="D62" s="58" t="s">
        <v>331</v>
      </c>
      <c r="E62" s="47" t="s">
        <v>497</v>
      </c>
      <c r="F62" s="58" t="s">
        <v>333</v>
      </c>
      <c r="G62" s="47" t="s">
        <v>498</v>
      </c>
      <c r="H62" s="58" t="s">
        <v>402</v>
      </c>
      <c r="I62" s="58" t="s">
        <v>336</v>
      </c>
      <c r="J62" s="47" t="s">
        <v>499</v>
      </c>
    </row>
    <row r="63" ht="39" customHeight="1" spans="1:10">
      <c r="A63" s="280" t="s">
        <v>288</v>
      </c>
      <c r="B63" s="58" t="s">
        <v>494</v>
      </c>
      <c r="C63" s="58" t="s">
        <v>330</v>
      </c>
      <c r="D63" s="58" t="s">
        <v>355</v>
      </c>
      <c r="E63" s="47" t="s">
        <v>500</v>
      </c>
      <c r="F63" s="58" t="s">
        <v>339</v>
      </c>
      <c r="G63" s="47" t="s">
        <v>501</v>
      </c>
      <c r="H63" s="58" t="s">
        <v>402</v>
      </c>
      <c r="I63" s="58" t="s">
        <v>392</v>
      </c>
      <c r="J63" s="47" t="s">
        <v>500</v>
      </c>
    </row>
    <row r="64" ht="39" customHeight="1" spans="1:10">
      <c r="A64" s="280" t="s">
        <v>288</v>
      </c>
      <c r="B64" s="58" t="s">
        <v>494</v>
      </c>
      <c r="C64" s="58" t="s">
        <v>330</v>
      </c>
      <c r="D64" s="58" t="s">
        <v>366</v>
      </c>
      <c r="E64" s="47" t="s">
        <v>502</v>
      </c>
      <c r="F64" s="58" t="s">
        <v>333</v>
      </c>
      <c r="G64" s="47" t="s">
        <v>503</v>
      </c>
      <c r="H64" s="58" t="s">
        <v>402</v>
      </c>
      <c r="I64" s="58" t="s">
        <v>336</v>
      </c>
      <c r="J64" s="47" t="s">
        <v>504</v>
      </c>
    </row>
    <row r="65" ht="35" customHeight="1" spans="1:10">
      <c r="A65" s="280" t="s">
        <v>288</v>
      </c>
      <c r="B65" s="58" t="s">
        <v>494</v>
      </c>
      <c r="C65" s="58" t="s">
        <v>371</v>
      </c>
      <c r="D65" s="58" t="s">
        <v>372</v>
      </c>
      <c r="E65" s="47" t="s">
        <v>505</v>
      </c>
      <c r="F65" s="58" t="s">
        <v>333</v>
      </c>
      <c r="G65" s="47" t="s">
        <v>398</v>
      </c>
      <c r="H65" s="58" t="s">
        <v>345</v>
      </c>
      <c r="I65" s="58" t="s">
        <v>336</v>
      </c>
      <c r="J65" s="47" t="s">
        <v>506</v>
      </c>
    </row>
    <row r="66" ht="42" customHeight="1" spans="1:10">
      <c r="A66" s="280" t="s">
        <v>288</v>
      </c>
      <c r="B66" s="58" t="s">
        <v>494</v>
      </c>
      <c r="C66" s="58" t="s">
        <v>376</v>
      </c>
      <c r="D66" s="58" t="s">
        <v>377</v>
      </c>
      <c r="E66" s="47" t="s">
        <v>507</v>
      </c>
      <c r="F66" s="58" t="s">
        <v>333</v>
      </c>
      <c r="G66" s="47" t="s">
        <v>405</v>
      </c>
      <c r="H66" s="58" t="s">
        <v>345</v>
      </c>
      <c r="I66" s="58" t="s">
        <v>336</v>
      </c>
      <c r="J66" s="47" t="s">
        <v>508</v>
      </c>
    </row>
  </sheetData>
  <mergeCells count="16">
    <mergeCell ref="A2:J2"/>
    <mergeCell ref="A3:H3"/>
    <mergeCell ref="A7:A20"/>
    <mergeCell ref="A21:A28"/>
    <mergeCell ref="A29:A35"/>
    <mergeCell ref="A36:A45"/>
    <mergeCell ref="A46:A52"/>
    <mergeCell ref="A53:A60"/>
    <mergeCell ref="A61:A66"/>
    <mergeCell ref="B7:B20"/>
    <mergeCell ref="B21:B28"/>
    <mergeCell ref="B29:B35"/>
    <mergeCell ref="B36:B45"/>
    <mergeCell ref="B46:B52"/>
    <mergeCell ref="B53:B60"/>
    <mergeCell ref="B61:B66"/>
  </mergeCells>
  <printOptions horizontalCentered="1"/>
  <pageMargins left="0.357638888888889" right="0.357638888888889" top="0.60625" bottom="0.409027777777778" header="0.5" footer="0.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又见吹烟</cp:lastModifiedBy>
  <dcterms:created xsi:type="dcterms:W3CDTF">2025-01-23T02:50:00Z</dcterms:created>
  <dcterms:modified xsi:type="dcterms:W3CDTF">2025-03-12T03:35:28Z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