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4085" activeTab="6"/>
  </bookViews>
  <sheets>
    <sheet name="封面" sheetId="1" r:id="rId1"/>
    <sheet name="目录" sheetId="2" r:id="rId2"/>
    <sheet name="汇总变动表" sheetId="3" r:id="rId3"/>
    <sheet name="基本支出变动" sheetId="4" r:id="rId4"/>
    <sheet name="项目支出变动" sheetId="5" r:id="rId5"/>
    <sheet name="社会保险基金预算调整表" sheetId="6" r:id="rId6"/>
    <sheet name="专项债务调整表" sheetId="7" r:id="rId7"/>
  </sheets>
  <externalReferences>
    <externalReference r:id="rId8"/>
  </externalReferences>
  <definedNames>
    <definedName name="_xlnm._FilterDatabase" localSheetId="4" hidden="1">项目支出变动!$A$5:$F$173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hidden="1">#REF!</definedName>
    <definedName name="_xlnm.Print_Area">#N/A</definedName>
    <definedName name="_xlnm.Print_Titles" localSheetId="4">项目支出变动!$2:$4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<sst xmlns="http://schemas.openxmlformats.org/spreadsheetml/2006/main" count="143">
  <si>
    <t>临沧市2018年市级财政预算</t>
  </si>
  <si>
    <t>调整方案</t>
  </si>
  <si>
    <t>（草案）</t>
  </si>
  <si>
    <t>临沧市财政局</t>
  </si>
  <si>
    <t>目　录</t>
  </si>
  <si>
    <r>
      <rPr>
        <b/>
        <sz val="16"/>
        <color rgb="FF000000"/>
        <rFont val="方正仿宋_GBK"/>
        <charset val="134"/>
      </rPr>
      <t>表一、</t>
    </r>
    <r>
      <rPr>
        <b/>
        <sz val="16"/>
        <color rgb="FF000000"/>
        <rFont val="Times New Roman"/>
        <charset val="134"/>
      </rPr>
      <t>2018</t>
    </r>
    <r>
      <rPr>
        <b/>
        <sz val="16"/>
        <color rgb="FF000000"/>
        <rFont val="方正仿宋_GBK"/>
        <charset val="134"/>
      </rPr>
      <t>年临沧市市本级一般公共预算支出调整变动情况表</t>
    </r>
    <r>
      <rPr>
        <b/>
        <sz val="16"/>
        <color rgb="FF000000"/>
        <rFont val="Times New Roman"/>
        <charset val="134"/>
      </rPr>
      <t>……1</t>
    </r>
  </si>
  <si>
    <r>
      <rPr>
        <b/>
        <sz val="16"/>
        <color rgb="FF000000"/>
        <rFont val="方正仿宋_GBK"/>
        <charset val="134"/>
      </rPr>
      <t>表二、</t>
    </r>
    <r>
      <rPr>
        <b/>
        <sz val="16"/>
        <color rgb="FF000000"/>
        <rFont val="Times New Roman"/>
        <charset val="134"/>
      </rPr>
      <t>2018</t>
    </r>
    <r>
      <rPr>
        <b/>
        <sz val="16"/>
        <color rgb="FF000000"/>
        <rFont val="方正仿宋_GBK"/>
        <charset val="134"/>
      </rPr>
      <t>年临沧市市本级一般公共预算基本支出调整项目变</t>
    </r>
  </si>
  <si>
    <r>
      <rPr>
        <b/>
        <sz val="16"/>
        <color rgb="FF000000"/>
        <rFont val="Times New Roman"/>
        <charset val="134"/>
      </rPr>
      <t xml:space="preserve">             </t>
    </r>
    <r>
      <rPr>
        <b/>
        <sz val="16"/>
        <color rgb="FF000000"/>
        <rFont val="方正仿宋_GBK"/>
        <charset val="134"/>
      </rPr>
      <t>动情况表</t>
    </r>
    <r>
      <rPr>
        <b/>
        <sz val="16"/>
        <color rgb="FF000000"/>
        <rFont val="Times New Roman"/>
        <charset val="134"/>
      </rPr>
      <t>………………………………………………………………2</t>
    </r>
  </si>
  <si>
    <r>
      <rPr>
        <b/>
        <sz val="16"/>
        <color rgb="FF000000"/>
        <rFont val="方正仿宋_GBK"/>
        <charset val="134"/>
      </rPr>
      <t>表三、</t>
    </r>
    <r>
      <rPr>
        <b/>
        <sz val="16"/>
        <color rgb="FF000000"/>
        <rFont val="Times New Roman"/>
        <charset val="134"/>
      </rPr>
      <t>2018</t>
    </r>
    <r>
      <rPr>
        <b/>
        <sz val="16"/>
        <color rgb="FF000000"/>
        <rFont val="方正仿宋_GBK"/>
        <charset val="134"/>
      </rPr>
      <t>年临沧市市本级一般公共预算项目支出项目变动</t>
    </r>
    <r>
      <rPr>
        <b/>
        <sz val="16"/>
        <color rgb="FF000000"/>
        <rFont val="Times New Roman"/>
        <charset val="134"/>
      </rPr>
      <t xml:space="preserve"> </t>
    </r>
  </si>
  <si>
    <r>
      <rPr>
        <b/>
        <sz val="16"/>
        <color rgb="FF000000"/>
        <rFont val="Times New Roman"/>
        <charset val="134"/>
      </rPr>
      <t xml:space="preserve">             </t>
    </r>
    <r>
      <rPr>
        <b/>
        <sz val="16"/>
        <color rgb="FF000000"/>
        <rFont val="方正仿宋_GBK"/>
        <charset val="134"/>
      </rPr>
      <t>情况表</t>
    </r>
    <r>
      <rPr>
        <b/>
        <sz val="16"/>
        <color rgb="FF000000"/>
        <rFont val="Times New Roman"/>
        <charset val="134"/>
      </rPr>
      <t>…………………………………………………………3</t>
    </r>
  </si>
  <si>
    <r>
      <rPr>
        <b/>
        <sz val="16"/>
        <color rgb="FF000000"/>
        <rFont val="方正仿宋_GBK"/>
        <charset val="134"/>
      </rPr>
      <t>表四、</t>
    </r>
    <r>
      <rPr>
        <b/>
        <sz val="16"/>
        <color rgb="FF000000"/>
        <rFont val="Times New Roman"/>
        <charset val="134"/>
      </rPr>
      <t>2018</t>
    </r>
    <r>
      <rPr>
        <b/>
        <sz val="16"/>
        <color rgb="FF000000"/>
        <rFont val="方正仿宋_GBK"/>
        <charset val="134"/>
      </rPr>
      <t>年临沧市市级社会保险基金预算调整变动情况</t>
    </r>
  </si>
  <si>
    <r>
      <rPr>
        <b/>
        <sz val="16"/>
        <color rgb="FF000000"/>
        <rFont val="Times New Roman"/>
        <charset val="134"/>
      </rPr>
      <t xml:space="preserve">             </t>
    </r>
    <r>
      <rPr>
        <b/>
        <sz val="16"/>
        <color rgb="FF000000"/>
        <rFont val="方正仿宋_GBK"/>
        <charset val="134"/>
      </rPr>
      <t>表</t>
    </r>
    <r>
      <rPr>
        <b/>
        <sz val="16"/>
        <color rgb="FF000000"/>
        <rFont val="Times New Roman"/>
        <charset val="134"/>
      </rPr>
      <t>………………………………………………………………4</t>
    </r>
  </si>
  <si>
    <r>
      <rPr>
        <b/>
        <sz val="16"/>
        <color rgb="FF000000"/>
        <rFont val="方正仿宋_GBK"/>
        <charset val="134"/>
      </rPr>
      <t>表五、</t>
    </r>
    <r>
      <rPr>
        <b/>
        <sz val="16"/>
        <color rgb="FF000000"/>
        <rFont val="Times New Roman"/>
        <charset val="134"/>
      </rPr>
      <t>2018</t>
    </r>
    <r>
      <rPr>
        <b/>
        <sz val="16"/>
        <color rgb="FF000000"/>
        <rFont val="方正仿宋_GBK"/>
        <charset val="134"/>
      </rPr>
      <t>年临沧市政府债务限额变动情况表</t>
    </r>
    <r>
      <rPr>
        <b/>
        <sz val="16"/>
        <color rgb="FF000000"/>
        <rFont val="Times New Roman"/>
        <charset val="134"/>
      </rPr>
      <t>……………………5</t>
    </r>
  </si>
  <si>
    <t>表1</t>
  </si>
  <si>
    <t>2018年临沧市市本级一般公共预算支出调整变动情况表</t>
  </si>
  <si>
    <t>单位：万元</t>
  </si>
  <si>
    <t>预算科目</t>
  </si>
  <si>
    <t>科目名称</t>
  </si>
  <si>
    <t>年初预算</t>
  </si>
  <si>
    <t>专项预算调整</t>
  </si>
  <si>
    <t>专项预算调整后预算数</t>
  </si>
  <si>
    <t>本次调整</t>
  </si>
  <si>
    <t>调整后预算数</t>
  </si>
  <si>
    <t>调整小计</t>
  </si>
  <si>
    <t>其中：基本支出变动金额</t>
  </si>
  <si>
    <t>其中：项目支出变动金额</t>
  </si>
  <si>
    <t>一般公共预算支出变动合计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</si>
  <si>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</si>
  <si>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</si>
  <si>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</si>
  <si>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</si>
  <si>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</si>
  <si>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</si>
  <si>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</si>
  <si>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</si>
  <si>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</si>
  <si>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</si>
  <si>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</si>
  <si>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</si>
  <si>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</si>
  <si>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</si>
  <si>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</si>
  <si>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</si>
  <si>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</si>
  <si>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</si>
  <si>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 xml:space="preserve">  预备费</t>
  </si>
  <si>
    <t xml:space="preserve">  其他支出（类）</t>
  </si>
  <si>
    <t xml:space="preserve">  转移支付支出</t>
  </si>
  <si>
    <r>
      <rPr>
        <sz val="14"/>
        <rFont val="方正黑体_GBK"/>
        <charset val="134"/>
      </rPr>
      <t>表</t>
    </r>
    <r>
      <rPr>
        <sz val="14"/>
        <rFont val="Times New Roman"/>
        <charset val="134"/>
      </rPr>
      <t>2</t>
    </r>
  </si>
  <si>
    <t>2018年临沧市市本级一般公共预算基本支出
调整项目变动情况表</t>
  </si>
  <si>
    <t>项目内容</t>
  </si>
  <si>
    <t>变动金额</t>
  </si>
  <si>
    <t>一般公共预算基本支出变动合计</t>
  </si>
  <si>
    <t xml:space="preserve">        在职人员工资</t>
  </si>
  <si>
    <t xml:space="preserve">        交通补贴</t>
  </si>
  <si>
    <t xml:space="preserve">        离休费</t>
  </si>
  <si>
    <t xml:space="preserve">        退休人员工资（原渠道发放部分）</t>
  </si>
  <si>
    <t xml:space="preserve">        基本医疗保险</t>
  </si>
  <si>
    <t xml:space="preserve">        住房公积金</t>
  </si>
  <si>
    <t xml:space="preserve">        工伤保险费</t>
  </si>
  <si>
    <t xml:space="preserve">        生育保险费</t>
  </si>
  <si>
    <t xml:space="preserve">        机关事业单位公用经费</t>
  </si>
  <si>
    <t xml:space="preserve">        抚恤丧葬费</t>
  </si>
  <si>
    <t xml:space="preserve">        离退休公用经费</t>
  </si>
  <si>
    <t xml:space="preserve">        遗属补助费</t>
  </si>
  <si>
    <t xml:space="preserve">        退休安家费</t>
  </si>
  <si>
    <t xml:space="preserve">        失业保险</t>
  </si>
  <si>
    <t xml:space="preserve">        大病保险</t>
  </si>
  <si>
    <t xml:space="preserve">        离休干部护理费</t>
  </si>
  <si>
    <t xml:space="preserve">        机关事业单位基本养老保险缴费</t>
  </si>
  <si>
    <t xml:space="preserve">        职业年金单位缴费部分</t>
  </si>
  <si>
    <t xml:space="preserve">        其他支付经费需追加数</t>
  </si>
  <si>
    <r>
      <rPr>
        <sz val="16"/>
        <rFont val="方正黑体_GBK"/>
        <charset val="134"/>
      </rPr>
      <t>表</t>
    </r>
    <r>
      <rPr>
        <sz val="16"/>
        <rFont val="Traditional Arabic"/>
        <charset val="134"/>
      </rPr>
      <t>3</t>
    </r>
  </si>
  <si>
    <t>2018年临沧市市本级一般公共预算项目支出项目变动情况表</t>
  </si>
  <si>
    <t>年内追加项目支出</t>
  </si>
  <si>
    <t>根据项目进度等因素调减</t>
  </si>
  <si>
    <t>新增一般债券已安排项目调减</t>
  </si>
  <si>
    <t>项目支出变动金额</t>
  </si>
  <si>
    <t>一般公共预算项目支出变动合计</t>
  </si>
  <si>
    <r>
      <rPr>
        <sz val="16"/>
        <rFont val="方正黑体_GBK"/>
        <charset val="134"/>
      </rPr>
      <t>表</t>
    </r>
    <r>
      <rPr>
        <sz val="16"/>
        <rFont val="Times New Roman"/>
        <charset val="134"/>
      </rPr>
      <t>4</t>
    </r>
  </si>
  <si>
    <t xml:space="preserve">2018年临沧市市级社会保险基金预算调整变动情况表     </t>
  </si>
  <si>
    <t>项        目</t>
  </si>
  <si>
    <t>合计</t>
  </si>
  <si>
    <t xml:space="preserve">企业职工基本养老保险基金
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</si>
  <si>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</si>
  <si>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</si>
  <si>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</si>
  <si>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</si>
  <si>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</si>
  <si>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</si>
  <si>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年初预算数</t>
  </si>
  <si>
    <t>调整数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</si>
  <si>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</si>
  <si>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</si>
  <si>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</si>
  <si>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</si>
  <si>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</si>
  <si>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5、下级上解收入</t>
  </si>
  <si>
    <t xml:space="preserve">           6、其他收入</t>
  </si>
  <si>
    <t xml:space="preserve">           7、转移收入</t>
  </si>
  <si>
    <t>二、支出</t>
  </si>
  <si>
    <t xml:space="preserve">    其中： 1、社会保险待遇支出</t>
  </si>
  <si>
    <t xml:space="preserve">           2、补助下级支出</t>
  </si>
  <si>
    <t xml:space="preserve">           3、上解上级支出</t>
  </si>
  <si>
    <t xml:space="preserve">           4、大病保险支出</t>
  </si>
  <si>
    <t xml:space="preserve">           5、其他支出</t>
  </si>
  <si>
    <t xml:space="preserve">           6、转移支出</t>
  </si>
  <si>
    <t>三、本年收支结余</t>
  </si>
  <si>
    <t>四、上年收支结余</t>
  </si>
  <si>
    <t>五、年末滚存结余</t>
  </si>
  <si>
    <t>表5</t>
  </si>
  <si>
    <t>2018年临沧市政府债务限额变动情况表</t>
  </si>
  <si>
    <r>
      <rPr>
        <b/>
        <sz val="12"/>
        <color indexed="8"/>
        <rFont val="宋体"/>
        <charset val="134"/>
      </rPr>
      <t>地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区</t>
    </r>
  </si>
  <si>
    <r>
      <rPr>
        <b/>
        <sz val="12"/>
        <color indexed="8"/>
        <rFont val="Times New Roman"/>
        <charset val="134"/>
      </rPr>
      <t>2014</t>
    </r>
    <r>
      <rPr>
        <b/>
        <sz val="12"/>
        <color indexed="8"/>
        <rFont val="宋体"/>
        <charset val="134"/>
      </rPr>
      <t>年政府债务清理甄别结果</t>
    </r>
  </si>
  <si>
    <t>在建项目后续融资（一般债务）</t>
  </si>
  <si>
    <r>
      <rPr>
        <b/>
        <sz val="12"/>
        <rFont val="Times New Roman"/>
        <charset val="134"/>
      </rPr>
      <t>2014</t>
    </r>
    <r>
      <rPr>
        <b/>
        <sz val="12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</si>
  <si>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</si>
  <si>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</si>
  <si>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2016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</si>
  <si>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2017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</si>
  <si>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rgb="FF000000"/>
        <rFont val="Times New Roman"/>
        <charset val="134"/>
      </rPr>
      <t>2018</t>
    </r>
    <r>
      <rPr>
        <b/>
        <sz val="12"/>
        <color rgb="FF000000"/>
        <rFont val="宋体"/>
        <charset val="134"/>
      </rPr>
      <t>年专项预算调整</t>
    </r>
  </si>
  <si>
    <r>
      <rPr>
        <b/>
        <sz val="12"/>
        <color rgb="FF000000"/>
        <rFont val="Times New Roman"/>
        <charset val="134"/>
      </rPr>
      <t>2018</t>
    </r>
    <r>
      <rPr>
        <b/>
        <sz val="12"/>
        <color rgb="FF000000"/>
        <rFont val="宋体"/>
        <charset val="134"/>
      </rPr>
      <t>年专项预算调整后政府债务限额</t>
    </r>
  </si>
  <si>
    <t>本次调整后政府债务限额</t>
  </si>
  <si>
    <t>小计</t>
  </si>
  <si>
    <t>一般债务</t>
  </si>
  <si>
    <t>专项债务</t>
  </si>
  <si>
    <t>易地扶贫搬迁</t>
  </si>
  <si>
    <t>棚户区改造</t>
  </si>
  <si>
    <t>水利</t>
  </si>
  <si>
    <t>临沧市合计</t>
  </si>
  <si>
    <t>市级小计</t>
  </si>
  <si>
    <t>市本级</t>
  </si>
  <si>
    <t xml:space="preserve">  其中：临沧边合区</t>
  </si>
  <si>
    <t xml:space="preserve">  其中：临沧工业园区</t>
  </si>
  <si>
    <t>县级小计</t>
  </si>
  <si>
    <t>临翔区</t>
  </si>
  <si>
    <t>凤庆县</t>
  </si>
  <si>
    <r>
      <rPr>
        <sz val="12"/>
        <color indexed="8"/>
        <rFont val="宋体"/>
        <charset val="134"/>
      </rPr>
      <t>云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仿宋_GB2312"/>
        <charset val="134"/>
      </rPr>
      <t>县</t>
    </r>
  </si>
  <si>
    <t>永德县</t>
  </si>
  <si>
    <t>镇康县</t>
  </si>
  <si>
    <t>双江县</t>
  </si>
  <si>
    <t>耿马县</t>
  </si>
  <si>
    <t>沧源县</t>
  </si>
</sst>
</file>

<file path=xl/styles.xml><?xml version="1.0" encoding="utf-8"?>
<styleSheet xmlns="http://schemas.openxmlformats.org/spreadsheetml/2006/main">
  <numFmts count="2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_ ;_ * \-#,##0_ ;_ * &quot;-&quot;??_ ;_ @_ "/>
    <numFmt numFmtId="177" formatCode="&quot;$&quot;#,##0_);[Red]\(&quot;$&quot;#,##0\)"/>
    <numFmt numFmtId="178" formatCode="_-* #,##0.00_-;\-* #,##0.00_-;_-* &quot;-&quot;??_-;_-@_-"/>
    <numFmt numFmtId="179" formatCode="_(* #,##0.00_);_(* \(#,##0.00\);_(* &quot;-&quot;??_);_(@_)"/>
    <numFmt numFmtId="180" formatCode="#,##0.0_);\(#,##0.0\)"/>
    <numFmt numFmtId="181" formatCode="#,##0.00_ "/>
    <numFmt numFmtId="182" formatCode="#,##0;\(#,##0\)"/>
    <numFmt numFmtId="183" formatCode="_(&quot;$&quot;* #,##0.00_);_(&quot;$&quot;* \(#,##0.00\);_(&quot;$&quot;* &quot;-&quot;??_);_(@_)"/>
    <numFmt numFmtId="184" formatCode="yy\.mm\.dd"/>
    <numFmt numFmtId="185" formatCode="#\ ??/??"/>
    <numFmt numFmtId="186" formatCode="&quot;$&quot;#,##0.00_);[Red]\(&quot;$&quot;#,##0.00\)"/>
    <numFmt numFmtId="187" formatCode="&quot;$&quot;\ #,##0.00_-;[Red]&quot;$&quot;\ #,##0.00\-"/>
    <numFmt numFmtId="188" formatCode="\$#,##0;\(\$#,##0\)"/>
    <numFmt numFmtId="189" formatCode="_-* #,##0_-;\-* #,##0_-;_-* &quot;-&quot;_-;_-@_-"/>
    <numFmt numFmtId="190" formatCode="_-&quot;$&quot;\ * #,##0.00_-;_-&quot;$&quot;\ * #,##0.00\-;_-&quot;$&quot;\ * &quot;-&quot;??_-;_-@_-"/>
    <numFmt numFmtId="191" formatCode="_-&quot;$&quot;\ * #,##0_-;_-&quot;$&quot;\ * #,##0\-;_-&quot;$&quot;\ * &quot;-&quot;_-;_-@_-"/>
    <numFmt numFmtId="192" formatCode="&quot;$&quot;\ #,##0_-;[Red]&quot;$&quot;\ #,##0\-"/>
    <numFmt numFmtId="193" formatCode="\$#,##0.00;\(\$#,##0.00\)"/>
    <numFmt numFmtId="194" formatCode="#,##0_ "/>
    <numFmt numFmtId="195" formatCode="0_ "/>
    <numFmt numFmtId="196" formatCode="_(&quot;$&quot;* #,##0_);_(&quot;$&quot;* \(#,##0\);_(&quot;$&quot;* &quot;-&quot;_);_(@_)"/>
  </numFmts>
  <fonts count="9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name val="Times New Roman"/>
      <charset val="134"/>
    </font>
    <font>
      <sz val="9"/>
      <color indexed="8"/>
      <name val="宋体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6"/>
      <name val="Times New Roman"/>
      <charset val="134"/>
    </font>
    <font>
      <sz val="27"/>
      <color indexed="8"/>
      <name val="方正小标宋_GBK"/>
      <charset val="134"/>
    </font>
    <font>
      <sz val="12"/>
      <color indexed="8"/>
      <name val="Arial Narrow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6"/>
      <name val="Traditional Arabic"/>
      <charset val="134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8"/>
      <name val="方正黑体_GBK"/>
      <charset val="134"/>
    </font>
    <font>
      <b/>
      <sz val="16"/>
      <name val="Times New Roman"/>
      <charset val="134"/>
    </font>
    <font>
      <b/>
      <sz val="16"/>
      <color rgb="FF000000"/>
      <name val="方正仿宋_GBK"/>
      <charset val="134"/>
    </font>
    <font>
      <b/>
      <sz val="16"/>
      <color rgb="FF000000"/>
      <name val="Times New Roman"/>
      <charset val="134"/>
    </font>
    <font>
      <b/>
      <sz val="35"/>
      <name val="方正小标宋_GBK"/>
      <charset val="134"/>
    </font>
    <font>
      <b/>
      <sz val="30"/>
      <name val="方正小标宋_GBK"/>
      <charset val="134"/>
    </font>
    <font>
      <b/>
      <sz val="42"/>
      <name val="方正小标宋_GBK"/>
      <charset val="134"/>
    </font>
    <font>
      <b/>
      <sz val="18"/>
      <name val="Times New Roman"/>
      <charset val="134"/>
    </font>
    <font>
      <b/>
      <sz val="18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楷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Arial"/>
      <charset val="134"/>
    </font>
    <font>
      <sz val="11"/>
      <color indexed="17"/>
      <name val="宋体"/>
      <charset val="134"/>
    </font>
    <font>
      <sz val="12"/>
      <color indexed="8"/>
      <name val="仿宋_GB2312"/>
      <charset val="134"/>
    </font>
    <font>
      <sz val="16"/>
      <name val="方正黑体_GBK"/>
      <charset val="134"/>
    </font>
    <font>
      <sz val="14"/>
      <name val="方正黑体_GBK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8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1" fillId="11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54" fillId="0" borderId="0">
      <alignment horizontal="center" wrapText="1"/>
      <protection locked="0"/>
    </xf>
    <xf numFmtId="41" fontId="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/>
    <xf numFmtId="0" fontId="44" fillId="4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4" fontId="63" fillId="0" borderId="10" applyFill="0" applyProtection="0">
      <alignment horizontal="right"/>
    </xf>
    <xf numFmtId="0" fontId="64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/>
    <xf numFmtId="0" fontId="45" fillId="2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0" fillId="0" borderId="0">
      <alignment vertical="center"/>
    </xf>
    <xf numFmtId="0" fontId="65" fillId="0" borderId="0"/>
    <xf numFmtId="0" fontId="65" fillId="0" borderId="0"/>
    <xf numFmtId="0" fontId="45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3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/>
    <xf numFmtId="0" fontId="52" fillId="0" borderId="0" applyNumberFormat="0" applyFill="0" applyBorder="0" applyAlignment="0" applyProtection="0">
      <alignment vertical="center"/>
    </xf>
    <xf numFmtId="0" fontId="53" fillId="0" borderId="0">
      <protection locked="0"/>
    </xf>
    <xf numFmtId="0" fontId="72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5" fillId="0" borderId="0"/>
    <xf numFmtId="0" fontId="45" fillId="12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70" fillId="15" borderId="21" applyNumberFormat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67" fillId="21" borderId="20" applyNumberFormat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44" fillId="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3" fillId="0" borderId="0"/>
    <xf numFmtId="0" fontId="45" fillId="22" borderId="0" applyNumberFormat="0" applyBorder="0" applyAlignment="0" applyProtection="0">
      <alignment vertical="center"/>
    </xf>
    <xf numFmtId="0" fontId="53" fillId="0" borderId="0"/>
    <xf numFmtId="0" fontId="9" fillId="42" borderId="0" applyNumberFormat="0" applyBorder="0" applyAlignment="0" applyProtection="0"/>
    <xf numFmtId="49" fontId="63" fillId="0" borderId="0" applyFont="0" applyFill="0" applyBorder="0" applyAlignment="0" applyProtection="0"/>
    <xf numFmtId="0" fontId="62" fillId="0" borderId="0"/>
    <xf numFmtId="0" fontId="65" fillId="0" borderId="0"/>
    <xf numFmtId="0" fontId="9" fillId="43" borderId="0" applyNumberFormat="0" applyBorder="0" applyAlignment="0" applyProtection="0"/>
    <xf numFmtId="0" fontId="66" fillId="44" borderId="0" applyNumberFormat="0" applyBorder="0" applyAlignment="0" applyProtection="0"/>
    <xf numFmtId="0" fontId="9" fillId="43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19" borderId="0" applyNumberFormat="0" applyBorder="0" applyAlignment="0" applyProtection="0"/>
    <xf numFmtId="0" fontId="63" fillId="0" borderId="0" applyFont="0" applyFill="0" applyBorder="0" applyAlignment="0" applyProtection="0"/>
    <xf numFmtId="0" fontId="9" fillId="42" borderId="0" applyNumberFormat="0" applyBorder="0" applyAlignment="0" applyProtection="0"/>
    <xf numFmtId="187" fontId="63" fillId="0" borderId="0" applyFont="0" applyFill="0" applyBorder="0" applyAlignment="0" applyProtection="0"/>
    <xf numFmtId="0" fontId="9" fillId="47" borderId="0" applyNumberFormat="0" applyBorder="0" applyAlignment="0" applyProtection="0"/>
    <xf numFmtId="0" fontId="66" fillId="13" borderId="0" applyNumberFormat="0" applyBorder="0" applyAlignment="0" applyProtection="0"/>
    <xf numFmtId="0" fontId="66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13" borderId="0" applyNumberFormat="0" applyBorder="0" applyAlignment="0" applyProtection="0"/>
    <xf numFmtId="183" fontId="63" fillId="0" borderId="0" applyFont="0" applyFill="0" applyBorder="0" applyAlignment="0" applyProtection="0"/>
    <xf numFmtId="0" fontId="66" fillId="13" borderId="0" applyNumberFormat="0" applyBorder="0" applyAlignment="0" applyProtection="0"/>
    <xf numFmtId="0" fontId="64" fillId="18" borderId="0" applyNumberFormat="0" applyBorder="0" applyAlignment="0" applyProtection="0">
      <alignment vertical="center"/>
    </xf>
    <xf numFmtId="0" fontId="66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1" fillId="0" borderId="0">
      <alignment vertical="center"/>
    </xf>
    <xf numFmtId="0" fontId="66" fillId="45" borderId="0" applyNumberFormat="0" applyBorder="0" applyAlignment="0" applyProtection="0"/>
    <xf numFmtId="0" fontId="66" fillId="50" borderId="0" applyNumberFormat="0" applyBorder="0" applyAlignment="0" applyProtection="0"/>
    <xf numFmtId="0" fontId="9" fillId="42" borderId="0" applyNumberFormat="0" applyBorder="0" applyAlignment="0" applyProtection="0"/>
    <xf numFmtId="0" fontId="9" fillId="51" borderId="0" applyNumberFormat="0" applyBorder="0" applyAlignment="0" applyProtection="0"/>
    <xf numFmtId="0" fontId="66" fillId="51" borderId="0" applyNumberFormat="0" applyBorder="0" applyAlignment="0" applyProtection="0"/>
    <xf numFmtId="189" fontId="63" fillId="0" borderId="0" applyFont="0" applyFill="0" applyBorder="0" applyAlignment="0" applyProtection="0"/>
    <xf numFmtId="182" fontId="77" fillId="0" borderId="0"/>
    <xf numFmtId="178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0" fontId="53" fillId="0" borderId="0"/>
    <xf numFmtId="0" fontId="78" fillId="0" borderId="0" applyNumberFormat="0" applyFill="0" applyBorder="0" applyAlignment="0" applyProtection="0"/>
    <xf numFmtId="190" fontId="63" fillId="0" borderId="0" applyFont="0" applyFill="0" applyBorder="0" applyAlignment="0" applyProtection="0"/>
    <xf numFmtId="193" fontId="77" fillId="0" borderId="0"/>
    <xf numFmtId="15" fontId="69" fillId="0" borderId="0"/>
    <xf numFmtId="188" fontId="77" fillId="0" borderId="0"/>
    <xf numFmtId="38" fontId="73" fillId="52" borderId="0" applyNumberFormat="0" applyBorder="0" applyAlignment="0" applyProtection="0"/>
    <xf numFmtId="0" fontId="74" fillId="0" borderId="22" applyNumberFormat="0" applyAlignment="0" applyProtection="0">
      <alignment horizontal="left" vertical="center"/>
    </xf>
    <xf numFmtId="0" fontId="74" fillId="0" borderId="12">
      <alignment horizontal="left" vertical="center"/>
    </xf>
    <xf numFmtId="10" fontId="73" fillId="27" borderId="2" applyNumberFormat="0" applyBorder="0" applyAlignment="0" applyProtection="0"/>
    <xf numFmtId="180" fontId="75" fillId="36" borderId="0"/>
    <xf numFmtId="180" fontId="76" fillId="39" borderId="0"/>
    <xf numFmtId="38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191" fontId="63" fillId="0" borderId="0" applyFont="0" applyFill="0" applyBorder="0" applyAlignment="0" applyProtection="0"/>
    <xf numFmtId="177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0" fontId="0" fillId="0" borderId="0"/>
    <xf numFmtId="191" fontId="63" fillId="0" borderId="0" applyFont="0" applyFill="0" applyBorder="0" applyAlignment="0" applyProtection="0"/>
    <xf numFmtId="0" fontId="77" fillId="0" borderId="0"/>
    <xf numFmtId="37" fontId="79" fillId="0" borderId="0"/>
    <xf numFmtId="192" fontId="63" fillId="0" borderId="0"/>
    <xf numFmtId="0" fontId="53" fillId="0" borderId="0"/>
    <xf numFmtId="3" fontId="69" fillId="0" borderId="0" applyFont="0" applyFill="0" applyBorder="0" applyAlignment="0" applyProtection="0"/>
    <xf numFmtId="14" fontId="54" fillId="0" borderId="0">
      <alignment horizontal="center" wrapText="1"/>
      <protection locked="0"/>
    </xf>
    <xf numFmtId="10" fontId="63" fillId="0" borderId="0" applyFont="0" applyFill="0" applyBorder="0" applyAlignment="0" applyProtection="0"/>
    <xf numFmtId="9" fontId="53" fillId="0" borderId="0" applyFont="0" applyFill="0" applyBorder="0" applyAlignment="0" applyProtection="0"/>
    <xf numFmtId="185" fontId="63" fillId="0" borderId="0" applyFont="0" applyFill="0" applyProtection="0"/>
    <xf numFmtId="15" fontId="69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80" fillId="0" borderId="23">
      <alignment horizontal="center"/>
    </xf>
    <xf numFmtId="0" fontId="69" fillId="53" borderId="0" applyNumberFormat="0" applyFont="0" applyBorder="0" applyAlignment="0" applyProtection="0"/>
    <xf numFmtId="0" fontId="81" fillId="54" borderId="3">
      <protection locked="0"/>
    </xf>
    <xf numFmtId="0" fontId="82" fillId="0" borderId="0"/>
    <xf numFmtId="0" fontId="81" fillId="54" borderId="3">
      <protection locked="0"/>
    </xf>
    <xf numFmtId="0" fontId="81" fillId="54" borderId="3">
      <protection locked="0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6" fontId="63" fillId="0" borderId="0" applyFont="0" applyFill="0" applyBorder="0" applyAlignment="0" applyProtection="0"/>
    <xf numFmtId="0" fontId="63" fillId="0" borderId="4" applyNumberFormat="0" applyFill="0" applyProtection="0">
      <alignment horizontal="right"/>
    </xf>
    <xf numFmtId="0" fontId="83" fillId="0" borderId="4" applyNumberFormat="0" applyFill="0" applyProtection="0">
      <alignment horizontal="center"/>
    </xf>
    <xf numFmtId="0" fontId="84" fillId="0" borderId="0" applyNumberFormat="0" applyFill="0" applyBorder="0" applyAlignment="0" applyProtection="0"/>
    <xf numFmtId="0" fontId="7" fillId="55" borderId="0" applyNumberFormat="0" applyBorder="0" applyAlignment="0" applyProtection="0"/>
    <xf numFmtId="0" fontId="63" fillId="0" borderId="0"/>
    <xf numFmtId="0" fontId="57" fillId="0" borderId="10" applyNumberFormat="0" applyFill="0" applyProtection="0">
      <alignment horizontal="center"/>
    </xf>
    <xf numFmtId="0" fontId="64" fillId="18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85" fillId="57" borderId="0" applyNumberFormat="0" applyBorder="0" applyAlignment="0" applyProtection="0"/>
    <xf numFmtId="0" fontId="86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Alignment="0"/>
    <xf numFmtId="0" fontId="63" fillId="0" borderId="0"/>
    <xf numFmtId="0" fontId="0" fillId="0" borderId="0">
      <alignment vertical="center"/>
    </xf>
    <xf numFmtId="0" fontId="0" fillId="0" borderId="0"/>
    <xf numFmtId="0" fontId="87" fillId="0" borderId="0">
      <alignment vertical="center"/>
    </xf>
    <xf numFmtId="0" fontId="0" fillId="0" borderId="0">
      <alignment vertical="center"/>
    </xf>
    <xf numFmtId="0" fontId="87" fillId="0" borderId="0">
      <alignment vertical="center"/>
    </xf>
    <xf numFmtId="0" fontId="0" fillId="0" borderId="0">
      <alignment vertical="center"/>
    </xf>
    <xf numFmtId="0" fontId="63" fillId="0" borderId="0"/>
    <xf numFmtId="3" fontId="88" fillId="0" borderId="0" applyNumberFormat="0" applyFill="0" applyBorder="0" applyAlignment="0" applyProtection="0"/>
    <xf numFmtId="0" fontId="89" fillId="58" borderId="0" applyNumberFormat="0" applyBorder="0" applyAlignment="0" applyProtection="0">
      <alignment vertical="center"/>
    </xf>
    <xf numFmtId="0" fontId="89" fillId="58" borderId="0" applyNumberFormat="0" applyBorder="0" applyAlignment="0" applyProtection="0">
      <alignment vertical="center"/>
    </xf>
    <xf numFmtId="0" fontId="89" fillId="58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0" fillId="47" borderId="0" applyNumberFormat="0" applyBorder="0" applyAlignment="0" applyProtection="0"/>
    <xf numFmtId="0" fontId="50" fillId="10" borderId="0" applyNumberFormat="0" applyBorder="0" applyAlignment="0" applyProtection="0">
      <alignment vertical="center"/>
    </xf>
    <xf numFmtId="0" fontId="57" fillId="0" borderId="10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63" fillId="0" borderId="4" applyNumberFormat="0" applyFill="0" applyProtection="0">
      <alignment horizontal="left"/>
    </xf>
    <xf numFmtId="1" fontId="63" fillId="0" borderId="10" applyFill="0" applyProtection="0">
      <alignment horizontal="center"/>
    </xf>
    <xf numFmtId="0" fontId="69" fillId="0" borderId="0"/>
    <xf numFmtId="43" fontId="63" fillId="0" borderId="0" applyFont="0" applyFill="0" applyBorder="0" applyAlignment="0" applyProtection="0"/>
    <xf numFmtId="41" fontId="63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0" fontId="1" fillId="0" borderId="0" xfId="89">
      <alignment vertical="center"/>
    </xf>
    <xf numFmtId="0" fontId="2" fillId="0" borderId="0" xfId="89" applyFont="1" applyFill="1" applyAlignment="1"/>
    <xf numFmtId="0" fontId="3" fillId="0" borderId="0" xfId="89" applyFont="1" applyFill="1" applyAlignment="1"/>
    <xf numFmtId="0" fontId="3" fillId="2" borderId="0" xfId="89" applyFont="1" applyFill="1" applyAlignment="1"/>
    <xf numFmtId="0" fontId="4" fillId="0" borderId="0" xfId="89" applyNumberFormat="1" applyFont="1" applyFill="1" applyAlignment="1">
      <alignment horizontal="left" vertical="center"/>
    </xf>
    <xf numFmtId="0" fontId="5" fillId="0" borderId="0" xfId="89" applyFont="1" applyFill="1" applyAlignment="1">
      <alignment horizontal="center"/>
    </xf>
    <xf numFmtId="0" fontId="6" fillId="0" borderId="0" xfId="89" applyFont="1" applyFill="1" applyAlignment="1">
      <alignment horizontal="center"/>
    </xf>
    <xf numFmtId="0" fontId="7" fillId="0" borderId="1" xfId="89" applyNumberFormat="1" applyFont="1" applyFill="1" applyBorder="1" applyAlignment="1" applyProtection="1">
      <alignment horizontal="center" vertical="center"/>
    </xf>
    <xf numFmtId="0" fontId="8" fillId="0" borderId="2" xfId="89" applyNumberFormat="1" applyFont="1" applyFill="1" applyBorder="1" applyAlignment="1" applyProtection="1">
      <alignment horizontal="center" vertical="center"/>
    </xf>
    <xf numFmtId="0" fontId="7" fillId="0" borderId="2" xfId="89" applyNumberFormat="1" applyFont="1" applyFill="1" applyBorder="1" applyAlignment="1" applyProtection="1">
      <alignment horizontal="center" vertical="center" wrapText="1"/>
    </xf>
    <xf numFmtId="0" fontId="8" fillId="0" borderId="2" xfId="89" applyNumberFormat="1" applyFont="1" applyFill="1" applyBorder="1" applyAlignment="1" applyProtection="1">
      <alignment horizontal="center" vertical="center" wrapText="1"/>
    </xf>
    <xf numFmtId="0" fontId="8" fillId="0" borderId="3" xfId="89" applyNumberFormat="1" applyFont="1" applyFill="1" applyBorder="1" applyAlignment="1" applyProtection="1">
      <alignment horizontal="center" vertical="center"/>
    </xf>
    <xf numFmtId="0" fontId="8" fillId="0" borderId="4" xfId="89" applyNumberFormat="1" applyFont="1" applyFill="1" applyBorder="1" applyAlignment="1" applyProtection="1">
      <alignment horizontal="center" vertical="center"/>
    </xf>
    <xf numFmtId="0" fontId="7" fillId="3" borderId="2" xfId="89" applyNumberFormat="1" applyFont="1" applyFill="1" applyBorder="1" applyAlignment="1" applyProtection="1">
      <alignment horizontal="center" vertical="center"/>
    </xf>
    <xf numFmtId="176" fontId="8" fillId="3" borderId="2" xfId="177" applyNumberFormat="1" applyFont="1" applyFill="1" applyBorder="1" applyAlignment="1" applyProtection="1">
      <alignment horizontal="center" vertical="center" wrapText="1"/>
    </xf>
    <xf numFmtId="176" fontId="8" fillId="0" borderId="2" xfId="177" applyNumberFormat="1" applyFont="1" applyFill="1" applyBorder="1" applyAlignment="1" applyProtection="1">
      <alignment horizontal="center" vertical="center" wrapText="1"/>
    </xf>
    <xf numFmtId="0" fontId="9" fillId="3" borderId="2" xfId="89" applyNumberFormat="1" applyFont="1" applyFill="1" applyBorder="1" applyAlignment="1" applyProtection="1">
      <alignment horizontal="center" vertical="center"/>
    </xf>
    <xf numFmtId="176" fontId="10" fillId="3" borderId="2" xfId="177" applyNumberFormat="1" applyFont="1" applyFill="1" applyBorder="1" applyAlignment="1" applyProtection="1">
      <alignment horizontal="center" vertical="center" wrapText="1"/>
    </xf>
    <xf numFmtId="176" fontId="10" fillId="0" borderId="2" xfId="177" applyNumberFormat="1" applyFont="1" applyFill="1" applyBorder="1" applyAlignment="1" applyProtection="1">
      <alignment horizontal="center" vertical="center" wrapText="1"/>
    </xf>
    <xf numFmtId="0" fontId="9" fillId="3" borderId="2" xfId="89" applyNumberFormat="1" applyFont="1" applyFill="1" applyBorder="1" applyAlignment="1" applyProtection="1">
      <alignment horizontal="center" vertical="center" wrapText="1"/>
    </xf>
    <xf numFmtId="0" fontId="11" fillId="0" borderId="2" xfId="89" applyFont="1" applyFill="1" applyBorder="1" applyAlignment="1">
      <alignment horizontal="center" vertical="center"/>
    </xf>
    <xf numFmtId="0" fontId="12" fillId="0" borderId="0" xfId="89" applyNumberFormat="1" applyFont="1" applyFill="1" applyBorder="1" applyAlignment="1" applyProtection="1">
      <alignment horizontal="right" vertical="center"/>
    </xf>
    <xf numFmtId="0" fontId="8" fillId="2" borderId="5" xfId="89" applyNumberFormat="1" applyFont="1" applyFill="1" applyBorder="1" applyAlignment="1" applyProtection="1">
      <alignment horizontal="center" vertical="center" wrapText="1"/>
    </xf>
    <xf numFmtId="0" fontId="8" fillId="2" borderId="6" xfId="89" applyNumberFormat="1" applyFont="1" applyFill="1" applyBorder="1" applyAlignment="1" applyProtection="1">
      <alignment horizontal="center" vertical="center" wrapText="1"/>
    </xf>
    <xf numFmtId="0" fontId="8" fillId="2" borderId="7" xfId="89" applyNumberFormat="1" applyFont="1" applyFill="1" applyBorder="1" applyAlignment="1" applyProtection="1">
      <alignment horizontal="center" vertical="center" wrapText="1"/>
    </xf>
    <xf numFmtId="0" fontId="13" fillId="0" borderId="5" xfId="89" applyNumberFormat="1" applyFont="1" applyFill="1" applyBorder="1" applyAlignment="1" applyProtection="1">
      <alignment horizontal="center" vertical="center" wrapText="1"/>
    </xf>
    <xf numFmtId="0" fontId="13" fillId="0" borderId="6" xfId="89" applyNumberFormat="1" applyFont="1" applyFill="1" applyBorder="1" applyAlignment="1" applyProtection="1">
      <alignment horizontal="center" vertical="center" wrapText="1"/>
    </xf>
    <xf numFmtId="0" fontId="8" fillId="2" borderId="8" xfId="89" applyNumberFormat="1" applyFont="1" applyFill="1" applyBorder="1" applyAlignment="1" applyProtection="1">
      <alignment horizontal="center" vertical="center" wrapText="1"/>
    </xf>
    <xf numFmtId="0" fontId="8" fillId="2" borderId="9" xfId="89" applyNumberFormat="1" applyFont="1" applyFill="1" applyBorder="1" applyAlignment="1" applyProtection="1">
      <alignment horizontal="center" vertical="center" wrapText="1"/>
    </xf>
    <xf numFmtId="0" fontId="8" fillId="2" borderId="10" xfId="89" applyNumberFormat="1" applyFont="1" applyFill="1" applyBorder="1" applyAlignment="1" applyProtection="1">
      <alignment horizontal="center" vertical="center" wrapText="1"/>
    </xf>
    <xf numFmtId="0" fontId="13" fillId="0" borderId="8" xfId="89" applyNumberFormat="1" applyFont="1" applyFill="1" applyBorder="1" applyAlignment="1" applyProtection="1">
      <alignment horizontal="center" vertical="center" wrapText="1"/>
    </xf>
    <xf numFmtId="0" fontId="13" fillId="0" borderId="9" xfId="89" applyNumberFormat="1" applyFont="1" applyFill="1" applyBorder="1" applyAlignment="1" applyProtection="1">
      <alignment horizontal="center" vertical="center" wrapText="1"/>
    </xf>
    <xf numFmtId="0" fontId="7" fillId="2" borderId="2" xfId="89" applyNumberFormat="1" applyFont="1" applyFill="1" applyBorder="1" applyAlignment="1" applyProtection="1">
      <alignment horizontal="center" vertical="center" wrapText="1"/>
    </xf>
    <xf numFmtId="0" fontId="7" fillId="0" borderId="1" xfId="89" applyNumberFormat="1" applyFont="1" applyFill="1" applyBorder="1" applyAlignment="1" applyProtection="1">
      <alignment vertical="center" wrapText="1"/>
    </xf>
    <xf numFmtId="176" fontId="8" fillId="2" borderId="2" xfId="177" applyNumberFormat="1" applyFont="1" applyFill="1" applyBorder="1" applyAlignment="1" applyProtection="1">
      <alignment horizontal="center" vertical="center" wrapText="1"/>
    </xf>
    <xf numFmtId="176" fontId="10" fillId="2" borderId="2" xfId="177" applyNumberFormat="1" applyFont="1" applyFill="1" applyBorder="1" applyAlignment="1" applyProtection="1">
      <alignment horizontal="center" vertical="center" wrapText="1"/>
    </xf>
    <xf numFmtId="176" fontId="14" fillId="0" borderId="2" xfId="177" applyNumberFormat="1" applyFont="1" applyFill="1" applyBorder="1" applyAlignment="1" applyProtection="1">
      <alignment horizontal="center" vertical="center" wrapText="1"/>
    </xf>
    <xf numFmtId="176" fontId="15" fillId="3" borderId="2" xfId="177" applyNumberFormat="1" applyFont="1" applyFill="1" applyBorder="1" applyAlignment="1" applyProtection="1">
      <alignment horizontal="center" vertical="center" wrapText="1"/>
    </xf>
    <xf numFmtId="0" fontId="16" fillId="0" borderId="0" xfId="89" applyNumberFormat="1" applyFont="1" applyFill="1" applyBorder="1" applyAlignment="1" applyProtection="1">
      <alignment horizontal="right" vertical="center"/>
    </xf>
    <xf numFmtId="0" fontId="13" fillId="0" borderId="7" xfId="89" applyNumberFormat="1" applyFont="1" applyFill="1" applyBorder="1" applyAlignment="1" applyProtection="1">
      <alignment horizontal="center" vertical="center" wrapText="1"/>
    </xf>
    <xf numFmtId="0" fontId="13" fillId="2" borderId="5" xfId="89" applyNumberFormat="1" applyFont="1" applyFill="1" applyBorder="1" applyAlignment="1" applyProtection="1">
      <alignment horizontal="center" vertical="center" wrapText="1"/>
    </xf>
    <xf numFmtId="0" fontId="17" fillId="2" borderId="5" xfId="89" applyNumberFormat="1" applyFont="1" applyFill="1" applyBorder="1" applyAlignment="1" applyProtection="1">
      <alignment horizontal="center" vertical="center" wrapText="1"/>
    </xf>
    <xf numFmtId="0" fontId="13" fillId="0" borderId="10" xfId="89" applyNumberFormat="1" applyFont="1" applyFill="1" applyBorder="1" applyAlignment="1" applyProtection="1">
      <alignment horizontal="center" vertical="center" wrapText="1"/>
    </xf>
    <xf numFmtId="0" fontId="3" fillId="0" borderId="2" xfId="89" applyFont="1" applyFill="1" applyBorder="1" applyAlignment="1"/>
    <xf numFmtId="0" fontId="0" fillId="0" borderId="0" xfId="149" applyFont="1" applyFill="1" applyAlignment="1"/>
    <xf numFmtId="0" fontId="0" fillId="0" borderId="0" xfId="149" applyFont="1" applyAlignment="1"/>
    <xf numFmtId="0" fontId="18" fillId="0" borderId="0" xfId="149" applyFont="1" applyAlignment="1"/>
    <xf numFmtId="0" fontId="19" fillId="3" borderId="0" xfId="149" applyFont="1" applyFill="1" applyAlignment="1">
      <alignment horizontal="center" vertical="center"/>
    </xf>
    <xf numFmtId="0" fontId="20" fillId="3" borderId="0" xfId="149" applyFont="1" applyFill="1" applyAlignment="1">
      <alignment vertical="center"/>
    </xf>
    <xf numFmtId="0" fontId="9" fillId="3" borderId="0" xfId="149" applyFont="1" applyFill="1" applyBorder="1" applyAlignment="1">
      <alignment vertical="center"/>
    </xf>
    <xf numFmtId="0" fontId="20" fillId="3" borderId="0" xfId="149" applyFont="1" applyFill="1" applyBorder="1" applyAlignment="1">
      <alignment vertical="center"/>
    </xf>
    <xf numFmtId="0" fontId="7" fillId="3" borderId="2" xfId="149" applyFont="1" applyFill="1" applyBorder="1" applyAlignment="1">
      <alignment horizontal="center" vertical="center"/>
    </xf>
    <xf numFmtId="0" fontId="7" fillId="3" borderId="2" xfId="149" applyFont="1" applyFill="1" applyBorder="1" applyAlignment="1">
      <alignment horizontal="center" vertical="center" wrapText="1"/>
    </xf>
    <xf numFmtId="0" fontId="7" fillId="3" borderId="11" xfId="149" applyFont="1" applyFill="1" applyBorder="1" applyAlignment="1">
      <alignment horizontal="center" vertical="center" wrapText="1"/>
    </xf>
    <xf numFmtId="0" fontId="7" fillId="3" borderId="12" xfId="149" applyFont="1" applyFill="1" applyBorder="1" applyAlignment="1">
      <alignment horizontal="center" vertical="center" wrapText="1"/>
    </xf>
    <xf numFmtId="0" fontId="7" fillId="3" borderId="13" xfId="149" applyFont="1" applyFill="1" applyBorder="1" applyAlignment="1">
      <alignment horizontal="center" vertical="center" wrapText="1"/>
    </xf>
    <xf numFmtId="0" fontId="21" fillId="3" borderId="2" xfId="149" applyFont="1" applyFill="1" applyBorder="1" applyAlignment="1">
      <alignment horizontal="center" vertical="center" wrapText="1"/>
    </xf>
    <xf numFmtId="0" fontId="16" fillId="0" borderId="2" xfId="149" applyFont="1" applyFill="1" applyBorder="1" applyAlignment="1">
      <alignment horizontal="left" vertical="center"/>
    </xf>
    <xf numFmtId="195" fontId="16" fillId="0" borderId="2" xfId="149" applyNumberFormat="1" applyFont="1" applyFill="1" applyBorder="1" applyAlignment="1">
      <alignment horizontal="center" vertical="center"/>
    </xf>
    <xf numFmtId="195" fontId="22" fillId="0" borderId="2" xfId="149" applyNumberFormat="1" applyFont="1" applyBorder="1" applyAlignment="1">
      <alignment horizontal="center" vertical="center"/>
    </xf>
    <xf numFmtId="0" fontId="16" fillId="0" borderId="2" xfId="149" applyFont="1" applyFill="1" applyBorder="1" applyAlignment="1">
      <alignment vertical="center"/>
    </xf>
    <xf numFmtId="0" fontId="16" fillId="0" borderId="2" xfId="149" applyFont="1" applyFill="1" applyBorder="1" applyAlignment="1">
      <alignment horizontal="center" vertical="center"/>
    </xf>
    <xf numFmtId="195" fontId="22" fillId="0" borderId="2" xfId="149" applyNumberFormat="1" applyFont="1" applyFill="1" applyBorder="1" applyAlignment="1">
      <alignment horizontal="center" vertical="center"/>
    </xf>
    <xf numFmtId="0" fontId="0" fillId="3" borderId="0" xfId="149" applyFont="1" applyFill="1" applyAlignment="1"/>
    <xf numFmtId="0" fontId="9" fillId="3" borderId="0" xfId="149" applyFont="1" applyFill="1" applyAlignment="1">
      <alignment vertical="center"/>
    </xf>
    <xf numFmtId="181" fontId="0" fillId="0" borderId="0" xfId="149" applyNumberFormat="1" applyFont="1" applyAlignment="1"/>
    <xf numFmtId="0" fontId="9" fillId="3" borderId="0" xfId="149" applyFont="1" applyFill="1" applyAlignment="1">
      <alignment horizontal="right" vertical="center"/>
    </xf>
    <xf numFmtId="0" fontId="9" fillId="3" borderId="0" xfId="149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Font="1">
      <alignment vertical="center"/>
    </xf>
    <xf numFmtId="194" fontId="0" fillId="0" borderId="0" xfId="0" applyNumberForma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94" fontId="0" fillId="0" borderId="0" xfId="0" applyNumberFormat="1" applyAlignment="1">
      <alignment horizontal="right" vertical="center"/>
    </xf>
    <xf numFmtId="194" fontId="0" fillId="0" borderId="9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94" fontId="6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194" fontId="27" fillId="0" borderId="2" xfId="0" applyNumberFormat="1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194" fontId="6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>
      <alignment vertical="center"/>
    </xf>
    <xf numFmtId="194" fontId="29" fillId="0" borderId="2" xfId="0" applyNumberFormat="1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195" fontId="0" fillId="0" borderId="0" xfId="0" applyNumberFormat="1">
      <alignment vertical="center"/>
    </xf>
    <xf numFmtId="0" fontId="29" fillId="0" borderId="2" xfId="0" applyFont="1" applyBorder="1" applyAlignment="1">
      <alignment horizontal="left" vertical="center"/>
    </xf>
    <xf numFmtId="194" fontId="29" fillId="0" borderId="2" xfId="1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9" fillId="0" borderId="0" xfId="0" applyFo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94" fontId="24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194" fontId="33" fillId="0" borderId="2" xfId="0" applyNumberFormat="1" applyFont="1" applyBorder="1" applyAlignment="1">
      <alignment horizontal="center" vertical="center"/>
    </xf>
    <xf numFmtId="0" fontId="34" fillId="0" borderId="0" xfId="0" applyFont="1">
      <alignment vertical="center"/>
    </xf>
    <xf numFmtId="0" fontId="29" fillId="0" borderId="9" xfId="0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57" fontId="42" fillId="0" borderId="0" xfId="0" applyNumberFormat="1" applyFont="1" applyAlignment="1">
      <alignment horizontal="center" vertical="center"/>
    </xf>
  </cellXfs>
  <cellStyles count="1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差_2013年市本级预算（汇总调整公式1）12.20" xfId="13"/>
    <cellStyle name="Accent2 - 60%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常规 6" xfId="19"/>
    <cellStyle name="_ET_STYLE_NoName_00__Sheet3" xfId="20"/>
    <cellStyle name="_ET_STYLE_NoName_00__Book1" xfId="21"/>
    <cellStyle name="60% - 强调文字颜色 2" xfId="22" builtinId="36"/>
    <cellStyle name="标题 4" xfId="23" builtinId="19"/>
    <cellStyle name="警告文本" xfId="24" builtinId="11"/>
    <cellStyle name="_ET_STYLE_NoName_00_" xfId="25"/>
    <cellStyle name="标题" xfId="26" builtinId="15"/>
    <cellStyle name="常规 5 2" xfId="27"/>
    <cellStyle name="_Book1_1" xfId="28"/>
    <cellStyle name="解释性文本" xfId="29" builtinId="53"/>
    <cellStyle name="6mal" xfId="30"/>
    <cellStyle name="标题 1" xfId="31" builtinId="16"/>
    <cellStyle name="标题 2" xfId="32" builtinId="17"/>
    <cellStyle name="_20100326高清市院遂宁检察院1080P配置清单26日改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PSChar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_弱电系统设备配置报价清单" xfId="62"/>
    <cellStyle name="60% - 强调文字颜色 6" xfId="63" builtinId="52"/>
    <cellStyle name="_Book1" xfId="64"/>
    <cellStyle name="Accent2 - 20%" xfId="65"/>
    <cellStyle name="_Book1_2" xfId="66"/>
    <cellStyle name="_ET_STYLE_NoName_00__Book1_1" xfId="67"/>
    <cellStyle name="0,0_x000d_&#10;NA_x000d_&#10;" xfId="68"/>
    <cellStyle name="Accent1 - 20%" xfId="69"/>
    <cellStyle name="Accent1" xfId="70"/>
    <cellStyle name="Accent1 - 40%" xfId="71"/>
    <cellStyle name="Accent1 - 60%" xfId="72"/>
    <cellStyle name="Accent2" xfId="73"/>
    <cellStyle name="Accent3" xfId="74"/>
    <cellStyle name="Milliers_!!!GO" xfId="75"/>
    <cellStyle name="Accent3 - 20%" xfId="76"/>
    <cellStyle name="Mon閠aire [0]_!!!GO" xfId="77"/>
    <cellStyle name="Accent3 - 40%" xfId="78"/>
    <cellStyle name="Accent3 - 60%" xfId="79"/>
    <cellStyle name="Accent4" xfId="80"/>
    <cellStyle name="Accent4 - 20%" xfId="81"/>
    <cellStyle name="Accent4 - 40%" xfId="82"/>
    <cellStyle name="捠壿 [0.00]_Region Orders (2)" xfId="83"/>
    <cellStyle name="Accent4 - 60%" xfId="84"/>
    <cellStyle name="差_2012年市本级预算（2012.1.13人代会通过后）" xfId="85"/>
    <cellStyle name="Accent5" xfId="86"/>
    <cellStyle name="Accent5 - 20%" xfId="87"/>
    <cellStyle name="Accent5 - 40%" xfId="88"/>
    <cellStyle name="常规 12" xfId="89"/>
    <cellStyle name="Accent5 - 60%" xfId="90"/>
    <cellStyle name="Accent6" xfId="91"/>
    <cellStyle name="Accent6 - 20%" xfId="92"/>
    <cellStyle name="Accent6 - 40%" xfId="93"/>
    <cellStyle name="Accent6 - 60%" xfId="94"/>
    <cellStyle name="Comma [0]_!!!GO" xfId="95"/>
    <cellStyle name="comma zerodec" xfId="96"/>
    <cellStyle name="Comma_!!!GO" xfId="97"/>
    <cellStyle name="Currency [0]_!!!GO" xfId="98"/>
    <cellStyle name="样式 1" xfId="99"/>
    <cellStyle name="分级显示列_1_Book1" xfId="100"/>
    <cellStyle name="Currency_!!!GO" xfId="101"/>
    <cellStyle name="Currency1" xfId="102"/>
    <cellStyle name="Date" xfId="103"/>
    <cellStyle name="Dollar (zero dec)" xfId="104"/>
    <cellStyle name="Grey" xfId="105"/>
    <cellStyle name="Header1" xfId="106"/>
    <cellStyle name="Header2" xfId="107"/>
    <cellStyle name="Input [yellow]" xfId="108"/>
    <cellStyle name="Input Cells" xfId="109"/>
    <cellStyle name="Linked Cells" xfId="110"/>
    <cellStyle name="Millares [0]_96 Risk" xfId="111"/>
    <cellStyle name="Millares_96 Risk" xfId="112"/>
    <cellStyle name="Milliers [0]_!!!GO" xfId="113"/>
    <cellStyle name="Moneda [0]_96 Risk" xfId="114"/>
    <cellStyle name="Moneda_96 Risk" xfId="115"/>
    <cellStyle name="常规 3" xfId="116"/>
    <cellStyle name="Mon閠aire_!!!GO" xfId="117"/>
    <cellStyle name="New Times Roman" xfId="118"/>
    <cellStyle name="no dec" xfId="119"/>
    <cellStyle name="Normal - Style1" xfId="120"/>
    <cellStyle name="Normal_!!!GO" xfId="121"/>
    <cellStyle name="PSInt" xfId="122"/>
    <cellStyle name="per.style" xfId="123"/>
    <cellStyle name="Percent [2]" xfId="124"/>
    <cellStyle name="Percent_!!!GO" xfId="125"/>
    <cellStyle name="Pourcentage_pldt" xfId="126"/>
    <cellStyle name="PSDate" xfId="127"/>
    <cellStyle name="PSDec" xfId="128"/>
    <cellStyle name="PSHeading" xfId="129"/>
    <cellStyle name="PSSpacer" xfId="130"/>
    <cellStyle name="sstot" xfId="131"/>
    <cellStyle name="Standard_AREAS" xfId="132"/>
    <cellStyle name="t" xfId="133"/>
    <cellStyle name="t_HVAC Equipment (3)" xfId="134"/>
    <cellStyle name="百分比 2" xfId="135"/>
    <cellStyle name="百分比 3" xfId="136"/>
    <cellStyle name="捠壿_Region Orders (2)" xfId="137"/>
    <cellStyle name="编号" xfId="138"/>
    <cellStyle name="标题1" xfId="139"/>
    <cellStyle name="表标题" xfId="140"/>
    <cellStyle name="强调 3" xfId="141"/>
    <cellStyle name="常规 2 2" xfId="142"/>
    <cellStyle name="部门" xfId="143"/>
    <cellStyle name="差_2011年市本级预算（1月17日人代会通过）" xfId="144"/>
    <cellStyle name="差_Book1" xfId="145"/>
    <cellStyle name="差_Book1_1" xfId="146"/>
    <cellStyle name="差_临沧市本级2012年项目支出表" xfId="147"/>
    <cellStyle name="常规 10" xfId="148"/>
    <cellStyle name="常规 11" xfId="149"/>
    <cellStyle name="常规 2" xfId="150"/>
    <cellStyle name="常规 2 3" xfId="151"/>
    <cellStyle name="常规 3 2" xfId="152"/>
    <cellStyle name="常规 4" xfId="153"/>
    <cellStyle name="常规 5" xfId="154"/>
    <cellStyle name="常规 7" xfId="155"/>
    <cellStyle name="常规 8" xfId="156"/>
    <cellStyle name="常规 9" xfId="157"/>
    <cellStyle name="分级显示行_1_Book1" xfId="158"/>
    <cellStyle name="好_2011年市本级预算（1月17日人代会通过）" xfId="159"/>
    <cellStyle name="好_2012年市本级预算（2012.1.13人代会通过后）" xfId="160"/>
    <cellStyle name="好_2013年市本级预算（汇总调整公式1）12.20" xfId="161"/>
    <cellStyle name="好_Book1" xfId="162"/>
    <cellStyle name="千位分隔 2" xfId="163"/>
    <cellStyle name="好_Book1_1" xfId="164"/>
    <cellStyle name="好_临沧市本级2012年项目支出表" xfId="165"/>
    <cellStyle name="借出原因" xfId="166"/>
    <cellStyle name="普通_laroux" xfId="167"/>
    <cellStyle name="千分位[0]_laroux" xfId="168"/>
    <cellStyle name="千分位_laroux" xfId="169"/>
    <cellStyle name="千位[0]_ 方正PC" xfId="170"/>
    <cellStyle name="千位_ 方正PC" xfId="171"/>
    <cellStyle name="千位分隔 2 2" xfId="172"/>
    <cellStyle name="千位分隔 2 3" xfId="173"/>
    <cellStyle name="千位分隔 3" xfId="174"/>
    <cellStyle name="千位分隔 4" xfId="175"/>
    <cellStyle name="千位分隔 4 2" xfId="176"/>
    <cellStyle name="千位分隔 5" xfId="177"/>
    <cellStyle name="强调 1" xfId="178"/>
    <cellStyle name="强调 2" xfId="179"/>
    <cellStyle name="商品名称" xfId="180"/>
    <cellStyle name="数量" xfId="181"/>
    <cellStyle name="昗弨_Pacific Region P&amp;L" xfId="182"/>
    <cellStyle name="寘嬫愗傝 [0.00]_Region Orders (2)" xfId="183"/>
    <cellStyle name="寘嬫愗傝_Region Orders (2)" xfId="18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wn\Desktop\2018&#39044;&#31639;&#35843;&#25972;\2018&#24180;&#35843;&#25972;&#34920;&#26684;&#65288;&#26684;&#24335;&#65289;%20-%20&#31185;&#2346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"/>
      <sheetName val="调整表"/>
      <sheetName val="调整表（10.24）"/>
      <sheetName val="调整表（10.31）"/>
      <sheetName val="表一"/>
      <sheetName val="表一（续）"/>
      <sheetName val="表二 "/>
      <sheetName val="综合调整表二"/>
      <sheetName val="调整表二"/>
      <sheetName val="表二 (续)"/>
      <sheetName val="表三"/>
      <sheetName val="表三1"/>
      <sheetName val="表四"/>
      <sheetName val="综合调整表四"/>
      <sheetName val="调整表四"/>
      <sheetName val="表四（续）"/>
      <sheetName val="综合调整表四（续）"/>
      <sheetName val="调整表四（续）"/>
      <sheetName val="表五"/>
      <sheetName val="专款待分"/>
      <sheetName val="省级在途"/>
      <sheetName val="表五（续）"/>
      <sheetName val="额度结余"/>
      <sheetName val="表四分科目"/>
      <sheetName val="全年基本支出汇总"/>
      <sheetName val="汇总变动表"/>
      <sheetName val="基本支出变动"/>
      <sheetName val="项目支出变动"/>
      <sheetName val="项目变动"/>
      <sheetName val="项目变动 (调整)"/>
      <sheetName val="科目对照"/>
      <sheetName val="科目对照表2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">
          <cell r="A4" t="str">
            <v>科目编码</v>
          </cell>
          <cell r="B4" t="str">
            <v>科目名称</v>
          </cell>
        </row>
        <row r="5">
          <cell r="B5" t="str">
            <v>一般公共预算支出合计</v>
          </cell>
        </row>
        <row r="6">
          <cell r="A6">
            <v>201</v>
          </cell>
          <cell r="B6" t="str">
            <v>  一般公共服务支出</v>
          </cell>
        </row>
        <row r="7">
          <cell r="A7">
            <v>20101</v>
          </cell>
          <cell r="B7" t="str">
            <v>    人大事务</v>
          </cell>
        </row>
        <row r="8">
          <cell r="A8">
            <v>2010101</v>
          </cell>
          <cell r="B8" t="str">
            <v>      行政运行</v>
          </cell>
        </row>
        <row r="9">
          <cell r="A9">
            <v>2010102</v>
          </cell>
          <cell r="B9" t="str">
            <v>      一般行政管理事务</v>
          </cell>
        </row>
        <row r="10">
          <cell r="A10">
            <v>2010103</v>
          </cell>
          <cell r="B10" t="str">
            <v>      机关服务</v>
          </cell>
        </row>
        <row r="11">
          <cell r="A11">
            <v>2010104</v>
          </cell>
          <cell r="B11" t="str">
            <v>      人大会议</v>
          </cell>
        </row>
        <row r="12">
          <cell r="A12">
            <v>2010105</v>
          </cell>
          <cell r="B12" t="str">
            <v>      人大立法</v>
          </cell>
        </row>
        <row r="13">
          <cell r="A13">
            <v>2010106</v>
          </cell>
          <cell r="B13" t="str">
            <v>      人大监督</v>
          </cell>
        </row>
        <row r="14">
          <cell r="A14">
            <v>2010107</v>
          </cell>
          <cell r="B14" t="str">
            <v>      人大代表履职能力提升</v>
          </cell>
        </row>
        <row r="15">
          <cell r="A15">
            <v>2010108</v>
          </cell>
          <cell r="B15" t="str">
            <v>      代表工作</v>
          </cell>
        </row>
        <row r="16">
          <cell r="A16">
            <v>2010109</v>
          </cell>
          <cell r="B16" t="str">
            <v>      人大信访工作</v>
          </cell>
        </row>
        <row r="17">
          <cell r="A17">
            <v>2010150</v>
          </cell>
          <cell r="B17" t="str">
            <v>      事业运行</v>
          </cell>
        </row>
        <row r="18">
          <cell r="A18">
            <v>2010199</v>
          </cell>
          <cell r="B18" t="str">
            <v>      其他人大事务支出</v>
          </cell>
        </row>
        <row r="19">
          <cell r="A19">
            <v>20102</v>
          </cell>
          <cell r="B19" t="str">
            <v>    政协事务</v>
          </cell>
        </row>
        <row r="20">
          <cell r="A20">
            <v>2010201</v>
          </cell>
          <cell r="B20" t="str">
            <v>      行政运行</v>
          </cell>
        </row>
        <row r="21">
          <cell r="A21">
            <v>2010202</v>
          </cell>
          <cell r="B21" t="str">
            <v>      一般行政管理事务</v>
          </cell>
        </row>
        <row r="22">
          <cell r="A22">
            <v>2010203</v>
          </cell>
          <cell r="B22" t="str">
            <v>      机关服务</v>
          </cell>
        </row>
        <row r="23">
          <cell r="A23">
            <v>2010204</v>
          </cell>
          <cell r="B23" t="str">
            <v>      政协会议</v>
          </cell>
        </row>
        <row r="24">
          <cell r="A24">
            <v>2010205</v>
          </cell>
          <cell r="B24" t="str">
            <v>      委员视察</v>
          </cell>
        </row>
        <row r="25">
          <cell r="A25">
            <v>2010206</v>
          </cell>
          <cell r="B25" t="str">
            <v>      参政议政</v>
          </cell>
        </row>
        <row r="26">
          <cell r="A26">
            <v>2010250</v>
          </cell>
          <cell r="B26" t="str">
            <v>      事业运行</v>
          </cell>
        </row>
        <row r="27">
          <cell r="A27">
            <v>2010299</v>
          </cell>
          <cell r="B27" t="str">
            <v>      其他政协事务支出</v>
          </cell>
        </row>
        <row r="28">
          <cell r="A28">
            <v>20103</v>
          </cell>
          <cell r="B28" t="str">
            <v>    政府办公厅(室)及相关机构事务</v>
          </cell>
        </row>
        <row r="29">
          <cell r="A29">
            <v>2010301</v>
          </cell>
          <cell r="B29" t="str">
            <v>      行政运行</v>
          </cell>
        </row>
        <row r="30">
          <cell r="A30">
            <v>2010302</v>
          </cell>
          <cell r="B30" t="str">
            <v>      一般行政管理事务</v>
          </cell>
        </row>
        <row r="31">
          <cell r="A31">
            <v>2010303</v>
          </cell>
          <cell r="B31" t="str">
            <v>      机关服务</v>
          </cell>
        </row>
        <row r="32">
          <cell r="A32">
            <v>2010304</v>
          </cell>
          <cell r="B32" t="str">
            <v>      专项服务</v>
          </cell>
        </row>
        <row r="33">
          <cell r="A33">
            <v>2010305</v>
          </cell>
          <cell r="B33" t="str">
            <v>      专项业务活动</v>
          </cell>
        </row>
        <row r="34">
          <cell r="A34">
            <v>2010306</v>
          </cell>
          <cell r="B34" t="str">
            <v>      政务公开审批</v>
          </cell>
        </row>
        <row r="35">
          <cell r="A35">
            <v>2010307</v>
          </cell>
          <cell r="B35" t="str">
            <v>      法制建设</v>
          </cell>
        </row>
        <row r="36">
          <cell r="A36">
            <v>2010308</v>
          </cell>
          <cell r="B36" t="str">
            <v>      信访事务</v>
          </cell>
        </row>
        <row r="37">
          <cell r="A37">
            <v>2010309</v>
          </cell>
          <cell r="B37" t="str">
            <v>      参事事务</v>
          </cell>
        </row>
        <row r="38">
          <cell r="A38">
            <v>2010350</v>
          </cell>
          <cell r="B38" t="str">
            <v>      事业运行</v>
          </cell>
        </row>
        <row r="39">
          <cell r="A39">
            <v>2010399</v>
          </cell>
          <cell r="B39" t="str">
            <v>      其他政府办公厅(室)及相关机构事务支出</v>
          </cell>
        </row>
        <row r="40">
          <cell r="A40">
            <v>20104</v>
          </cell>
          <cell r="B40" t="str">
            <v>    发展与改革事务</v>
          </cell>
        </row>
        <row r="41">
          <cell r="A41">
            <v>2010401</v>
          </cell>
          <cell r="B41" t="str">
            <v>      行政运行</v>
          </cell>
        </row>
        <row r="42">
          <cell r="A42">
            <v>2010402</v>
          </cell>
          <cell r="B42" t="str">
            <v>      一般行政管理事务</v>
          </cell>
        </row>
        <row r="43">
          <cell r="A43">
            <v>2010403</v>
          </cell>
          <cell r="B43" t="str">
            <v>      机关服务</v>
          </cell>
        </row>
        <row r="44">
          <cell r="A44">
            <v>2010404</v>
          </cell>
          <cell r="B44" t="str">
            <v>      战略规划与实施</v>
          </cell>
        </row>
        <row r="45">
          <cell r="A45">
            <v>2010405</v>
          </cell>
          <cell r="B45" t="str">
            <v>      日常经济运行调节</v>
          </cell>
        </row>
        <row r="46">
          <cell r="A46">
            <v>2010406</v>
          </cell>
          <cell r="B46" t="str">
            <v>      社会事业发展规划</v>
          </cell>
        </row>
        <row r="47">
          <cell r="A47">
            <v>2010407</v>
          </cell>
          <cell r="B47" t="str">
            <v>      经济体制改革研究</v>
          </cell>
        </row>
        <row r="48">
          <cell r="A48">
            <v>2010408</v>
          </cell>
          <cell r="B48" t="str">
            <v>      物价管理</v>
          </cell>
        </row>
        <row r="49">
          <cell r="A49">
            <v>2010409</v>
          </cell>
          <cell r="B49" t="str">
            <v>      应对气候变化管理事务</v>
          </cell>
        </row>
        <row r="50">
          <cell r="A50">
            <v>2010450</v>
          </cell>
          <cell r="B50" t="str">
            <v>      事业运行</v>
          </cell>
        </row>
        <row r="51">
          <cell r="A51">
            <v>2010499</v>
          </cell>
          <cell r="B51" t="str">
            <v>      其他发展与改革事务支出</v>
          </cell>
        </row>
        <row r="52">
          <cell r="A52">
            <v>20105</v>
          </cell>
          <cell r="B52" t="str">
            <v>    统计信息事务</v>
          </cell>
        </row>
        <row r="53">
          <cell r="A53">
            <v>2010501</v>
          </cell>
          <cell r="B53" t="str">
            <v>      行政运行</v>
          </cell>
        </row>
        <row r="54">
          <cell r="A54">
            <v>2010502</v>
          </cell>
          <cell r="B54" t="str">
            <v>      一般行政管理事务</v>
          </cell>
        </row>
        <row r="55">
          <cell r="A55">
            <v>2010503</v>
          </cell>
          <cell r="B55" t="str">
            <v>      机关服务</v>
          </cell>
        </row>
        <row r="56">
          <cell r="A56">
            <v>2010504</v>
          </cell>
          <cell r="B56" t="str">
            <v>      信息事务</v>
          </cell>
        </row>
        <row r="57">
          <cell r="A57">
            <v>2010505</v>
          </cell>
          <cell r="B57" t="str">
            <v>      专项统计业务</v>
          </cell>
        </row>
        <row r="58">
          <cell r="A58">
            <v>2010506</v>
          </cell>
          <cell r="B58" t="str">
            <v>      统计管理</v>
          </cell>
        </row>
        <row r="59">
          <cell r="A59">
            <v>2010507</v>
          </cell>
          <cell r="B59" t="str">
            <v>      专项普查活动</v>
          </cell>
        </row>
        <row r="60">
          <cell r="A60">
            <v>2010508</v>
          </cell>
          <cell r="B60" t="str">
            <v>      统计抽样调查</v>
          </cell>
        </row>
        <row r="61">
          <cell r="A61">
            <v>2010550</v>
          </cell>
          <cell r="B61" t="str">
            <v>      事业运行</v>
          </cell>
        </row>
        <row r="62">
          <cell r="A62">
            <v>2010599</v>
          </cell>
          <cell r="B62" t="str">
            <v>      其他统计信息事务支出</v>
          </cell>
        </row>
        <row r="63">
          <cell r="A63">
            <v>20106</v>
          </cell>
          <cell r="B63" t="str">
            <v>    财政事务</v>
          </cell>
        </row>
        <row r="64">
          <cell r="A64">
            <v>2010601</v>
          </cell>
          <cell r="B64" t="str">
            <v>      行政运行</v>
          </cell>
        </row>
        <row r="65">
          <cell r="A65">
            <v>2010602</v>
          </cell>
          <cell r="B65" t="str">
            <v>      一般行政管理事务</v>
          </cell>
        </row>
        <row r="66">
          <cell r="A66">
            <v>2010603</v>
          </cell>
          <cell r="B66" t="str">
            <v>      机关服务</v>
          </cell>
        </row>
        <row r="67">
          <cell r="A67">
            <v>2010604</v>
          </cell>
          <cell r="B67" t="str">
            <v>      预算改革业务</v>
          </cell>
        </row>
        <row r="68">
          <cell r="A68">
            <v>2010605</v>
          </cell>
          <cell r="B68" t="str">
            <v>      财政国库业务</v>
          </cell>
        </row>
        <row r="69">
          <cell r="A69">
            <v>2010606</v>
          </cell>
          <cell r="B69" t="str">
            <v>      财政监察</v>
          </cell>
        </row>
        <row r="70">
          <cell r="A70">
            <v>2010607</v>
          </cell>
          <cell r="B70" t="str">
            <v>      信息化建设</v>
          </cell>
        </row>
        <row r="71">
          <cell r="A71">
            <v>2010608</v>
          </cell>
          <cell r="B71" t="str">
            <v>      财政委托业务支出</v>
          </cell>
        </row>
        <row r="72">
          <cell r="A72">
            <v>2010650</v>
          </cell>
          <cell r="B72" t="str">
            <v>      事业运行</v>
          </cell>
        </row>
        <row r="73">
          <cell r="A73">
            <v>2010699</v>
          </cell>
          <cell r="B73" t="str">
            <v>      其他财政事务支出</v>
          </cell>
        </row>
        <row r="74">
          <cell r="A74">
            <v>20107</v>
          </cell>
          <cell r="B74" t="str">
            <v>    税收事务</v>
          </cell>
        </row>
        <row r="75">
          <cell r="A75">
            <v>2010701</v>
          </cell>
          <cell r="B75" t="str">
            <v>      行政运行</v>
          </cell>
        </row>
        <row r="76">
          <cell r="A76">
            <v>2010702</v>
          </cell>
          <cell r="B76" t="str">
            <v>      一般行政管理事务</v>
          </cell>
        </row>
        <row r="77">
          <cell r="A77">
            <v>2010703</v>
          </cell>
          <cell r="B77" t="str">
            <v>      机关服务</v>
          </cell>
        </row>
        <row r="78">
          <cell r="A78">
            <v>2010704</v>
          </cell>
          <cell r="B78" t="str">
            <v>      税务办案</v>
          </cell>
        </row>
        <row r="79">
          <cell r="A79">
            <v>2010705</v>
          </cell>
          <cell r="B79" t="str">
            <v>      税务登记证及发票管理</v>
          </cell>
        </row>
        <row r="80">
          <cell r="A80">
            <v>2010706</v>
          </cell>
          <cell r="B80" t="str">
            <v>      代扣代收代征税款手续费</v>
          </cell>
        </row>
        <row r="81">
          <cell r="A81">
            <v>2010707</v>
          </cell>
          <cell r="B81" t="str">
            <v>      税务宣传</v>
          </cell>
        </row>
        <row r="82">
          <cell r="A82">
            <v>2010708</v>
          </cell>
          <cell r="B82" t="str">
            <v>      协税护税</v>
          </cell>
        </row>
        <row r="83">
          <cell r="A83">
            <v>2010709</v>
          </cell>
          <cell r="B83" t="str">
            <v>      信息化建设</v>
          </cell>
        </row>
        <row r="84">
          <cell r="A84">
            <v>2010750</v>
          </cell>
          <cell r="B84" t="str">
            <v>      事业运行</v>
          </cell>
        </row>
        <row r="85">
          <cell r="A85">
            <v>2010799</v>
          </cell>
          <cell r="B85" t="str">
            <v>      其他税收事务支出</v>
          </cell>
        </row>
        <row r="86">
          <cell r="A86">
            <v>20108</v>
          </cell>
          <cell r="B86" t="str">
            <v>    审计事务</v>
          </cell>
        </row>
        <row r="87">
          <cell r="A87">
            <v>2010801</v>
          </cell>
          <cell r="B87" t="str">
            <v>      行政运行</v>
          </cell>
        </row>
        <row r="88">
          <cell r="A88">
            <v>2010802</v>
          </cell>
          <cell r="B88" t="str">
            <v>      一般行政管理事务</v>
          </cell>
        </row>
        <row r="89">
          <cell r="A89">
            <v>2010803</v>
          </cell>
          <cell r="B89" t="str">
            <v>      机关服务</v>
          </cell>
        </row>
        <row r="90">
          <cell r="A90">
            <v>2010804</v>
          </cell>
          <cell r="B90" t="str">
            <v>      审计业务</v>
          </cell>
        </row>
        <row r="91">
          <cell r="A91">
            <v>2010805</v>
          </cell>
          <cell r="B91" t="str">
            <v>      审计管理</v>
          </cell>
        </row>
        <row r="92">
          <cell r="A92">
            <v>2010806</v>
          </cell>
          <cell r="B92" t="str">
            <v>      信息化建设</v>
          </cell>
        </row>
        <row r="93">
          <cell r="A93">
            <v>2010850</v>
          </cell>
          <cell r="B93" t="str">
            <v>      事业运行</v>
          </cell>
        </row>
        <row r="94">
          <cell r="A94">
            <v>2010899</v>
          </cell>
          <cell r="B94" t="str">
            <v>      其他审计事务支出</v>
          </cell>
        </row>
        <row r="95">
          <cell r="A95">
            <v>20109</v>
          </cell>
          <cell r="B95" t="str">
            <v>    海关事务</v>
          </cell>
        </row>
        <row r="96">
          <cell r="A96">
            <v>2010901</v>
          </cell>
          <cell r="B96" t="str">
            <v>      行政运行</v>
          </cell>
        </row>
        <row r="97">
          <cell r="A97">
            <v>2010902</v>
          </cell>
          <cell r="B97" t="str">
            <v>      一般行政管理事务</v>
          </cell>
        </row>
        <row r="98">
          <cell r="A98">
            <v>2010903</v>
          </cell>
          <cell r="B98" t="str">
            <v>      机关服务</v>
          </cell>
        </row>
        <row r="99">
          <cell r="A99">
            <v>2010904</v>
          </cell>
          <cell r="B99" t="str">
            <v>      收费业务</v>
          </cell>
        </row>
        <row r="100">
          <cell r="A100">
            <v>2010905</v>
          </cell>
          <cell r="B100" t="str">
            <v>      缉私办案</v>
          </cell>
        </row>
        <row r="101">
          <cell r="A101">
            <v>2010907</v>
          </cell>
          <cell r="B101" t="str">
            <v>      口岸电子执法系统建设与维护</v>
          </cell>
        </row>
        <row r="102">
          <cell r="A102">
            <v>2010908</v>
          </cell>
          <cell r="B102" t="str">
            <v>      信息化建设</v>
          </cell>
        </row>
        <row r="103">
          <cell r="A103">
            <v>2010950</v>
          </cell>
          <cell r="B103" t="str">
            <v>      事业运行</v>
          </cell>
        </row>
        <row r="104">
          <cell r="A104">
            <v>2010999</v>
          </cell>
          <cell r="B104" t="str">
            <v>      其他海关事务支出</v>
          </cell>
        </row>
        <row r="105">
          <cell r="A105">
            <v>20110</v>
          </cell>
          <cell r="B105" t="str">
            <v>    人力资源事务</v>
          </cell>
        </row>
        <row r="106">
          <cell r="A106">
            <v>2011001</v>
          </cell>
          <cell r="B106" t="str">
            <v>      行政运行</v>
          </cell>
        </row>
        <row r="107">
          <cell r="A107">
            <v>2011002</v>
          </cell>
          <cell r="B107" t="str">
            <v>      一般行政管理事务</v>
          </cell>
        </row>
        <row r="108">
          <cell r="A108">
            <v>2011003</v>
          </cell>
          <cell r="B108" t="str">
            <v>      机关服务</v>
          </cell>
        </row>
        <row r="109">
          <cell r="A109">
            <v>2011004</v>
          </cell>
          <cell r="B109" t="str">
            <v>      政府特殊津贴</v>
          </cell>
        </row>
        <row r="110">
          <cell r="A110">
            <v>2011005</v>
          </cell>
          <cell r="B110" t="str">
            <v>      资助留学回国人员</v>
          </cell>
        </row>
        <row r="111">
          <cell r="A111">
            <v>2011006</v>
          </cell>
          <cell r="B111" t="str">
            <v>      军队转业干部安置</v>
          </cell>
        </row>
        <row r="112">
          <cell r="A112">
            <v>2011007</v>
          </cell>
          <cell r="B112" t="str">
            <v>      博士后日常经费</v>
          </cell>
        </row>
        <row r="113">
          <cell r="A113">
            <v>2011008</v>
          </cell>
          <cell r="B113" t="str">
            <v>      引进人才费用</v>
          </cell>
        </row>
        <row r="114">
          <cell r="A114">
            <v>2011009</v>
          </cell>
          <cell r="B114" t="str">
            <v>      公务员考核</v>
          </cell>
        </row>
        <row r="115">
          <cell r="A115">
            <v>2011010</v>
          </cell>
          <cell r="B115" t="str">
            <v>      公务员履职能力提升</v>
          </cell>
        </row>
        <row r="116">
          <cell r="A116">
            <v>2011011</v>
          </cell>
          <cell r="B116" t="str">
            <v>      公务员招考</v>
          </cell>
        </row>
        <row r="117">
          <cell r="A117">
            <v>2011012</v>
          </cell>
          <cell r="B117" t="str">
            <v>      公务员综合管理</v>
          </cell>
        </row>
        <row r="118">
          <cell r="A118">
            <v>2011050</v>
          </cell>
          <cell r="B118" t="str">
            <v>      事业运行</v>
          </cell>
        </row>
        <row r="119">
          <cell r="A119">
            <v>2011099</v>
          </cell>
          <cell r="B119" t="str">
            <v>      其他人力资源事务支出</v>
          </cell>
        </row>
        <row r="120">
          <cell r="A120">
            <v>20111</v>
          </cell>
          <cell r="B120" t="str">
            <v>    纪检监察事务</v>
          </cell>
        </row>
        <row r="121">
          <cell r="A121">
            <v>2011101</v>
          </cell>
          <cell r="B121" t="str">
            <v>      行政运行</v>
          </cell>
        </row>
        <row r="122">
          <cell r="A122">
            <v>2011102</v>
          </cell>
          <cell r="B122" t="str">
            <v>      一般行政管理事务</v>
          </cell>
        </row>
        <row r="123">
          <cell r="A123">
            <v>2011103</v>
          </cell>
          <cell r="B123" t="str">
            <v>      机关服务</v>
          </cell>
        </row>
        <row r="124">
          <cell r="A124">
            <v>2011104</v>
          </cell>
          <cell r="B124" t="str">
            <v>      大案要案查处</v>
          </cell>
        </row>
        <row r="125">
          <cell r="A125">
            <v>2011105</v>
          </cell>
          <cell r="B125" t="str">
            <v>      派驻派出机构</v>
          </cell>
        </row>
        <row r="126">
          <cell r="A126">
            <v>2011106</v>
          </cell>
          <cell r="B126" t="str">
            <v>      中央巡视</v>
          </cell>
        </row>
        <row r="127">
          <cell r="A127">
            <v>2011150</v>
          </cell>
          <cell r="B127" t="str">
            <v>      事业运行</v>
          </cell>
        </row>
        <row r="128">
          <cell r="A128">
            <v>2011199</v>
          </cell>
          <cell r="B128" t="str">
            <v>      其他纪检监察事务支出</v>
          </cell>
        </row>
        <row r="129">
          <cell r="A129">
            <v>20113</v>
          </cell>
          <cell r="B129" t="str">
            <v>    商贸事务</v>
          </cell>
        </row>
        <row r="130">
          <cell r="A130">
            <v>2011301</v>
          </cell>
          <cell r="B130" t="str">
            <v>      行政运行</v>
          </cell>
        </row>
        <row r="131">
          <cell r="A131">
            <v>2011302</v>
          </cell>
          <cell r="B131" t="str">
            <v>      一般行政管理事务</v>
          </cell>
        </row>
        <row r="132">
          <cell r="A132">
            <v>2011303</v>
          </cell>
          <cell r="B132" t="str">
            <v>      机关服务</v>
          </cell>
        </row>
        <row r="133">
          <cell r="A133">
            <v>2011304</v>
          </cell>
          <cell r="B133" t="str">
            <v>      对外贸易管理</v>
          </cell>
        </row>
        <row r="134">
          <cell r="A134">
            <v>2011305</v>
          </cell>
          <cell r="B134" t="str">
            <v>      国际经济合作</v>
          </cell>
        </row>
        <row r="135">
          <cell r="A135">
            <v>2011306</v>
          </cell>
          <cell r="B135" t="str">
            <v>      外资管理</v>
          </cell>
        </row>
        <row r="136">
          <cell r="A136">
            <v>2011307</v>
          </cell>
          <cell r="B136" t="str">
            <v>      国内贸易管理</v>
          </cell>
        </row>
        <row r="137">
          <cell r="A137">
            <v>2011308</v>
          </cell>
          <cell r="B137" t="str">
            <v>      招商引资</v>
          </cell>
        </row>
        <row r="138">
          <cell r="A138">
            <v>2011350</v>
          </cell>
          <cell r="B138" t="str">
            <v>      事业运行</v>
          </cell>
        </row>
        <row r="139">
          <cell r="A139">
            <v>2011399</v>
          </cell>
          <cell r="B139" t="str">
            <v>      其他商贸事务支出</v>
          </cell>
        </row>
        <row r="140">
          <cell r="A140">
            <v>20114</v>
          </cell>
          <cell r="B140" t="str">
            <v>    知识产权事务</v>
          </cell>
        </row>
        <row r="141">
          <cell r="A141">
            <v>2011401</v>
          </cell>
          <cell r="B141" t="str">
            <v>      行政运行</v>
          </cell>
        </row>
        <row r="142">
          <cell r="A142">
            <v>2011402</v>
          </cell>
          <cell r="B142" t="str">
            <v>      一般行政管理事务</v>
          </cell>
        </row>
        <row r="143">
          <cell r="A143">
            <v>2011403</v>
          </cell>
          <cell r="B143" t="str">
            <v>      机关服务</v>
          </cell>
        </row>
        <row r="144">
          <cell r="A144">
            <v>2011404</v>
          </cell>
          <cell r="B144" t="str">
            <v>      专利审批</v>
          </cell>
        </row>
        <row r="145">
          <cell r="A145">
            <v>2011405</v>
          </cell>
          <cell r="B145" t="str">
            <v>      国家知识产权战略</v>
          </cell>
        </row>
        <row r="146">
          <cell r="A146">
            <v>2011406</v>
          </cell>
          <cell r="B146" t="str">
            <v>      专利试点和产业化推进</v>
          </cell>
        </row>
        <row r="147">
          <cell r="A147">
            <v>2011407</v>
          </cell>
          <cell r="B147" t="str">
            <v>      专利执法</v>
          </cell>
        </row>
        <row r="148">
          <cell r="A148">
            <v>2011408</v>
          </cell>
          <cell r="B148" t="str">
            <v>      国际组织专项活动</v>
          </cell>
        </row>
        <row r="149">
          <cell r="A149">
            <v>2011409</v>
          </cell>
          <cell r="B149" t="str">
            <v>      知识产权宏观管理</v>
          </cell>
        </row>
        <row r="150">
          <cell r="A150">
            <v>2011450</v>
          </cell>
          <cell r="B150" t="str">
            <v>      事业运行</v>
          </cell>
        </row>
        <row r="151">
          <cell r="A151">
            <v>2011499</v>
          </cell>
          <cell r="B151" t="str">
            <v>      其他知识产权事务支出</v>
          </cell>
        </row>
        <row r="152">
          <cell r="A152">
            <v>20115</v>
          </cell>
          <cell r="B152" t="str">
            <v>    工商行政管理事务</v>
          </cell>
        </row>
        <row r="153">
          <cell r="A153">
            <v>2011501</v>
          </cell>
          <cell r="B153" t="str">
            <v>      行政运行</v>
          </cell>
        </row>
        <row r="154">
          <cell r="A154">
            <v>2011502</v>
          </cell>
          <cell r="B154" t="str">
            <v>      一般行政管理事务</v>
          </cell>
        </row>
        <row r="155">
          <cell r="A155">
            <v>2011503</v>
          </cell>
          <cell r="B155" t="str">
            <v>      机关服务</v>
          </cell>
        </row>
        <row r="156">
          <cell r="A156">
            <v>2011504</v>
          </cell>
          <cell r="B156" t="str">
            <v>      工商行政管理专项</v>
          </cell>
        </row>
        <row r="157">
          <cell r="A157">
            <v>2011505</v>
          </cell>
          <cell r="B157" t="str">
            <v>      执法办案专项</v>
          </cell>
        </row>
        <row r="158">
          <cell r="A158">
            <v>2011506</v>
          </cell>
          <cell r="B158" t="str">
            <v>      消费者权益保护</v>
          </cell>
        </row>
        <row r="159">
          <cell r="A159">
            <v>2011507</v>
          </cell>
          <cell r="B159" t="str">
            <v>      信息化建设</v>
          </cell>
        </row>
        <row r="160">
          <cell r="A160">
            <v>2011550</v>
          </cell>
          <cell r="B160" t="str">
            <v>      事业运行</v>
          </cell>
        </row>
        <row r="161">
          <cell r="A161">
            <v>2011599</v>
          </cell>
          <cell r="B161" t="str">
            <v>      其他工商行政管理事务支出</v>
          </cell>
        </row>
        <row r="162">
          <cell r="A162">
            <v>20117</v>
          </cell>
          <cell r="B162" t="str">
            <v>    质量技术监督与检验检疫事务</v>
          </cell>
        </row>
        <row r="163">
          <cell r="A163">
            <v>2011701</v>
          </cell>
          <cell r="B163" t="str">
            <v>      行政运行</v>
          </cell>
        </row>
        <row r="164">
          <cell r="A164">
            <v>2011702</v>
          </cell>
          <cell r="B164" t="str">
            <v>      一般行政管理事务</v>
          </cell>
        </row>
        <row r="165">
          <cell r="A165">
            <v>2011703</v>
          </cell>
          <cell r="B165" t="str">
            <v>      机关服务</v>
          </cell>
        </row>
        <row r="166">
          <cell r="A166">
            <v>2011704</v>
          </cell>
          <cell r="B166" t="str">
            <v>      出入境检验检疫行政执法和业务管理</v>
          </cell>
        </row>
        <row r="167">
          <cell r="A167">
            <v>2011705</v>
          </cell>
          <cell r="B167" t="str">
            <v>      出入境检验检疫技术支持</v>
          </cell>
        </row>
        <row r="168">
          <cell r="A168">
            <v>2011706</v>
          </cell>
          <cell r="B168" t="str">
            <v>      质量技术监督行政执法及业务管理</v>
          </cell>
        </row>
        <row r="169">
          <cell r="A169">
            <v>2011707</v>
          </cell>
          <cell r="B169" t="str">
            <v>      质量技术监督技术支持</v>
          </cell>
        </row>
        <row r="170">
          <cell r="A170">
            <v>2011708</v>
          </cell>
          <cell r="B170" t="str">
            <v>      认证认可监督管理</v>
          </cell>
        </row>
        <row r="171">
          <cell r="A171">
            <v>2011709</v>
          </cell>
          <cell r="B171" t="str">
            <v>      标准化管理 </v>
          </cell>
        </row>
        <row r="172">
          <cell r="A172">
            <v>2011710</v>
          </cell>
          <cell r="B172" t="str">
            <v>      信息化建设</v>
          </cell>
        </row>
        <row r="173">
          <cell r="A173">
            <v>2011750</v>
          </cell>
          <cell r="B173" t="str">
            <v>      事业运行</v>
          </cell>
        </row>
        <row r="174">
          <cell r="A174">
            <v>2011799</v>
          </cell>
          <cell r="B174" t="str">
            <v>      其他质量技术监督与检验检疫事务支出</v>
          </cell>
        </row>
        <row r="175">
          <cell r="A175">
            <v>20123</v>
          </cell>
          <cell r="B175" t="str">
            <v>    民族事务</v>
          </cell>
        </row>
        <row r="176">
          <cell r="A176">
            <v>2012301</v>
          </cell>
          <cell r="B176" t="str">
            <v>      行政运行</v>
          </cell>
        </row>
        <row r="177">
          <cell r="A177">
            <v>2012302</v>
          </cell>
          <cell r="B177" t="str">
            <v>      一般行政管理事务</v>
          </cell>
        </row>
        <row r="178">
          <cell r="A178">
            <v>2012303</v>
          </cell>
          <cell r="B178" t="str">
            <v>      机关服务</v>
          </cell>
        </row>
        <row r="179">
          <cell r="A179">
            <v>2012304</v>
          </cell>
          <cell r="B179" t="str">
            <v>      民族工作专项</v>
          </cell>
        </row>
        <row r="180">
          <cell r="A180">
            <v>2012350</v>
          </cell>
          <cell r="B180" t="str">
            <v>      事业运行</v>
          </cell>
        </row>
        <row r="181">
          <cell r="A181">
            <v>2012399</v>
          </cell>
          <cell r="B181" t="str">
            <v>      其他民族事务支出</v>
          </cell>
        </row>
        <row r="182">
          <cell r="A182">
            <v>20124</v>
          </cell>
          <cell r="B182" t="str">
            <v>    宗教事务</v>
          </cell>
        </row>
        <row r="183">
          <cell r="A183">
            <v>2012401</v>
          </cell>
          <cell r="B183" t="str">
            <v>      行政运行</v>
          </cell>
        </row>
        <row r="184">
          <cell r="A184">
            <v>2012402</v>
          </cell>
          <cell r="B184" t="str">
            <v>      一般行政管理事务</v>
          </cell>
        </row>
        <row r="185">
          <cell r="A185">
            <v>2012403</v>
          </cell>
          <cell r="B185" t="str">
            <v>      机关服务</v>
          </cell>
        </row>
        <row r="186">
          <cell r="A186">
            <v>2012404</v>
          </cell>
          <cell r="B186" t="str">
            <v>      宗教工作专项</v>
          </cell>
        </row>
        <row r="187">
          <cell r="A187">
            <v>2012450</v>
          </cell>
          <cell r="B187" t="str">
            <v>      事业运行</v>
          </cell>
        </row>
        <row r="188">
          <cell r="A188">
            <v>2012499</v>
          </cell>
          <cell r="B188" t="str">
            <v>      其他宗教事务支出</v>
          </cell>
        </row>
        <row r="189">
          <cell r="A189">
            <v>20125</v>
          </cell>
          <cell r="B189" t="str">
            <v>    港澳台侨事务</v>
          </cell>
        </row>
        <row r="190">
          <cell r="A190">
            <v>2012501</v>
          </cell>
          <cell r="B190" t="str">
            <v>      行政运行</v>
          </cell>
        </row>
        <row r="191">
          <cell r="A191">
            <v>2012502</v>
          </cell>
          <cell r="B191" t="str">
            <v>      一般行政管理事务</v>
          </cell>
        </row>
        <row r="192">
          <cell r="A192">
            <v>2012503</v>
          </cell>
          <cell r="B192" t="str">
            <v>      机关服务</v>
          </cell>
        </row>
        <row r="193">
          <cell r="A193">
            <v>2012504</v>
          </cell>
          <cell r="B193" t="str">
            <v>      港澳事务</v>
          </cell>
        </row>
        <row r="194">
          <cell r="A194">
            <v>2012505</v>
          </cell>
          <cell r="B194" t="str">
            <v>      台湾事务</v>
          </cell>
        </row>
        <row r="195">
          <cell r="A195">
            <v>2012506</v>
          </cell>
          <cell r="B195" t="str">
            <v>      华侨事务</v>
          </cell>
        </row>
        <row r="196">
          <cell r="A196">
            <v>2012550</v>
          </cell>
          <cell r="B196" t="str">
            <v>      事业运行</v>
          </cell>
        </row>
        <row r="197">
          <cell r="A197">
            <v>2012599</v>
          </cell>
          <cell r="B197" t="str">
            <v>      其他港澳台侨事务支出</v>
          </cell>
        </row>
        <row r="198">
          <cell r="A198">
            <v>20126</v>
          </cell>
          <cell r="B198" t="str">
            <v>    档案事务</v>
          </cell>
        </row>
        <row r="199">
          <cell r="A199">
            <v>2012601</v>
          </cell>
          <cell r="B199" t="str">
            <v>      行政运行</v>
          </cell>
        </row>
        <row r="200">
          <cell r="A200">
            <v>2012602</v>
          </cell>
          <cell r="B200" t="str">
            <v>      一般行政管理事务</v>
          </cell>
        </row>
        <row r="201">
          <cell r="A201">
            <v>2012603</v>
          </cell>
          <cell r="B201" t="str">
            <v>      机关服务</v>
          </cell>
        </row>
        <row r="202">
          <cell r="A202">
            <v>2012604</v>
          </cell>
          <cell r="B202" t="str">
            <v>      档案馆</v>
          </cell>
        </row>
        <row r="203">
          <cell r="A203">
            <v>2012699</v>
          </cell>
          <cell r="B203" t="str">
            <v>      其他档案事务支出</v>
          </cell>
        </row>
        <row r="204">
          <cell r="A204">
            <v>20128</v>
          </cell>
          <cell r="B204" t="str">
            <v>    民主党派及工商联事务</v>
          </cell>
        </row>
        <row r="205">
          <cell r="A205">
            <v>2012801</v>
          </cell>
          <cell r="B205" t="str">
            <v>      行政运行</v>
          </cell>
        </row>
        <row r="206">
          <cell r="A206">
            <v>2012802</v>
          </cell>
          <cell r="B206" t="str">
            <v>      一般行政管理事务</v>
          </cell>
        </row>
        <row r="207">
          <cell r="A207">
            <v>2012803</v>
          </cell>
          <cell r="B207" t="str">
            <v>      机关服务</v>
          </cell>
        </row>
        <row r="208">
          <cell r="A208">
            <v>2012804</v>
          </cell>
          <cell r="B208" t="str">
            <v>      参政议政</v>
          </cell>
        </row>
        <row r="209">
          <cell r="A209">
            <v>2012850</v>
          </cell>
          <cell r="B209" t="str">
            <v>      事业运行</v>
          </cell>
        </row>
        <row r="210">
          <cell r="A210">
            <v>2012899</v>
          </cell>
          <cell r="B210" t="str">
            <v>      其他民主党派及工商联事务支出</v>
          </cell>
        </row>
        <row r="211">
          <cell r="A211">
            <v>20129</v>
          </cell>
          <cell r="B211" t="str">
            <v>    群众团体事务</v>
          </cell>
        </row>
        <row r="212">
          <cell r="A212">
            <v>2012901</v>
          </cell>
          <cell r="B212" t="str">
            <v>      行政运行</v>
          </cell>
        </row>
        <row r="213">
          <cell r="A213">
            <v>2012902</v>
          </cell>
          <cell r="B213" t="str">
            <v>      一般行政管理事务</v>
          </cell>
        </row>
        <row r="214">
          <cell r="A214">
            <v>2012903</v>
          </cell>
          <cell r="B214" t="str">
            <v>      机关服务</v>
          </cell>
        </row>
        <row r="215">
          <cell r="A215">
            <v>2012904</v>
          </cell>
          <cell r="B215" t="str">
            <v>      厂务公开</v>
          </cell>
        </row>
        <row r="216">
          <cell r="A216">
            <v>2012905</v>
          </cell>
          <cell r="B216" t="str">
            <v>      工会疗养休养</v>
          </cell>
        </row>
        <row r="217">
          <cell r="A217">
            <v>2012950</v>
          </cell>
          <cell r="B217" t="str">
            <v>      事业运行</v>
          </cell>
        </row>
        <row r="218">
          <cell r="A218">
            <v>2012999</v>
          </cell>
          <cell r="B218" t="str">
            <v>      其他群众团体事务支出</v>
          </cell>
        </row>
        <row r="219">
          <cell r="A219">
            <v>20131</v>
          </cell>
          <cell r="B219" t="str">
            <v>    党委办公厅(室)及相关机构事务</v>
          </cell>
        </row>
        <row r="220">
          <cell r="A220">
            <v>2013101</v>
          </cell>
          <cell r="B220" t="str">
            <v>      行政运行</v>
          </cell>
        </row>
        <row r="221">
          <cell r="A221">
            <v>2013102</v>
          </cell>
          <cell r="B221" t="str">
            <v>      一般行政管理事务</v>
          </cell>
        </row>
        <row r="222">
          <cell r="A222">
            <v>2013103</v>
          </cell>
          <cell r="B222" t="str">
            <v>      机关服务</v>
          </cell>
        </row>
        <row r="223">
          <cell r="A223">
            <v>2013105</v>
          </cell>
          <cell r="B223" t="str">
            <v>      专项业务</v>
          </cell>
        </row>
        <row r="224">
          <cell r="A224">
            <v>2013150</v>
          </cell>
          <cell r="B224" t="str">
            <v>      事业运行</v>
          </cell>
        </row>
        <row r="225">
          <cell r="A225">
            <v>2013199</v>
          </cell>
          <cell r="B225" t="str">
            <v>      其他党委办公厅(室)及相关机构事务支出</v>
          </cell>
        </row>
        <row r="226">
          <cell r="A226">
            <v>20132</v>
          </cell>
          <cell r="B226" t="str">
            <v>    组织事务</v>
          </cell>
        </row>
        <row r="227">
          <cell r="A227">
            <v>2013201</v>
          </cell>
          <cell r="B227" t="str">
            <v>      行政运行</v>
          </cell>
        </row>
        <row r="228">
          <cell r="A228">
            <v>2013202</v>
          </cell>
          <cell r="B228" t="str">
            <v>      一般行政管理事务</v>
          </cell>
        </row>
        <row r="229">
          <cell r="A229">
            <v>2013203</v>
          </cell>
          <cell r="B229" t="str">
            <v>      机关服务</v>
          </cell>
        </row>
        <row r="230">
          <cell r="A230">
            <v>2013250</v>
          </cell>
          <cell r="B230" t="str">
            <v>      事业运行</v>
          </cell>
        </row>
        <row r="231">
          <cell r="A231">
            <v>2013299</v>
          </cell>
          <cell r="B231" t="str">
            <v>      其他组织事务支出</v>
          </cell>
        </row>
        <row r="232">
          <cell r="A232">
            <v>20133</v>
          </cell>
          <cell r="B232" t="str">
            <v>    宣传事务</v>
          </cell>
        </row>
        <row r="233">
          <cell r="A233">
            <v>2013301</v>
          </cell>
          <cell r="B233" t="str">
            <v>      行政运行</v>
          </cell>
        </row>
        <row r="234">
          <cell r="A234">
            <v>2013302</v>
          </cell>
          <cell r="B234" t="str">
            <v>      一般行政管理事务</v>
          </cell>
        </row>
        <row r="235">
          <cell r="A235">
            <v>2013303</v>
          </cell>
          <cell r="B235" t="str">
            <v>      机关服务</v>
          </cell>
        </row>
        <row r="236">
          <cell r="A236">
            <v>2013350</v>
          </cell>
          <cell r="B236" t="str">
            <v>      事业运行</v>
          </cell>
        </row>
        <row r="237">
          <cell r="A237">
            <v>2013399</v>
          </cell>
          <cell r="B237" t="str">
            <v>      其他宣传事务支出</v>
          </cell>
        </row>
        <row r="238">
          <cell r="A238">
            <v>20134</v>
          </cell>
          <cell r="B238" t="str">
            <v>    统战事务</v>
          </cell>
        </row>
        <row r="239">
          <cell r="A239">
            <v>2013401</v>
          </cell>
          <cell r="B239" t="str">
            <v>      行政运行</v>
          </cell>
        </row>
        <row r="240">
          <cell r="A240">
            <v>2013402</v>
          </cell>
          <cell r="B240" t="str">
            <v>      一般行政管理事务</v>
          </cell>
        </row>
        <row r="241">
          <cell r="A241">
            <v>2013403</v>
          </cell>
          <cell r="B241" t="str">
            <v>      机关服务</v>
          </cell>
        </row>
        <row r="242">
          <cell r="A242">
            <v>2013450</v>
          </cell>
          <cell r="B242" t="str">
            <v>      事业运行</v>
          </cell>
        </row>
        <row r="243">
          <cell r="A243">
            <v>2013499</v>
          </cell>
          <cell r="B243" t="str">
            <v>      其他统战事务支出</v>
          </cell>
        </row>
        <row r="244">
          <cell r="A244">
            <v>20135</v>
          </cell>
          <cell r="B244" t="str">
            <v>    对外联络事务</v>
          </cell>
        </row>
        <row r="245">
          <cell r="A245">
            <v>2013501</v>
          </cell>
          <cell r="B245" t="str">
            <v>      行政运行</v>
          </cell>
        </row>
        <row r="246">
          <cell r="A246">
            <v>2013502</v>
          </cell>
          <cell r="B246" t="str">
            <v>      一般行政管理事务</v>
          </cell>
        </row>
        <row r="247">
          <cell r="A247">
            <v>2013503</v>
          </cell>
          <cell r="B247" t="str">
            <v>      机关服务</v>
          </cell>
        </row>
        <row r="248">
          <cell r="A248">
            <v>2013550</v>
          </cell>
          <cell r="B248" t="str">
            <v>      事业运行</v>
          </cell>
        </row>
        <row r="249">
          <cell r="A249">
            <v>2013599</v>
          </cell>
          <cell r="B249" t="str">
            <v>      其他对外联络事务支出</v>
          </cell>
        </row>
        <row r="250">
          <cell r="A250">
            <v>20136</v>
          </cell>
          <cell r="B250" t="str">
            <v>    其他共产党事务支出</v>
          </cell>
        </row>
        <row r="251">
          <cell r="A251">
            <v>2013601</v>
          </cell>
          <cell r="B251" t="str">
            <v>      行政运行</v>
          </cell>
        </row>
        <row r="252">
          <cell r="A252">
            <v>2013602</v>
          </cell>
          <cell r="B252" t="str">
            <v>      一般行政管理事务</v>
          </cell>
        </row>
        <row r="253">
          <cell r="A253">
            <v>2013603</v>
          </cell>
          <cell r="B253" t="str">
            <v>      机关服务</v>
          </cell>
        </row>
        <row r="254">
          <cell r="A254">
            <v>2013650</v>
          </cell>
          <cell r="B254" t="str">
            <v>      事业运行</v>
          </cell>
        </row>
        <row r="255">
          <cell r="A255">
            <v>2013699</v>
          </cell>
          <cell r="B255" t="str">
            <v>      其他共产党事务支出</v>
          </cell>
        </row>
        <row r="256">
          <cell r="A256">
            <v>20199</v>
          </cell>
          <cell r="B256" t="str">
            <v>    其他一般公共服务支出(款)</v>
          </cell>
        </row>
        <row r="257">
          <cell r="A257">
            <v>2019901</v>
          </cell>
          <cell r="B257" t="str">
            <v>      国家赔偿费用支出</v>
          </cell>
        </row>
        <row r="258">
          <cell r="A258">
            <v>2019999</v>
          </cell>
          <cell r="B258" t="str">
            <v>      其他一般公共服务支出(项)</v>
          </cell>
        </row>
        <row r="259">
          <cell r="A259">
            <v>202</v>
          </cell>
          <cell r="B259" t="str">
            <v>  外交支出</v>
          </cell>
        </row>
        <row r="260">
          <cell r="A260">
            <v>20201</v>
          </cell>
          <cell r="B260" t="str">
            <v>    外交管理事务</v>
          </cell>
        </row>
        <row r="261">
          <cell r="A261">
            <v>2020101</v>
          </cell>
          <cell r="B261" t="str">
            <v>      行政运行</v>
          </cell>
        </row>
        <row r="262">
          <cell r="A262">
            <v>2020102</v>
          </cell>
          <cell r="B262" t="str">
            <v>      一般行政管理事务</v>
          </cell>
        </row>
        <row r="263">
          <cell r="A263">
            <v>2020103</v>
          </cell>
          <cell r="B263" t="str">
            <v>      机关服务</v>
          </cell>
        </row>
        <row r="264">
          <cell r="A264">
            <v>2020104</v>
          </cell>
          <cell r="B264" t="str">
            <v>      专项业务</v>
          </cell>
        </row>
        <row r="265">
          <cell r="A265">
            <v>2020150</v>
          </cell>
          <cell r="B265" t="str">
            <v>      事业运行</v>
          </cell>
        </row>
        <row r="266">
          <cell r="A266">
            <v>2020199</v>
          </cell>
          <cell r="B266" t="str">
            <v>      其他外交管理事务支出</v>
          </cell>
        </row>
        <row r="267">
          <cell r="A267">
            <v>20202</v>
          </cell>
          <cell r="B267" t="str">
            <v>    驻外机构</v>
          </cell>
        </row>
        <row r="268">
          <cell r="A268">
            <v>2020201</v>
          </cell>
          <cell r="B268" t="str">
            <v>      驻外使领馆(团、处)</v>
          </cell>
        </row>
        <row r="269">
          <cell r="A269">
            <v>2020202</v>
          </cell>
          <cell r="B269" t="str">
            <v>      其他驻外机构支出</v>
          </cell>
        </row>
        <row r="270">
          <cell r="A270">
            <v>20203</v>
          </cell>
          <cell r="B270" t="str">
            <v>    对外援助</v>
          </cell>
        </row>
        <row r="271">
          <cell r="A271">
            <v>2020301</v>
          </cell>
          <cell r="B271" t="str">
            <v>      对外成套项目援助</v>
          </cell>
        </row>
        <row r="272">
          <cell r="A272">
            <v>2020302</v>
          </cell>
          <cell r="B272" t="str">
            <v>      对外一般物资援助</v>
          </cell>
        </row>
        <row r="273">
          <cell r="A273">
            <v>2020303</v>
          </cell>
          <cell r="B273" t="str">
            <v>      对外科技合作援助</v>
          </cell>
        </row>
        <row r="274">
          <cell r="A274">
            <v>2020304</v>
          </cell>
          <cell r="B274" t="str">
            <v>      对外优惠贷款援助及贴息</v>
          </cell>
        </row>
        <row r="275">
          <cell r="A275">
            <v>2020305</v>
          </cell>
          <cell r="B275" t="str">
            <v>      对外医疗援助</v>
          </cell>
        </row>
        <row r="276">
          <cell r="A276">
            <v>2020399</v>
          </cell>
          <cell r="B276" t="str">
            <v>      其他对外援助支出</v>
          </cell>
        </row>
        <row r="277">
          <cell r="A277">
            <v>20204</v>
          </cell>
          <cell r="B277" t="str">
            <v>    国际组织</v>
          </cell>
        </row>
        <row r="278">
          <cell r="A278">
            <v>2020401</v>
          </cell>
          <cell r="B278" t="str">
            <v>      国际组织会费</v>
          </cell>
        </row>
        <row r="279">
          <cell r="A279">
            <v>2020402</v>
          </cell>
          <cell r="B279" t="str">
            <v>      国际组织捐赠</v>
          </cell>
        </row>
        <row r="280">
          <cell r="A280">
            <v>2020403</v>
          </cell>
          <cell r="B280" t="str">
            <v>      维和摊款</v>
          </cell>
        </row>
        <row r="281">
          <cell r="A281">
            <v>2020404</v>
          </cell>
          <cell r="B281" t="str">
            <v>      国际组织股金及基金</v>
          </cell>
        </row>
        <row r="282">
          <cell r="A282">
            <v>2020499</v>
          </cell>
          <cell r="B282" t="str">
            <v>      其他国际组织支出</v>
          </cell>
        </row>
        <row r="283">
          <cell r="A283">
            <v>20205</v>
          </cell>
          <cell r="B283" t="str">
            <v>    对外合作与交流</v>
          </cell>
        </row>
        <row r="284">
          <cell r="A284">
            <v>2020503</v>
          </cell>
          <cell r="B284" t="str">
            <v>      在华国际会议</v>
          </cell>
        </row>
        <row r="285">
          <cell r="A285">
            <v>2020504</v>
          </cell>
          <cell r="B285" t="str">
            <v>      国际交流活动</v>
          </cell>
        </row>
        <row r="286">
          <cell r="A286">
            <v>2020599</v>
          </cell>
          <cell r="B286" t="str">
            <v>      其他对外合作与交流支出</v>
          </cell>
        </row>
        <row r="287">
          <cell r="A287">
            <v>20206</v>
          </cell>
          <cell r="B287" t="str">
            <v>    对外宣传(款)</v>
          </cell>
        </row>
        <row r="288">
          <cell r="A288">
            <v>2020601</v>
          </cell>
          <cell r="B288" t="str">
            <v>      对外宣传(项)</v>
          </cell>
        </row>
        <row r="289">
          <cell r="A289">
            <v>20207</v>
          </cell>
          <cell r="B289" t="str">
            <v>    边界勘界联检</v>
          </cell>
        </row>
        <row r="290">
          <cell r="A290">
            <v>2020701</v>
          </cell>
          <cell r="B290" t="str">
            <v>      边界勘界</v>
          </cell>
        </row>
        <row r="291">
          <cell r="A291">
            <v>2020702</v>
          </cell>
          <cell r="B291" t="str">
            <v>      边界联检</v>
          </cell>
        </row>
        <row r="292">
          <cell r="A292">
            <v>2020703</v>
          </cell>
          <cell r="B292" t="str">
            <v>      边界界桩维护</v>
          </cell>
        </row>
        <row r="293">
          <cell r="A293">
            <v>2020799</v>
          </cell>
          <cell r="B293" t="str">
            <v>      其他支出</v>
          </cell>
        </row>
        <row r="294">
          <cell r="A294">
            <v>20299</v>
          </cell>
          <cell r="B294" t="str">
            <v>    其他外交支出(款)</v>
          </cell>
        </row>
        <row r="295">
          <cell r="A295">
            <v>2029901</v>
          </cell>
          <cell r="B295" t="str">
            <v>      其他外交支出(项)</v>
          </cell>
        </row>
        <row r="296">
          <cell r="A296">
            <v>203</v>
          </cell>
          <cell r="B296" t="str">
            <v>  国防支出</v>
          </cell>
        </row>
        <row r="297">
          <cell r="A297">
            <v>20301</v>
          </cell>
          <cell r="B297" t="str">
            <v>    现役部队(款)</v>
          </cell>
        </row>
        <row r="298">
          <cell r="A298">
            <v>2030101</v>
          </cell>
          <cell r="B298" t="str">
            <v>      现役部队(项)</v>
          </cell>
        </row>
        <row r="299">
          <cell r="A299">
            <v>20304</v>
          </cell>
          <cell r="B299" t="str">
            <v>    国防科研事业(款)</v>
          </cell>
        </row>
        <row r="300">
          <cell r="A300">
            <v>2030401</v>
          </cell>
          <cell r="B300" t="str">
            <v>      国防科研事业(项)</v>
          </cell>
        </row>
        <row r="301">
          <cell r="A301">
            <v>20305</v>
          </cell>
          <cell r="B301" t="str">
            <v>    专项工程(款)</v>
          </cell>
        </row>
        <row r="302">
          <cell r="A302">
            <v>2030501</v>
          </cell>
          <cell r="B302" t="str">
            <v>      专项工程(项)</v>
          </cell>
        </row>
        <row r="303">
          <cell r="A303">
            <v>20306</v>
          </cell>
          <cell r="B303" t="str">
            <v>    国防动员</v>
          </cell>
        </row>
        <row r="304">
          <cell r="A304">
            <v>2030601</v>
          </cell>
          <cell r="B304" t="str">
            <v>      兵役征集</v>
          </cell>
        </row>
        <row r="305">
          <cell r="A305">
            <v>2030602</v>
          </cell>
          <cell r="B305" t="str">
            <v>      经济动员</v>
          </cell>
        </row>
        <row r="306">
          <cell r="A306">
            <v>2030603</v>
          </cell>
          <cell r="B306" t="str">
            <v>      人民防空</v>
          </cell>
        </row>
        <row r="307">
          <cell r="A307">
            <v>2030604</v>
          </cell>
          <cell r="B307" t="str">
            <v>      交通战备</v>
          </cell>
        </row>
        <row r="308">
          <cell r="A308">
            <v>2030605</v>
          </cell>
          <cell r="B308" t="str">
            <v>      国防教育</v>
          </cell>
        </row>
        <row r="309">
          <cell r="A309">
            <v>2030606</v>
          </cell>
          <cell r="B309" t="str">
            <v>      预备役部队</v>
          </cell>
        </row>
        <row r="310">
          <cell r="A310">
            <v>2030607</v>
          </cell>
          <cell r="B310" t="str">
            <v>      民兵</v>
          </cell>
        </row>
        <row r="311">
          <cell r="A311">
            <v>2030699</v>
          </cell>
          <cell r="B311" t="str">
            <v>      其他国防动员支出</v>
          </cell>
        </row>
        <row r="312">
          <cell r="A312">
            <v>20399</v>
          </cell>
          <cell r="B312" t="str">
            <v>    其他国防支出(款)</v>
          </cell>
        </row>
        <row r="313">
          <cell r="A313">
            <v>2039901</v>
          </cell>
          <cell r="B313" t="str">
            <v>      其他国防支出(项)</v>
          </cell>
        </row>
        <row r="314">
          <cell r="A314">
            <v>204</v>
          </cell>
          <cell r="B314" t="str">
            <v>  公共安全支出</v>
          </cell>
        </row>
        <row r="315">
          <cell r="A315">
            <v>20401</v>
          </cell>
          <cell r="B315" t="str">
            <v>    武装警察</v>
          </cell>
        </row>
        <row r="316">
          <cell r="A316">
            <v>2040101</v>
          </cell>
          <cell r="B316" t="str">
            <v>      内卫</v>
          </cell>
        </row>
        <row r="317">
          <cell r="A317">
            <v>2040102</v>
          </cell>
          <cell r="B317" t="str">
            <v>      边防</v>
          </cell>
        </row>
        <row r="318">
          <cell r="A318">
            <v>2040103</v>
          </cell>
          <cell r="B318" t="str">
            <v>      消防</v>
          </cell>
        </row>
        <row r="319">
          <cell r="A319">
            <v>2040104</v>
          </cell>
          <cell r="B319" t="str">
            <v>      警卫</v>
          </cell>
        </row>
        <row r="320">
          <cell r="A320">
            <v>2040105</v>
          </cell>
          <cell r="B320" t="str">
            <v>      黄金</v>
          </cell>
        </row>
        <row r="321">
          <cell r="A321">
            <v>2040106</v>
          </cell>
          <cell r="B321" t="str">
            <v>      森林</v>
          </cell>
        </row>
        <row r="322">
          <cell r="A322">
            <v>2040107</v>
          </cell>
          <cell r="B322" t="str">
            <v>      水电</v>
          </cell>
        </row>
        <row r="323">
          <cell r="A323">
            <v>2040108</v>
          </cell>
          <cell r="B323" t="str">
            <v>      交通</v>
          </cell>
        </row>
        <row r="324">
          <cell r="A324">
            <v>2040199</v>
          </cell>
          <cell r="B324" t="str">
            <v>      其他武装警察支出</v>
          </cell>
        </row>
        <row r="325">
          <cell r="A325">
            <v>20402</v>
          </cell>
          <cell r="B325" t="str">
            <v>    公安</v>
          </cell>
        </row>
        <row r="326">
          <cell r="A326">
            <v>2040201</v>
          </cell>
          <cell r="B326" t="str">
            <v>      行政运行</v>
          </cell>
        </row>
        <row r="327">
          <cell r="A327">
            <v>2040202</v>
          </cell>
          <cell r="B327" t="str">
            <v>      一般行政管理事务</v>
          </cell>
        </row>
        <row r="328">
          <cell r="A328">
            <v>2040203</v>
          </cell>
          <cell r="B328" t="str">
            <v>      机关服务</v>
          </cell>
        </row>
        <row r="329">
          <cell r="A329">
            <v>2040204</v>
          </cell>
          <cell r="B329" t="str">
            <v>      治安管理</v>
          </cell>
        </row>
        <row r="330">
          <cell r="A330">
            <v>2040205</v>
          </cell>
          <cell r="B330" t="str">
            <v>      国内安全保卫</v>
          </cell>
        </row>
        <row r="331">
          <cell r="A331">
            <v>2040206</v>
          </cell>
          <cell r="B331" t="str">
            <v>      刑事侦查</v>
          </cell>
        </row>
        <row r="332">
          <cell r="A332">
            <v>2040207</v>
          </cell>
          <cell r="B332" t="str">
            <v>      经济犯罪侦查</v>
          </cell>
        </row>
        <row r="333">
          <cell r="A333">
            <v>2040208</v>
          </cell>
          <cell r="B333" t="str">
            <v>      出入境管理</v>
          </cell>
        </row>
        <row r="334">
          <cell r="A334">
            <v>2040209</v>
          </cell>
          <cell r="B334" t="str">
            <v>      行动技术管理</v>
          </cell>
        </row>
        <row r="335">
          <cell r="A335">
            <v>2040210</v>
          </cell>
          <cell r="B335" t="str">
            <v>      防范和处理邪教犯罪</v>
          </cell>
        </row>
        <row r="336">
          <cell r="A336">
            <v>2040211</v>
          </cell>
          <cell r="B336" t="str">
            <v>      禁毒管理</v>
          </cell>
        </row>
        <row r="337">
          <cell r="A337">
            <v>2040212</v>
          </cell>
          <cell r="B337" t="str">
            <v>      道路交通管理</v>
          </cell>
        </row>
        <row r="338">
          <cell r="A338">
            <v>2040213</v>
          </cell>
          <cell r="B338" t="str">
            <v>      网络侦控管理</v>
          </cell>
        </row>
        <row r="339">
          <cell r="A339">
            <v>2040214</v>
          </cell>
          <cell r="B339" t="str">
            <v>      反恐怖</v>
          </cell>
        </row>
        <row r="340">
          <cell r="A340">
            <v>2040215</v>
          </cell>
          <cell r="B340" t="str">
            <v>      居民身份证管理</v>
          </cell>
        </row>
        <row r="341">
          <cell r="A341">
            <v>2040216</v>
          </cell>
          <cell r="B341" t="str">
            <v>      网络运行及维护</v>
          </cell>
        </row>
        <row r="342">
          <cell r="A342">
            <v>2040217</v>
          </cell>
          <cell r="B342" t="str">
            <v>      拘押收教场所管理</v>
          </cell>
        </row>
        <row r="343">
          <cell r="A343">
            <v>2040218</v>
          </cell>
          <cell r="B343" t="str">
            <v>      警犬繁育及训养</v>
          </cell>
        </row>
        <row r="344">
          <cell r="A344">
            <v>2040219</v>
          </cell>
          <cell r="B344" t="str">
            <v>      信息化建设</v>
          </cell>
        </row>
        <row r="345">
          <cell r="A345">
            <v>2040250</v>
          </cell>
          <cell r="B345" t="str">
            <v>      事业运行</v>
          </cell>
        </row>
        <row r="346">
          <cell r="A346">
            <v>2040299</v>
          </cell>
          <cell r="B346" t="str">
            <v>      其他公安支出</v>
          </cell>
        </row>
        <row r="347">
          <cell r="A347">
            <v>20403</v>
          </cell>
          <cell r="B347" t="str">
            <v>    国家安全</v>
          </cell>
        </row>
        <row r="348">
          <cell r="A348">
            <v>2040301</v>
          </cell>
          <cell r="B348" t="str">
            <v>      行政运行</v>
          </cell>
        </row>
        <row r="349">
          <cell r="A349">
            <v>2040302</v>
          </cell>
          <cell r="B349" t="str">
            <v>      一般行政管理事务</v>
          </cell>
        </row>
        <row r="350">
          <cell r="A350">
            <v>2040303</v>
          </cell>
          <cell r="B350" t="str">
            <v>      机关服务</v>
          </cell>
        </row>
        <row r="351">
          <cell r="A351">
            <v>2040304</v>
          </cell>
          <cell r="B351" t="str">
            <v>      安全业务</v>
          </cell>
        </row>
        <row r="352">
          <cell r="A352">
            <v>2040350</v>
          </cell>
          <cell r="B352" t="str">
            <v>      事业运行</v>
          </cell>
        </row>
        <row r="353">
          <cell r="A353">
            <v>2040399</v>
          </cell>
          <cell r="B353" t="str">
            <v>      其他国家安全支出</v>
          </cell>
        </row>
        <row r="354">
          <cell r="A354">
            <v>20404</v>
          </cell>
          <cell r="B354" t="str">
            <v>    检察</v>
          </cell>
        </row>
        <row r="355">
          <cell r="A355">
            <v>2040401</v>
          </cell>
          <cell r="B355" t="str">
            <v>      行政运行</v>
          </cell>
        </row>
        <row r="356">
          <cell r="A356">
            <v>2040402</v>
          </cell>
          <cell r="B356" t="str">
            <v>      一般行政管理事务</v>
          </cell>
        </row>
        <row r="357">
          <cell r="A357">
            <v>2040403</v>
          </cell>
          <cell r="B357" t="str">
            <v>      机关服务</v>
          </cell>
        </row>
        <row r="358">
          <cell r="A358">
            <v>2040404</v>
          </cell>
          <cell r="B358" t="str">
            <v>      查办和预防职务犯罪</v>
          </cell>
        </row>
        <row r="359">
          <cell r="A359">
            <v>2040405</v>
          </cell>
          <cell r="B359" t="str">
            <v>      公诉和审判监督</v>
          </cell>
        </row>
        <row r="360">
          <cell r="A360">
            <v>2040406</v>
          </cell>
          <cell r="B360" t="str">
            <v>      侦查监督</v>
          </cell>
        </row>
        <row r="361">
          <cell r="A361">
            <v>2040407</v>
          </cell>
          <cell r="B361" t="str">
            <v>      执行监督</v>
          </cell>
        </row>
        <row r="362">
          <cell r="A362">
            <v>2040408</v>
          </cell>
          <cell r="B362" t="str">
            <v>      控告申诉</v>
          </cell>
        </row>
        <row r="363">
          <cell r="A363">
            <v>2040409</v>
          </cell>
          <cell r="B363" t="str">
            <v>      “两房”建设</v>
          </cell>
        </row>
        <row r="364">
          <cell r="A364">
            <v>2040450</v>
          </cell>
          <cell r="B364" t="str">
            <v>      事业运行</v>
          </cell>
        </row>
        <row r="365">
          <cell r="A365">
            <v>2040499</v>
          </cell>
          <cell r="B365" t="str">
            <v>      其他检察支出</v>
          </cell>
        </row>
        <row r="366">
          <cell r="A366">
            <v>20405</v>
          </cell>
          <cell r="B366" t="str">
            <v>    法院</v>
          </cell>
        </row>
        <row r="367">
          <cell r="A367">
            <v>2040501</v>
          </cell>
          <cell r="B367" t="str">
            <v>      行政运行</v>
          </cell>
        </row>
        <row r="368">
          <cell r="A368">
            <v>2040502</v>
          </cell>
          <cell r="B368" t="str">
            <v>      一般行政管理事务</v>
          </cell>
        </row>
        <row r="369">
          <cell r="A369">
            <v>2040503</v>
          </cell>
          <cell r="B369" t="str">
            <v>      机关服务</v>
          </cell>
        </row>
        <row r="370">
          <cell r="A370">
            <v>2040504</v>
          </cell>
          <cell r="B370" t="str">
            <v>      案件审判</v>
          </cell>
        </row>
        <row r="371">
          <cell r="A371">
            <v>2040505</v>
          </cell>
          <cell r="B371" t="str">
            <v>      案件执行</v>
          </cell>
        </row>
        <row r="372">
          <cell r="A372">
            <v>2040506</v>
          </cell>
          <cell r="B372" t="str">
            <v>      “两庭”建设</v>
          </cell>
        </row>
        <row r="373">
          <cell r="A373">
            <v>2040550</v>
          </cell>
          <cell r="B373" t="str">
            <v>      事业运行</v>
          </cell>
        </row>
        <row r="374">
          <cell r="A374">
            <v>2040599</v>
          </cell>
          <cell r="B374" t="str">
            <v>      其他法院支出</v>
          </cell>
        </row>
        <row r="375">
          <cell r="A375">
            <v>20406</v>
          </cell>
          <cell r="B375" t="str">
            <v>    司法</v>
          </cell>
        </row>
        <row r="376">
          <cell r="A376">
            <v>2040601</v>
          </cell>
          <cell r="B376" t="str">
            <v>      行政运行</v>
          </cell>
        </row>
        <row r="377">
          <cell r="A377">
            <v>2040602</v>
          </cell>
          <cell r="B377" t="str">
            <v>      一般行政管理事务</v>
          </cell>
        </row>
        <row r="378">
          <cell r="A378">
            <v>2040603</v>
          </cell>
          <cell r="B378" t="str">
            <v>      机关服务</v>
          </cell>
        </row>
        <row r="379">
          <cell r="A379">
            <v>2040604</v>
          </cell>
          <cell r="B379" t="str">
            <v>      基层司法业务</v>
          </cell>
        </row>
        <row r="380">
          <cell r="A380">
            <v>2040605</v>
          </cell>
          <cell r="B380" t="str">
            <v>      普法宣传</v>
          </cell>
        </row>
        <row r="381">
          <cell r="A381">
            <v>2040606</v>
          </cell>
          <cell r="B381" t="str">
            <v>      律师公证管理</v>
          </cell>
        </row>
        <row r="382">
          <cell r="A382">
            <v>2040607</v>
          </cell>
          <cell r="B382" t="str">
            <v>      法律援助</v>
          </cell>
        </row>
        <row r="383">
          <cell r="A383">
            <v>2040608</v>
          </cell>
          <cell r="B383" t="str">
            <v>      司法统一考试</v>
          </cell>
        </row>
        <row r="384">
          <cell r="A384">
            <v>2040609</v>
          </cell>
          <cell r="B384" t="str">
            <v>      仲裁</v>
          </cell>
        </row>
        <row r="385">
          <cell r="A385">
            <v>2040610</v>
          </cell>
          <cell r="B385" t="str">
            <v>      社区矫正</v>
          </cell>
        </row>
        <row r="386">
          <cell r="A386">
            <v>2040611</v>
          </cell>
          <cell r="B386" t="str">
            <v>      司法鉴定</v>
          </cell>
        </row>
        <row r="387">
          <cell r="A387">
            <v>2040650</v>
          </cell>
          <cell r="B387" t="str">
            <v>      事业运行</v>
          </cell>
        </row>
        <row r="388">
          <cell r="A388">
            <v>2040699</v>
          </cell>
          <cell r="B388" t="str">
            <v>      其他司法支出</v>
          </cell>
        </row>
        <row r="389">
          <cell r="A389">
            <v>20407</v>
          </cell>
          <cell r="B389" t="str">
            <v>    监狱</v>
          </cell>
        </row>
        <row r="390">
          <cell r="A390">
            <v>2040701</v>
          </cell>
          <cell r="B390" t="str">
            <v>      行政运行</v>
          </cell>
        </row>
        <row r="391">
          <cell r="A391">
            <v>2040702</v>
          </cell>
          <cell r="B391" t="str">
            <v>      一般行政管理事务</v>
          </cell>
        </row>
        <row r="392">
          <cell r="A392">
            <v>2040703</v>
          </cell>
          <cell r="B392" t="str">
            <v>      机关服务</v>
          </cell>
        </row>
        <row r="393">
          <cell r="A393">
            <v>2040704</v>
          </cell>
          <cell r="B393" t="str">
            <v>      犯人生活</v>
          </cell>
        </row>
        <row r="394">
          <cell r="A394">
            <v>2040705</v>
          </cell>
          <cell r="B394" t="str">
            <v>      犯人改造</v>
          </cell>
        </row>
        <row r="395">
          <cell r="A395">
            <v>2040706</v>
          </cell>
          <cell r="B395" t="str">
            <v>      狱政设施建设</v>
          </cell>
        </row>
        <row r="396">
          <cell r="A396">
            <v>2040750</v>
          </cell>
          <cell r="B396" t="str">
            <v>      事业运行</v>
          </cell>
        </row>
        <row r="397">
          <cell r="A397">
            <v>2040799</v>
          </cell>
          <cell r="B397" t="str">
            <v>      其他监狱支出</v>
          </cell>
        </row>
        <row r="398">
          <cell r="A398">
            <v>20408</v>
          </cell>
          <cell r="B398" t="str">
            <v>    强制隔离戒毒</v>
          </cell>
        </row>
        <row r="399">
          <cell r="A399">
            <v>2040801</v>
          </cell>
          <cell r="B399" t="str">
            <v>      行政运行</v>
          </cell>
        </row>
        <row r="400">
          <cell r="A400">
            <v>2040802</v>
          </cell>
          <cell r="B400" t="str">
            <v>      一般行政管理事务</v>
          </cell>
        </row>
        <row r="401">
          <cell r="A401">
            <v>2040803</v>
          </cell>
          <cell r="B401" t="str">
            <v>      机关服务</v>
          </cell>
        </row>
        <row r="402">
          <cell r="A402">
            <v>2040804</v>
          </cell>
          <cell r="B402" t="str">
            <v>      强制隔离戒毒人员生活</v>
          </cell>
        </row>
        <row r="403">
          <cell r="A403">
            <v>2040805</v>
          </cell>
          <cell r="B403" t="str">
            <v>      强制隔离戒毒人员教育</v>
          </cell>
        </row>
        <row r="404">
          <cell r="A404">
            <v>2040806</v>
          </cell>
          <cell r="B404" t="str">
            <v>      所政设施建设</v>
          </cell>
        </row>
        <row r="405">
          <cell r="A405">
            <v>2040850</v>
          </cell>
          <cell r="B405" t="str">
            <v>      事业运行</v>
          </cell>
        </row>
        <row r="406">
          <cell r="A406">
            <v>2040899</v>
          </cell>
          <cell r="B406" t="str">
            <v>      其他强制隔离戒毒支出</v>
          </cell>
        </row>
        <row r="407">
          <cell r="A407">
            <v>20409</v>
          </cell>
          <cell r="B407" t="str">
            <v>    国家保密</v>
          </cell>
        </row>
        <row r="408">
          <cell r="A408">
            <v>2040901</v>
          </cell>
          <cell r="B408" t="str">
            <v>      行政运行</v>
          </cell>
        </row>
        <row r="409">
          <cell r="A409">
            <v>2040902</v>
          </cell>
          <cell r="B409" t="str">
            <v>      一般行政管理事务</v>
          </cell>
        </row>
        <row r="410">
          <cell r="A410">
            <v>2040903</v>
          </cell>
          <cell r="B410" t="str">
            <v>      机关服务</v>
          </cell>
        </row>
        <row r="411">
          <cell r="A411">
            <v>2040904</v>
          </cell>
          <cell r="B411" t="str">
            <v>      保密技术</v>
          </cell>
        </row>
        <row r="412">
          <cell r="A412">
            <v>2040905</v>
          </cell>
          <cell r="B412" t="str">
            <v>      保密管理</v>
          </cell>
        </row>
        <row r="413">
          <cell r="A413">
            <v>2040950</v>
          </cell>
          <cell r="B413" t="str">
            <v>      事业运行</v>
          </cell>
        </row>
        <row r="414">
          <cell r="A414">
            <v>2040999</v>
          </cell>
          <cell r="B414" t="str">
            <v>      其他国家保密支出</v>
          </cell>
        </row>
        <row r="415">
          <cell r="A415">
            <v>20410</v>
          </cell>
          <cell r="B415" t="str">
            <v>    缉私警察</v>
          </cell>
        </row>
        <row r="416">
          <cell r="A416">
            <v>2041001</v>
          </cell>
          <cell r="B416" t="str">
            <v>      行政运行</v>
          </cell>
        </row>
        <row r="417">
          <cell r="A417">
            <v>2041002</v>
          </cell>
          <cell r="B417" t="str">
            <v>      一般行政管理事务</v>
          </cell>
        </row>
        <row r="418">
          <cell r="A418">
            <v>2041003</v>
          </cell>
          <cell r="B418" t="str">
            <v>      专项缉私活动支出</v>
          </cell>
        </row>
        <row r="419">
          <cell r="A419">
            <v>2041004</v>
          </cell>
          <cell r="B419" t="str">
            <v>      缉私情报</v>
          </cell>
        </row>
        <row r="420">
          <cell r="A420">
            <v>2041005</v>
          </cell>
          <cell r="B420" t="str">
            <v>      禁毒及缉毒</v>
          </cell>
        </row>
        <row r="421">
          <cell r="A421">
            <v>2041006</v>
          </cell>
          <cell r="B421" t="str">
            <v>      网络运行及维护</v>
          </cell>
        </row>
        <row r="422">
          <cell r="A422">
            <v>2041099</v>
          </cell>
          <cell r="B422" t="str">
            <v>      其他缉私警察支出</v>
          </cell>
        </row>
        <row r="423">
          <cell r="A423">
            <v>20411</v>
          </cell>
          <cell r="B423" t="str">
            <v>    海警</v>
          </cell>
        </row>
        <row r="424">
          <cell r="A424">
            <v>2041101</v>
          </cell>
          <cell r="B424" t="str">
            <v>      公安现役基本支出</v>
          </cell>
        </row>
        <row r="425">
          <cell r="A425">
            <v>2041102</v>
          </cell>
          <cell r="B425" t="str">
            <v>      行政运行</v>
          </cell>
        </row>
        <row r="426">
          <cell r="A426">
            <v>2041103</v>
          </cell>
          <cell r="B426" t="str">
            <v>      一般管理事务</v>
          </cell>
        </row>
        <row r="427">
          <cell r="A427">
            <v>2041104</v>
          </cell>
          <cell r="B427" t="str">
            <v>      维权执法业务</v>
          </cell>
        </row>
        <row r="428">
          <cell r="A428">
            <v>2041105</v>
          </cell>
          <cell r="B428" t="str">
            <v>      装备建设和运行维护</v>
          </cell>
        </row>
        <row r="429">
          <cell r="A429">
            <v>2041106</v>
          </cell>
          <cell r="B429" t="str">
            <v>      信息化建设及运行维护</v>
          </cell>
        </row>
        <row r="430">
          <cell r="A430">
            <v>2041107</v>
          </cell>
          <cell r="B430" t="str">
            <v>      基础设施建设及维护</v>
          </cell>
        </row>
        <row r="431">
          <cell r="A431">
            <v>2041108</v>
          </cell>
          <cell r="B431" t="str">
            <v>      其他海警支出</v>
          </cell>
        </row>
        <row r="432">
          <cell r="A432">
            <v>20499</v>
          </cell>
          <cell r="B432" t="str">
            <v>    其他公共安全支出(款)</v>
          </cell>
        </row>
        <row r="433">
          <cell r="A433">
            <v>2049901</v>
          </cell>
          <cell r="B433" t="str">
            <v>      其他公共安全支出(项)</v>
          </cell>
        </row>
        <row r="434">
          <cell r="A434">
            <v>2049902</v>
          </cell>
          <cell r="B434" t="str">
            <v>      其他消防</v>
          </cell>
        </row>
        <row r="435">
          <cell r="A435">
            <v>205</v>
          </cell>
          <cell r="B435" t="str">
            <v>  教育支出</v>
          </cell>
        </row>
        <row r="436">
          <cell r="A436">
            <v>20501</v>
          </cell>
          <cell r="B436" t="str">
            <v>    教育管理事务</v>
          </cell>
        </row>
        <row r="437">
          <cell r="A437">
            <v>2050101</v>
          </cell>
          <cell r="B437" t="str">
            <v>      行政运行</v>
          </cell>
        </row>
        <row r="438">
          <cell r="A438">
            <v>2050102</v>
          </cell>
          <cell r="B438" t="str">
            <v>      一般行政管理事务</v>
          </cell>
        </row>
        <row r="439">
          <cell r="A439">
            <v>2050103</v>
          </cell>
          <cell r="B439" t="str">
            <v>      机关服务</v>
          </cell>
        </row>
        <row r="440">
          <cell r="A440">
            <v>2050199</v>
          </cell>
          <cell r="B440" t="str">
            <v>      其他教育管理事务支出</v>
          </cell>
        </row>
        <row r="441">
          <cell r="A441">
            <v>20502</v>
          </cell>
          <cell r="B441" t="str">
            <v>    普通教育</v>
          </cell>
        </row>
        <row r="442">
          <cell r="A442">
            <v>2050201</v>
          </cell>
          <cell r="B442" t="str">
            <v>      学前教育</v>
          </cell>
        </row>
        <row r="443">
          <cell r="A443">
            <v>2050202</v>
          </cell>
          <cell r="B443" t="str">
            <v>      小学教育</v>
          </cell>
        </row>
        <row r="444">
          <cell r="A444">
            <v>2050203</v>
          </cell>
          <cell r="B444" t="str">
            <v>      初中教育</v>
          </cell>
        </row>
        <row r="445">
          <cell r="A445">
            <v>2050204</v>
          </cell>
          <cell r="B445" t="str">
            <v>      高中教育</v>
          </cell>
        </row>
        <row r="446">
          <cell r="A446">
            <v>2050205</v>
          </cell>
          <cell r="B446" t="str">
            <v>      高等教育</v>
          </cell>
        </row>
        <row r="447">
          <cell r="A447">
            <v>2050206</v>
          </cell>
          <cell r="B447" t="str">
            <v>      化解农村义务教育债务支出</v>
          </cell>
        </row>
        <row r="448">
          <cell r="A448">
            <v>2050207</v>
          </cell>
          <cell r="B448" t="str">
            <v>      化解普通高中债务支出</v>
          </cell>
        </row>
        <row r="449">
          <cell r="A449">
            <v>2050299</v>
          </cell>
          <cell r="B449" t="str">
            <v>      其他普通教育支出</v>
          </cell>
        </row>
        <row r="450">
          <cell r="A450">
            <v>20503</v>
          </cell>
          <cell r="B450" t="str">
            <v>    职业教育</v>
          </cell>
        </row>
        <row r="451">
          <cell r="A451">
            <v>2050301</v>
          </cell>
          <cell r="B451" t="str">
            <v>      初等职业教育</v>
          </cell>
        </row>
        <row r="452">
          <cell r="A452">
            <v>2050302</v>
          </cell>
          <cell r="B452" t="str">
            <v>      中专教育</v>
          </cell>
        </row>
        <row r="453">
          <cell r="A453">
            <v>2050303</v>
          </cell>
          <cell r="B453" t="str">
            <v>      技校教育</v>
          </cell>
        </row>
        <row r="454">
          <cell r="A454">
            <v>2050304</v>
          </cell>
          <cell r="B454" t="str">
            <v>      职业高中教育</v>
          </cell>
        </row>
        <row r="455">
          <cell r="A455">
            <v>2050305</v>
          </cell>
          <cell r="B455" t="str">
            <v>      高等职业教育</v>
          </cell>
        </row>
        <row r="456">
          <cell r="A456">
            <v>2050399</v>
          </cell>
          <cell r="B456" t="str">
            <v>      其他职业教育支出</v>
          </cell>
        </row>
        <row r="457">
          <cell r="A457">
            <v>20504</v>
          </cell>
          <cell r="B457" t="str">
            <v>    成人教育</v>
          </cell>
        </row>
        <row r="458">
          <cell r="A458">
            <v>2050401</v>
          </cell>
          <cell r="B458" t="str">
            <v>      成人初等教育</v>
          </cell>
        </row>
        <row r="459">
          <cell r="A459">
            <v>2050402</v>
          </cell>
          <cell r="B459" t="str">
            <v>      成人中等教育</v>
          </cell>
        </row>
        <row r="460">
          <cell r="A460">
            <v>2050403</v>
          </cell>
          <cell r="B460" t="str">
            <v>      成人高等教育</v>
          </cell>
        </row>
        <row r="461">
          <cell r="A461">
            <v>2050404</v>
          </cell>
          <cell r="B461" t="str">
            <v>      成人广播电视教育</v>
          </cell>
        </row>
        <row r="462">
          <cell r="A462">
            <v>2050499</v>
          </cell>
          <cell r="B462" t="str">
            <v>      其他成人教育支出</v>
          </cell>
        </row>
        <row r="463">
          <cell r="A463">
            <v>20505</v>
          </cell>
          <cell r="B463" t="str">
            <v>    广播电视教育</v>
          </cell>
        </row>
        <row r="464">
          <cell r="A464">
            <v>2050501</v>
          </cell>
          <cell r="B464" t="str">
            <v>      广播电视学校</v>
          </cell>
        </row>
        <row r="465">
          <cell r="A465">
            <v>2050502</v>
          </cell>
          <cell r="B465" t="str">
            <v>      教育电视台</v>
          </cell>
        </row>
        <row r="466">
          <cell r="A466">
            <v>2050599</v>
          </cell>
          <cell r="B466" t="str">
            <v>      其他广播电视教育支出</v>
          </cell>
        </row>
        <row r="467">
          <cell r="A467">
            <v>20506</v>
          </cell>
          <cell r="B467" t="str">
            <v>    留学教育</v>
          </cell>
        </row>
        <row r="468">
          <cell r="A468">
            <v>2050601</v>
          </cell>
          <cell r="B468" t="str">
            <v>      出国留学教育</v>
          </cell>
        </row>
        <row r="469">
          <cell r="A469">
            <v>2050602</v>
          </cell>
          <cell r="B469" t="str">
            <v>      来华留学教育</v>
          </cell>
        </row>
        <row r="470">
          <cell r="A470">
            <v>2050699</v>
          </cell>
          <cell r="B470" t="str">
            <v>      其他留学教育支出</v>
          </cell>
        </row>
        <row r="471">
          <cell r="A471">
            <v>20507</v>
          </cell>
          <cell r="B471" t="str">
            <v>    特殊教育</v>
          </cell>
        </row>
        <row r="472">
          <cell r="A472">
            <v>2050701</v>
          </cell>
          <cell r="B472" t="str">
            <v>      特殊学校教育</v>
          </cell>
        </row>
        <row r="473">
          <cell r="A473">
            <v>2050702</v>
          </cell>
          <cell r="B473" t="str">
            <v>      工读学校教育</v>
          </cell>
        </row>
        <row r="474">
          <cell r="A474">
            <v>2050799</v>
          </cell>
          <cell r="B474" t="str">
            <v>      其他特殊教育支出</v>
          </cell>
        </row>
        <row r="475">
          <cell r="A475">
            <v>20508</v>
          </cell>
          <cell r="B475" t="str">
            <v>    进修及培训</v>
          </cell>
        </row>
        <row r="476">
          <cell r="A476">
            <v>2050801</v>
          </cell>
          <cell r="B476" t="str">
            <v>      教师进修</v>
          </cell>
        </row>
        <row r="477">
          <cell r="A477">
            <v>2050802</v>
          </cell>
          <cell r="B477" t="str">
            <v>      干部教育</v>
          </cell>
        </row>
        <row r="478">
          <cell r="A478">
            <v>2050803</v>
          </cell>
          <cell r="B478" t="str">
            <v>      培训支出</v>
          </cell>
        </row>
        <row r="479">
          <cell r="A479">
            <v>2050804</v>
          </cell>
          <cell r="B479" t="str">
            <v>      退役士兵能力提升</v>
          </cell>
        </row>
        <row r="480">
          <cell r="A480">
            <v>2050899</v>
          </cell>
          <cell r="B480" t="str">
            <v>      其他进修及培训</v>
          </cell>
        </row>
        <row r="481">
          <cell r="A481">
            <v>20509</v>
          </cell>
          <cell r="B481" t="str">
            <v>    教育费附加安排的支出</v>
          </cell>
        </row>
        <row r="482">
          <cell r="A482">
            <v>2050901</v>
          </cell>
          <cell r="B482" t="str">
            <v>      农村中小学校舍建设</v>
          </cell>
        </row>
        <row r="483">
          <cell r="A483">
            <v>2050902</v>
          </cell>
          <cell r="B483" t="str">
            <v>      农村中小学教学设施</v>
          </cell>
        </row>
        <row r="484">
          <cell r="A484">
            <v>2050903</v>
          </cell>
          <cell r="B484" t="str">
            <v>      城市中小学校舍建设</v>
          </cell>
        </row>
        <row r="485">
          <cell r="A485">
            <v>2050904</v>
          </cell>
          <cell r="B485" t="str">
            <v>      城市中小学教学设施</v>
          </cell>
        </row>
        <row r="486">
          <cell r="A486">
            <v>2050905</v>
          </cell>
          <cell r="B486" t="str">
            <v>      中等职业学校教学设施</v>
          </cell>
        </row>
        <row r="487">
          <cell r="A487">
            <v>2050999</v>
          </cell>
          <cell r="B487" t="str">
            <v>      其他教育费附加安排的支出</v>
          </cell>
        </row>
        <row r="488">
          <cell r="A488">
            <v>20599</v>
          </cell>
          <cell r="B488" t="str">
            <v>    其他教育支出(款)</v>
          </cell>
        </row>
        <row r="489">
          <cell r="A489">
            <v>2059999</v>
          </cell>
          <cell r="B489" t="str">
            <v>      其他教育支出(项)</v>
          </cell>
        </row>
        <row r="490">
          <cell r="A490">
            <v>206</v>
          </cell>
          <cell r="B490" t="str">
            <v>  科学技术支出</v>
          </cell>
        </row>
        <row r="491">
          <cell r="A491">
            <v>20601</v>
          </cell>
          <cell r="B491" t="str">
            <v>    科学技术管理事务</v>
          </cell>
        </row>
        <row r="492">
          <cell r="A492">
            <v>2060101</v>
          </cell>
          <cell r="B492" t="str">
            <v>      行政运行</v>
          </cell>
        </row>
        <row r="493">
          <cell r="A493">
            <v>2060102</v>
          </cell>
          <cell r="B493" t="str">
            <v>      一般行政管理事务</v>
          </cell>
        </row>
        <row r="494">
          <cell r="A494">
            <v>2060103</v>
          </cell>
          <cell r="B494" t="str">
            <v>      机关服务</v>
          </cell>
        </row>
        <row r="495">
          <cell r="A495">
            <v>2060199</v>
          </cell>
          <cell r="B495" t="str">
            <v>      其他科学技术管理事务支出</v>
          </cell>
        </row>
        <row r="496">
          <cell r="A496">
            <v>20602</v>
          </cell>
          <cell r="B496" t="str">
            <v>    基础研究</v>
          </cell>
        </row>
        <row r="497">
          <cell r="A497">
            <v>2060201</v>
          </cell>
          <cell r="B497" t="str">
            <v>      机构运行</v>
          </cell>
        </row>
        <row r="498">
          <cell r="A498">
            <v>2060202</v>
          </cell>
          <cell r="B498" t="str">
            <v>      重点基础研究规划</v>
          </cell>
        </row>
        <row r="499">
          <cell r="A499">
            <v>2060203</v>
          </cell>
          <cell r="B499" t="str">
            <v>      自然科学基金</v>
          </cell>
        </row>
        <row r="500">
          <cell r="A500">
            <v>2060204</v>
          </cell>
          <cell r="B500" t="str">
            <v>      重点实验室及相关设施</v>
          </cell>
        </row>
        <row r="501">
          <cell r="A501">
            <v>2060205</v>
          </cell>
          <cell r="B501" t="str">
            <v>      重大科学工程</v>
          </cell>
        </row>
        <row r="502">
          <cell r="A502">
            <v>2060206</v>
          </cell>
          <cell r="B502" t="str">
            <v>      专项基础科研</v>
          </cell>
        </row>
        <row r="503">
          <cell r="A503">
            <v>2060207</v>
          </cell>
          <cell r="B503" t="str">
            <v>      专项技术基础</v>
          </cell>
        </row>
        <row r="504">
          <cell r="A504">
            <v>2060299</v>
          </cell>
          <cell r="B504" t="str">
            <v>      其他基础研究支出</v>
          </cell>
        </row>
        <row r="505">
          <cell r="A505">
            <v>20603</v>
          </cell>
          <cell r="B505" t="str">
            <v>    应用研究</v>
          </cell>
        </row>
        <row r="506">
          <cell r="A506">
            <v>2060301</v>
          </cell>
          <cell r="B506" t="str">
            <v>      机构运行</v>
          </cell>
        </row>
        <row r="507">
          <cell r="A507">
            <v>2060302</v>
          </cell>
          <cell r="B507" t="str">
            <v>      社会公益研究</v>
          </cell>
        </row>
        <row r="508">
          <cell r="A508">
            <v>2060303</v>
          </cell>
          <cell r="B508" t="str">
            <v>      高技术研究</v>
          </cell>
        </row>
        <row r="509">
          <cell r="A509">
            <v>2060304</v>
          </cell>
          <cell r="B509" t="str">
            <v>      专项科研试制</v>
          </cell>
        </row>
        <row r="510">
          <cell r="A510">
            <v>2060399</v>
          </cell>
          <cell r="B510" t="str">
            <v>      其他应用研究支出</v>
          </cell>
        </row>
        <row r="511">
          <cell r="A511">
            <v>20604</v>
          </cell>
          <cell r="B511" t="str">
            <v>    技术研究与开发</v>
          </cell>
        </row>
        <row r="512">
          <cell r="A512">
            <v>2060401</v>
          </cell>
          <cell r="B512" t="str">
            <v>      机构运行</v>
          </cell>
        </row>
        <row r="513">
          <cell r="A513">
            <v>2060402</v>
          </cell>
          <cell r="B513" t="str">
            <v>      应用技术研究与开发</v>
          </cell>
        </row>
        <row r="514">
          <cell r="A514">
            <v>2060403</v>
          </cell>
          <cell r="B514" t="str">
            <v>      产业技术研究与开发</v>
          </cell>
        </row>
        <row r="515">
          <cell r="A515">
            <v>2060404</v>
          </cell>
          <cell r="B515" t="str">
            <v>      科技成果转化与扩散</v>
          </cell>
        </row>
        <row r="516">
          <cell r="A516">
            <v>2060499</v>
          </cell>
          <cell r="B516" t="str">
            <v>      其他技术研究与开发支出</v>
          </cell>
        </row>
        <row r="517">
          <cell r="A517">
            <v>20605</v>
          </cell>
          <cell r="B517" t="str">
            <v>    科技条件与服务</v>
          </cell>
        </row>
        <row r="518">
          <cell r="A518">
            <v>2060501</v>
          </cell>
          <cell r="B518" t="str">
            <v>      机构运行</v>
          </cell>
        </row>
        <row r="519">
          <cell r="A519">
            <v>2060502</v>
          </cell>
          <cell r="B519" t="str">
            <v>      技术创新服务体系</v>
          </cell>
        </row>
        <row r="520">
          <cell r="A520">
            <v>2060503</v>
          </cell>
          <cell r="B520" t="str">
            <v>      科技条件专项</v>
          </cell>
        </row>
        <row r="521">
          <cell r="A521">
            <v>2060599</v>
          </cell>
          <cell r="B521" t="str">
            <v>      其他科技条件与服务支出</v>
          </cell>
        </row>
        <row r="522">
          <cell r="A522">
            <v>20606</v>
          </cell>
          <cell r="B522" t="str">
            <v>    社会科学</v>
          </cell>
        </row>
        <row r="523">
          <cell r="A523">
            <v>2060601</v>
          </cell>
          <cell r="B523" t="str">
            <v>      社会科学研究机构</v>
          </cell>
        </row>
        <row r="524">
          <cell r="A524">
            <v>2060602</v>
          </cell>
          <cell r="B524" t="str">
            <v>      社会科学研究</v>
          </cell>
        </row>
        <row r="525">
          <cell r="A525">
            <v>2060603</v>
          </cell>
          <cell r="B525" t="str">
            <v>      社科基金支出</v>
          </cell>
        </row>
        <row r="526">
          <cell r="A526">
            <v>2060699</v>
          </cell>
          <cell r="B526" t="str">
            <v>      其他社会科学支出</v>
          </cell>
        </row>
        <row r="527">
          <cell r="A527">
            <v>20607</v>
          </cell>
          <cell r="B527" t="str">
            <v>    科学技术普及</v>
          </cell>
        </row>
        <row r="528">
          <cell r="A528">
            <v>2060701</v>
          </cell>
          <cell r="B528" t="str">
            <v>      机构运行</v>
          </cell>
        </row>
        <row r="529">
          <cell r="A529">
            <v>2060702</v>
          </cell>
          <cell r="B529" t="str">
            <v>      科普活动</v>
          </cell>
        </row>
        <row r="530">
          <cell r="A530">
            <v>2060703</v>
          </cell>
          <cell r="B530" t="str">
            <v>      青少年科技活动</v>
          </cell>
        </row>
        <row r="531">
          <cell r="A531">
            <v>2060704</v>
          </cell>
          <cell r="B531" t="str">
            <v>      学术交流活动</v>
          </cell>
        </row>
        <row r="532">
          <cell r="A532">
            <v>2060705</v>
          </cell>
          <cell r="B532" t="str">
            <v>      科技馆站</v>
          </cell>
        </row>
        <row r="533">
          <cell r="A533">
            <v>2060799</v>
          </cell>
          <cell r="B533" t="str">
            <v>      其他科学技术普及支出</v>
          </cell>
        </row>
        <row r="534">
          <cell r="A534">
            <v>20608</v>
          </cell>
          <cell r="B534" t="str">
            <v>    科技交流与合作</v>
          </cell>
        </row>
        <row r="535">
          <cell r="A535">
            <v>2060801</v>
          </cell>
          <cell r="B535" t="str">
            <v>      国际交流与合作</v>
          </cell>
        </row>
        <row r="536">
          <cell r="A536">
            <v>2060802</v>
          </cell>
          <cell r="B536" t="str">
            <v>      重大科技合作项目</v>
          </cell>
        </row>
        <row r="537">
          <cell r="A537">
            <v>2060899</v>
          </cell>
          <cell r="B537" t="str">
            <v>      其他科技交流与合作支出</v>
          </cell>
        </row>
        <row r="538">
          <cell r="A538">
            <v>20609</v>
          </cell>
          <cell r="B538" t="str">
            <v>    科技重大专项</v>
          </cell>
        </row>
        <row r="539">
          <cell r="A539">
            <v>2060901</v>
          </cell>
          <cell r="B539" t="str">
            <v>      科技重大专项</v>
          </cell>
        </row>
        <row r="540">
          <cell r="A540">
            <v>2060902</v>
          </cell>
          <cell r="B540" t="str">
            <v>      重点研发计划</v>
          </cell>
        </row>
        <row r="541">
          <cell r="A541">
            <v>20699</v>
          </cell>
          <cell r="B541" t="str">
            <v>    其他科学技术支出</v>
          </cell>
        </row>
        <row r="542">
          <cell r="A542">
            <v>2069901</v>
          </cell>
          <cell r="B542" t="str">
            <v>      科技奖励</v>
          </cell>
        </row>
        <row r="543">
          <cell r="A543">
            <v>2069902</v>
          </cell>
          <cell r="B543" t="str">
            <v>      核应急</v>
          </cell>
        </row>
        <row r="544">
          <cell r="A544">
            <v>2069903</v>
          </cell>
          <cell r="B544" t="str">
            <v>      转制科研机构</v>
          </cell>
        </row>
        <row r="545">
          <cell r="A545">
            <v>2069999</v>
          </cell>
          <cell r="B545" t="str">
            <v>      其他科学技术支出</v>
          </cell>
        </row>
        <row r="546">
          <cell r="A546">
            <v>207</v>
          </cell>
          <cell r="B546" t="str">
            <v>  文化体育与传媒支出</v>
          </cell>
        </row>
        <row r="547">
          <cell r="A547">
            <v>20701</v>
          </cell>
          <cell r="B547" t="str">
            <v>    文化</v>
          </cell>
        </row>
        <row r="548">
          <cell r="A548">
            <v>2070101</v>
          </cell>
          <cell r="B548" t="str">
            <v>      行政运行</v>
          </cell>
        </row>
        <row r="549">
          <cell r="A549">
            <v>2070102</v>
          </cell>
          <cell r="B549" t="str">
            <v>      一般行政管理事务</v>
          </cell>
        </row>
        <row r="550">
          <cell r="A550">
            <v>2070103</v>
          </cell>
          <cell r="B550" t="str">
            <v>      机关服务</v>
          </cell>
        </row>
        <row r="551">
          <cell r="A551">
            <v>2070104</v>
          </cell>
          <cell r="B551" t="str">
            <v>      图书馆</v>
          </cell>
        </row>
        <row r="552">
          <cell r="A552">
            <v>2070105</v>
          </cell>
          <cell r="B552" t="str">
            <v>      文化展示及纪念机构</v>
          </cell>
        </row>
        <row r="553">
          <cell r="A553">
            <v>2070106</v>
          </cell>
          <cell r="B553" t="str">
            <v>      艺术表演场所</v>
          </cell>
        </row>
        <row r="554">
          <cell r="A554">
            <v>2070107</v>
          </cell>
          <cell r="B554" t="str">
            <v>      艺术表演团体</v>
          </cell>
        </row>
        <row r="555">
          <cell r="A555">
            <v>2070108</v>
          </cell>
          <cell r="B555" t="str">
            <v>      文化活动</v>
          </cell>
        </row>
        <row r="556">
          <cell r="A556">
            <v>2070109</v>
          </cell>
          <cell r="B556" t="str">
            <v>      群众文化</v>
          </cell>
        </row>
        <row r="557">
          <cell r="A557">
            <v>2070110</v>
          </cell>
          <cell r="B557" t="str">
            <v>      文化交流与合作</v>
          </cell>
        </row>
        <row r="558">
          <cell r="A558">
            <v>2070111</v>
          </cell>
          <cell r="B558" t="str">
            <v>      文化创作与保护</v>
          </cell>
        </row>
        <row r="559">
          <cell r="A559">
            <v>2070112</v>
          </cell>
          <cell r="B559" t="str">
            <v>      文化市场管理</v>
          </cell>
        </row>
        <row r="560">
          <cell r="A560">
            <v>2070199</v>
          </cell>
          <cell r="B560" t="str">
            <v>      其他文化支出</v>
          </cell>
        </row>
        <row r="561">
          <cell r="A561">
            <v>20702</v>
          </cell>
          <cell r="B561" t="str">
            <v>    文物</v>
          </cell>
        </row>
        <row r="562">
          <cell r="A562">
            <v>2070201</v>
          </cell>
          <cell r="B562" t="str">
            <v>      行政运行</v>
          </cell>
        </row>
        <row r="563">
          <cell r="A563">
            <v>2070202</v>
          </cell>
          <cell r="B563" t="str">
            <v>      一般行政管理事务</v>
          </cell>
        </row>
        <row r="564">
          <cell r="A564">
            <v>2070203</v>
          </cell>
          <cell r="B564" t="str">
            <v>      机关服务</v>
          </cell>
        </row>
        <row r="565">
          <cell r="A565">
            <v>2070204</v>
          </cell>
          <cell r="B565" t="str">
            <v>      文物保护</v>
          </cell>
        </row>
        <row r="566">
          <cell r="A566">
            <v>2070205</v>
          </cell>
          <cell r="B566" t="str">
            <v>      博物馆</v>
          </cell>
        </row>
        <row r="567">
          <cell r="A567">
            <v>2070206</v>
          </cell>
          <cell r="B567" t="str">
            <v>      历史名城与古迹</v>
          </cell>
        </row>
        <row r="568">
          <cell r="A568">
            <v>2070299</v>
          </cell>
          <cell r="B568" t="str">
            <v>      其他文物支出</v>
          </cell>
        </row>
        <row r="569">
          <cell r="A569">
            <v>20703</v>
          </cell>
          <cell r="B569" t="str">
            <v>    体育</v>
          </cell>
        </row>
        <row r="570">
          <cell r="A570">
            <v>2070301</v>
          </cell>
          <cell r="B570" t="str">
            <v>      行政运行</v>
          </cell>
        </row>
        <row r="571">
          <cell r="A571">
            <v>2070302</v>
          </cell>
          <cell r="B571" t="str">
            <v>      一般行政管理事务</v>
          </cell>
        </row>
        <row r="572">
          <cell r="A572">
            <v>2070303</v>
          </cell>
          <cell r="B572" t="str">
            <v>      机关服务</v>
          </cell>
        </row>
        <row r="573">
          <cell r="A573">
            <v>2070304</v>
          </cell>
          <cell r="B573" t="str">
            <v>      运动项目管理</v>
          </cell>
        </row>
        <row r="574">
          <cell r="A574">
            <v>2070305</v>
          </cell>
          <cell r="B574" t="str">
            <v>      体育竞赛</v>
          </cell>
        </row>
        <row r="575">
          <cell r="A575">
            <v>2070306</v>
          </cell>
          <cell r="B575" t="str">
            <v>      体育训练</v>
          </cell>
        </row>
        <row r="576">
          <cell r="A576">
            <v>2070307</v>
          </cell>
          <cell r="B576" t="str">
            <v>      体育场馆</v>
          </cell>
        </row>
        <row r="577">
          <cell r="A577">
            <v>2070308</v>
          </cell>
          <cell r="B577" t="str">
            <v>      群众体育</v>
          </cell>
        </row>
        <row r="578">
          <cell r="A578">
            <v>2070309</v>
          </cell>
          <cell r="B578" t="str">
            <v>      体育交流与合作</v>
          </cell>
        </row>
        <row r="579">
          <cell r="A579">
            <v>2070399</v>
          </cell>
          <cell r="B579" t="str">
            <v>      其他体育支出</v>
          </cell>
        </row>
        <row r="580">
          <cell r="A580">
            <v>20704</v>
          </cell>
          <cell r="B580" t="str">
            <v>    新闻出版广播影视</v>
          </cell>
        </row>
        <row r="581">
          <cell r="A581">
            <v>2070401</v>
          </cell>
          <cell r="B581" t="str">
            <v>      行政运行</v>
          </cell>
        </row>
        <row r="582">
          <cell r="A582">
            <v>2070402</v>
          </cell>
          <cell r="B582" t="str">
            <v>      一般行政管理事务</v>
          </cell>
        </row>
        <row r="583">
          <cell r="A583">
            <v>2070403</v>
          </cell>
          <cell r="B583" t="str">
            <v>      机关服务</v>
          </cell>
        </row>
        <row r="584">
          <cell r="A584">
            <v>2070404</v>
          </cell>
          <cell r="B584" t="str">
            <v>      广播</v>
          </cell>
        </row>
        <row r="585">
          <cell r="A585">
            <v>2070405</v>
          </cell>
          <cell r="B585" t="str">
            <v>      电视</v>
          </cell>
        </row>
        <row r="586">
          <cell r="A586">
            <v>2070406</v>
          </cell>
          <cell r="B586" t="str">
            <v>      电影</v>
          </cell>
        </row>
        <row r="587">
          <cell r="A587">
            <v>2070407</v>
          </cell>
          <cell r="B587" t="str">
            <v>      新闻通讯</v>
          </cell>
        </row>
        <row r="588">
          <cell r="A588">
            <v>2070408</v>
          </cell>
          <cell r="B588" t="str">
            <v>      出版发行</v>
          </cell>
        </row>
        <row r="589">
          <cell r="A589">
            <v>2070409</v>
          </cell>
          <cell r="B589" t="str">
            <v>      版权管理</v>
          </cell>
        </row>
        <row r="590">
          <cell r="A590">
            <v>2070499</v>
          </cell>
          <cell r="B590" t="str">
            <v>      其他新闻出版广播影视支出</v>
          </cell>
        </row>
        <row r="591">
          <cell r="A591">
            <v>20799</v>
          </cell>
          <cell r="B591" t="str">
            <v>    其他文化体育与传媒支出(款)</v>
          </cell>
        </row>
        <row r="592">
          <cell r="A592">
            <v>2079902</v>
          </cell>
          <cell r="B592" t="str">
            <v>      宣传文化发展专项支出</v>
          </cell>
        </row>
        <row r="593">
          <cell r="A593">
            <v>2079903</v>
          </cell>
          <cell r="B593" t="str">
            <v>      文化产业发展专项支出</v>
          </cell>
        </row>
        <row r="594">
          <cell r="A594">
            <v>2079999</v>
          </cell>
          <cell r="B594" t="str">
            <v>      其他文化体育与传媒支出(项)</v>
          </cell>
        </row>
        <row r="595">
          <cell r="A595">
            <v>208</v>
          </cell>
          <cell r="B595" t="str">
            <v>  社会保障和就业支出</v>
          </cell>
        </row>
        <row r="596">
          <cell r="A596">
            <v>20801</v>
          </cell>
          <cell r="B596" t="str">
            <v>    人力资源和社会保障管理事务</v>
          </cell>
        </row>
        <row r="597">
          <cell r="A597">
            <v>2080101</v>
          </cell>
          <cell r="B597" t="str">
            <v>      行政运行</v>
          </cell>
        </row>
        <row r="598">
          <cell r="A598">
            <v>2080102</v>
          </cell>
          <cell r="B598" t="str">
            <v>      一般行政管理事务</v>
          </cell>
        </row>
        <row r="599">
          <cell r="A599">
            <v>2080103</v>
          </cell>
          <cell r="B599" t="str">
            <v>      机关服务</v>
          </cell>
        </row>
        <row r="600">
          <cell r="A600">
            <v>2080104</v>
          </cell>
          <cell r="B600" t="str">
            <v>      综合业务管理</v>
          </cell>
        </row>
        <row r="601">
          <cell r="A601">
            <v>2080105</v>
          </cell>
          <cell r="B601" t="str">
            <v>      劳动保障监察</v>
          </cell>
        </row>
        <row r="602">
          <cell r="A602">
            <v>2080106</v>
          </cell>
          <cell r="B602" t="str">
            <v>      就业管理事务</v>
          </cell>
        </row>
        <row r="603">
          <cell r="A603">
            <v>2080107</v>
          </cell>
          <cell r="B603" t="str">
            <v>      社会保险业务管理事务</v>
          </cell>
        </row>
        <row r="604">
          <cell r="A604">
            <v>2080108</v>
          </cell>
          <cell r="B604" t="str">
            <v>      信息化建设</v>
          </cell>
        </row>
        <row r="605">
          <cell r="A605">
            <v>2080109</v>
          </cell>
          <cell r="B605" t="str">
            <v>      社会保险经办机构</v>
          </cell>
        </row>
        <row r="606">
          <cell r="A606">
            <v>2080110</v>
          </cell>
          <cell r="B606" t="str">
            <v>      劳动关系和维权</v>
          </cell>
        </row>
        <row r="607">
          <cell r="A607">
            <v>2080111</v>
          </cell>
          <cell r="B607" t="str">
            <v>      公共就业服务和职业技能鉴定机构</v>
          </cell>
        </row>
        <row r="608">
          <cell r="A608">
            <v>2080112</v>
          </cell>
          <cell r="B608" t="str">
            <v>      劳动人事争议调节仲裁</v>
          </cell>
        </row>
        <row r="609">
          <cell r="A609">
            <v>2080199</v>
          </cell>
          <cell r="B609" t="str">
            <v>      其他人力资源和社会保障管理事务支出</v>
          </cell>
        </row>
        <row r="610">
          <cell r="A610">
            <v>20802</v>
          </cell>
          <cell r="B610" t="str">
            <v>    民政管理事务</v>
          </cell>
        </row>
        <row r="611">
          <cell r="A611">
            <v>2080201</v>
          </cell>
          <cell r="B611" t="str">
            <v>      行政运行</v>
          </cell>
        </row>
        <row r="612">
          <cell r="A612">
            <v>2080202</v>
          </cell>
          <cell r="B612" t="str">
            <v>      一般行政管理事务</v>
          </cell>
        </row>
        <row r="613">
          <cell r="A613">
            <v>2080203</v>
          </cell>
          <cell r="B613" t="str">
            <v>      机关服务</v>
          </cell>
        </row>
        <row r="614">
          <cell r="A614">
            <v>2080204</v>
          </cell>
          <cell r="B614" t="str">
            <v>      拥军优属</v>
          </cell>
        </row>
        <row r="615">
          <cell r="A615">
            <v>2080205</v>
          </cell>
          <cell r="B615" t="str">
            <v>      老龄事务</v>
          </cell>
        </row>
        <row r="616">
          <cell r="A616">
            <v>2080206</v>
          </cell>
          <cell r="B616" t="str">
            <v>      民间组织管理</v>
          </cell>
        </row>
        <row r="617">
          <cell r="A617">
            <v>2080207</v>
          </cell>
          <cell r="B617" t="str">
            <v>      行政区划和地名管理</v>
          </cell>
        </row>
        <row r="618">
          <cell r="A618">
            <v>2080208</v>
          </cell>
          <cell r="B618" t="str">
            <v>      基层政权和社区建设</v>
          </cell>
        </row>
        <row r="619">
          <cell r="A619">
            <v>2080209</v>
          </cell>
          <cell r="B619" t="str">
            <v>      部队供应</v>
          </cell>
        </row>
        <row r="620">
          <cell r="A620">
            <v>2080299</v>
          </cell>
          <cell r="B620" t="str">
            <v>      其他民政管理事务支出</v>
          </cell>
        </row>
        <row r="621">
          <cell r="A621">
            <v>20804</v>
          </cell>
          <cell r="B621" t="str">
            <v>    补充全国社会保障基金</v>
          </cell>
        </row>
        <row r="622">
          <cell r="A622">
            <v>2080402</v>
          </cell>
          <cell r="B622" t="str">
            <v>      用一般公共预算补充基金</v>
          </cell>
        </row>
        <row r="623">
          <cell r="A623">
            <v>20805</v>
          </cell>
          <cell r="B623" t="str">
            <v>    行政事业单位离退休</v>
          </cell>
        </row>
        <row r="624">
          <cell r="A624">
            <v>2080501</v>
          </cell>
          <cell r="B624" t="str">
            <v>      归口管理的行政单位离退休</v>
          </cell>
        </row>
        <row r="625">
          <cell r="A625">
            <v>2080502</v>
          </cell>
          <cell r="B625" t="str">
            <v>      事业单位离退休</v>
          </cell>
        </row>
        <row r="626">
          <cell r="A626">
            <v>2080503</v>
          </cell>
          <cell r="B626" t="str">
            <v>      离退休人员管理机构</v>
          </cell>
        </row>
        <row r="627">
          <cell r="A627">
            <v>2080504</v>
          </cell>
          <cell r="B627" t="str">
            <v>      未归口管理的行政单位离退休</v>
          </cell>
        </row>
        <row r="628">
          <cell r="A628">
            <v>2080505</v>
          </cell>
          <cell r="B628" t="str">
            <v>      机关事业单位基本养老保险缴费支出</v>
          </cell>
        </row>
        <row r="629">
          <cell r="A629">
            <v>2080506</v>
          </cell>
          <cell r="B629" t="str">
            <v>      机关事业单位职业年金缴费支出</v>
          </cell>
        </row>
        <row r="630">
          <cell r="A630">
            <v>2080507</v>
          </cell>
          <cell r="B630" t="str">
            <v>      对机关事业单位基本养老保险基金的补助</v>
          </cell>
        </row>
        <row r="631">
          <cell r="A631">
            <v>2080599</v>
          </cell>
          <cell r="B631" t="str">
            <v>      其他行政事业单位离退休支出</v>
          </cell>
        </row>
        <row r="632">
          <cell r="A632">
            <v>20806</v>
          </cell>
          <cell r="B632" t="str">
            <v>    企业改革补助</v>
          </cell>
        </row>
        <row r="633">
          <cell r="A633">
            <v>2080601</v>
          </cell>
          <cell r="B633" t="str">
            <v>      企业关闭破产补助</v>
          </cell>
        </row>
        <row r="634">
          <cell r="A634">
            <v>2080602</v>
          </cell>
          <cell r="B634" t="str">
            <v>      厂办大集体改革补助</v>
          </cell>
        </row>
        <row r="635">
          <cell r="A635">
            <v>2080699</v>
          </cell>
          <cell r="B635" t="str">
            <v>      其他企业改革发展补助</v>
          </cell>
        </row>
        <row r="636">
          <cell r="A636">
            <v>20807</v>
          </cell>
          <cell r="B636" t="str">
            <v>    就业补助</v>
          </cell>
        </row>
        <row r="637">
          <cell r="A637">
            <v>2080701</v>
          </cell>
          <cell r="B637" t="str">
            <v>      就业创业服务补贴</v>
          </cell>
        </row>
        <row r="638">
          <cell r="A638">
            <v>2080702</v>
          </cell>
          <cell r="B638" t="str">
            <v>      职业培训补贴</v>
          </cell>
        </row>
        <row r="639">
          <cell r="A639">
            <v>2080704</v>
          </cell>
          <cell r="B639" t="str">
            <v>      社会保险补贴</v>
          </cell>
        </row>
        <row r="640">
          <cell r="A640">
            <v>2080705</v>
          </cell>
          <cell r="B640" t="str">
            <v>      公益性岗位补贴</v>
          </cell>
        </row>
        <row r="641">
          <cell r="A641">
            <v>2080709</v>
          </cell>
          <cell r="B641" t="str">
            <v>      职业技能鉴定补贴</v>
          </cell>
        </row>
        <row r="642">
          <cell r="A642">
            <v>2080711</v>
          </cell>
          <cell r="B642" t="str">
            <v>      就业见习补贴</v>
          </cell>
        </row>
        <row r="643">
          <cell r="A643">
            <v>2080712</v>
          </cell>
          <cell r="B643" t="str">
            <v>      高技能人才培养补助</v>
          </cell>
        </row>
        <row r="644">
          <cell r="A644">
            <v>2080713</v>
          </cell>
          <cell r="B644" t="str">
            <v>      求职创业补贴</v>
          </cell>
        </row>
        <row r="645">
          <cell r="A645">
            <v>2080799</v>
          </cell>
          <cell r="B645" t="str">
            <v>      其他就业补助支出</v>
          </cell>
        </row>
        <row r="646">
          <cell r="A646">
            <v>20808</v>
          </cell>
          <cell r="B646" t="str">
            <v>    抚恤</v>
          </cell>
        </row>
        <row r="647">
          <cell r="A647">
            <v>2080801</v>
          </cell>
          <cell r="B647" t="str">
            <v>      死亡抚恤</v>
          </cell>
        </row>
        <row r="648">
          <cell r="A648">
            <v>2080802</v>
          </cell>
          <cell r="B648" t="str">
            <v>      伤残抚恤</v>
          </cell>
        </row>
        <row r="649">
          <cell r="A649">
            <v>2080803</v>
          </cell>
          <cell r="B649" t="str">
            <v>      在乡复员、退伍军人生活补助</v>
          </cell>
        </row>
        <row r="650">
          <cell r="A650">
            <v>2080804</v>
          </cell>
          <cell r="B650" t="str">
            <v>      优抚事业单位支出</v>
          </cell>
        </row>
        <row r="651">
          <cell r="A651">
            <v>2080805</v>
          </cell>
          <cell r="B651" t="str">
            <v>      义务兵优待</v>
          </cell>
        </row>
        <row r="652">
          <cell r="A652">
            <v>2080806</v>
          </cell>
          <cell r="B652" t="str">
            <v>      农村籍退役士兵老年生活补助</v>
          </cell>
        </row>
        <row r="653">
          <cell r="A653">
            <v>2080899</v>
          </cell>
          <cell r="B653" t="str">
            <v>      其他优抚支出</v>
          </cell>
        </row>
        <row r="654">
          <cell r="A654">
            <v>20809</v>
          </cell>
          <cell r="B654" t="str">
            <v>    退役安置</v>
          </cell>
        </row>
        <row r="655">
          <cell r="A655">
            <v>2080901</v>
          </cell>
          <cell r="B655" t="str">
            <v>      退伍士兵安置</v>
          </cell>
        </row>
        <row r="656">
          <cell r="A656">
            <v>2080902</v>
          </cell>
          <cell r="B656" t="str">
            <v>      军队移交政府的离退休人员安置</v>
          </cell>
        </row>
        <row r="657">
          <cell r="A657">
            <v>2080903</v>
          </cell>
          <cell r="B657" t="str">
            <v>      军队移交政府离退休干部管理机构</v>
          </cell>
        </row>
        <row r="658">
          <cell r="A658">
            <v>2080904</v>
          </cell>
          <cell r="B658" t="str">
            <v>      退役士兵管理教育</v>
          </cell>
        </row>
        <row r="659">
          <cell r="A659">
            <v>2080999</v>
          </cell>
          <cell r="B659" t="str">
            <v>      其他退役安置支出</v>
          </cell>
        </row>
        <row r="660">
          <cell r="A660">
            <v>20810</v>
          </cell>
          <cell r="B660" t="str">
            <v>    社会福利</v>
          </cell>
        </row>
        <row r="661">
          <cell r="A661">
            <v>2081001</v>
          </cell>
          <cell r="B661" t="str">
            <v>      儿童福利</v>
          </cell>
        </row>
        <row r="662">
          <cell r="A662">
            <v>2081002</v>
          </cell>
          <cell r="B662" t="str">
            <v>      老年福利</v>
          </cell>
        </row>
        <row r="663">
          <cell r="A663">
            <v>2081003</v>
          </cell>
          <cell r="B663" t="str">
            <v>      假肢矫形</v>
          </cell>
        </row>
        <row r="664">
          <cell r="A664">
            <v>2081004</v>
          </cell>
          <cell r="B664" t="str">
            <v>      殡葬</v>
          </cell>
        </row>
        <row r="665">
          <cell r="A665">
            <v>2081005</v>
          </cell>
          <cell r="B665" t="str">
            <v>      社会福利事业单位</v>
          </cell>
        </row>
        <row r="666">
          <cell r="A666">
            <v>2081099</v>
          </cell>
          <cell r="B666" t="str">
            <v>      其他社会福利支出</v>
          </cell>
        </row>
        <row r="667">
          <cell r="A667">
            <v>20811</v>
          </cell>
          <cell r="B667" t="str">
            <v>    残疾人事业</v>
          </cell>
        </row>
        <row r="668">
          <cell r="A668">
            <v>2081101</v>
          </cell>
          <cell r="B668" t="str">
            <v>      行政运行</v>
          </cell>
        </row>
        <row r="669">
          <cell r="A669">
            <v>2081102</v>
          </cell>
          <cell r="B669" t="str">
            <v>      一般行政管理事务</v>
          </cell>
        </row>
        <row r="670">
          <cell r="A670">
            <v>2081103</v>
          </cell>
          <cell r="B670" t="str">
            <v>      机关服务</v>
          </cell>
        </row>
        <row r="671">
          <cell r="A671">
            <v>2081104</v>
          </cell>
          <cell r="B671" t="str">
            <v>      残疾人康复</v>
          </cell>
        </row>
        <row r="672">
          <cell r="A672">
            <v>2081105</v>
          </cell>
          <cell r="B672" t="str">
            <v>      残疾人就业和扶贫</v>
          </cell>
        </row>
        <row r="673">
          <cell r="A673">
            <v>2081106</v>
          </cell>
          <cell r="B673" t="str">
            <v>      残疾人体育</v>
          </cell>
        </row>
        <row r="674">
          <cell r="A674">
            <v>2081107</v>
          </cell>
          <cell r="B674" t="str">
            <v>      残疾人生活和护理补贴</v>
          </cell>
        </row>
        <row r="675">
          <cell r="A675">
            <v>2081199</v>
          </cell>
          <cell r="B675" t="str">
            <v>      其他残疾人事业支出</v>
          </cell>
        </row>
        <row r="676">
          <cell r="A676">
            <v>20815</v>
          </cell>
          <cell r="B676" t="str">
            <v>    自然灾害生活救助</v>
          </cell>
        </row>
        <row r="677">
          <cell r="A677">
            <v>2081501</v>
          </cell>
          <cell r="B677" t="str">
            <v>      中央自然灾害生活补助</v>
          </cell>
        </row>
        <row r="678">
          <cell r="A678">
            <v>2081502</v>
          </cell>
          <cell r="B678" t="str">
            <v>      地方自然灾害生活补助</v>
          </cell>
        </row>
        <row r="679">
          <cell r="A679">
            <v>2081503</v>
          </cell>
          <cell r="B679" t="str">
            <v>      自然灾害灾后重建补助</v>
          </cell>
        </row>
        <row r="680">
          <cell r="A680">
            <v>2081599</v>
          </cell>
          <cell r="B680" t="str">
            <v>      其他自然灾害生活救助支出</v>
          </cell>
        </row>
        <row r="681">
          <cell r="A681">
            <v>20816</v>
          </cell>
          <cell r="B681" t="str">
            <v>    红十字事业</v>
          </cell>
        </row>
        <row r="682">
          <cell r="A682">
            <v>2081601</v>
          </cell>
          <cell r="B682" t="str">
            <v>      行政运行</v>
          </cell>
        </row>
        <row r="683">
          <cell r="A683">
            <v>2081602</v>
          </cell>
          <cell r="B683" t="str">
            <v>      一般行政管理事务</v>
          </cell>
        </row>
        <row r="684">
          <cell r="A684">
            <v>2081603</v>
          </cell>
          <cell r="B684" t="str">
            <v>      机关服务</v>
          </cell>
        </row>
        <row r="685">
          <cell r="A685">
            <v>2081699</v>
          </cell>
          <cell r="B685" t="str">
            <v>      其他红十字事业支出</v>
          </cell>
        </row>
        <row r="686">
          <cell r="A686">
            <v>20819</v>
          </cell>
          <cell r="B686" t="str">
            <v>    最低生活保障</v>
          </cell>
        </row>
        <row r="687">
          <cell r="A687">
            <v>2081901</v>
          </cell>
          <cell r="B687" t="str">
            <v>      城市最低生活保障金支出</v>
          </cell>
        </row>
        <row r="688">
          <cell r="A688">
            <v>2081902</v>
          </cell>
          <cell r="B688" t="str">
            <v>      农村最低生活保障金支出</v>
          </cell>
        </row>
        <row r="689">
          <cell r="A689">
            <v>20820</v>
          </cell>
          <cell r="B689" t="str">
            <v>    临时救助</v>
          </cell>
        </row>
        <row r="690">
          <cell r="A690">
            <v>2082001</v>
          </cell>
          <cell r="B690" t="str">
            <v>      临时救助支出</v>
          </cell>
        </row>
        <row r="691">
          <cell r="A691">
            <v>2082002</v>
          </cell>
          <cell r="B691" t="str">
            <v>      流浪乞讨人员救助支出</v>
          </cell>
        </row>
        <row r="692">
          <cell r="A692">
            <v>20821</v>
          </cell>
          <cell r="B692" t="str">
            <v>    特困人员救助供养</v>
          </cell>
        </row>
        <row r="693">
          <cell r="A693">
            <v>2082101</v>
          </cell>
          <cell r="B693" t="str">
            <v>      城市特困人员救助供养支出</v>
          </cell>
        </row>
        <row r="694">
          <cell r="A694">
            <v>2082102</v>
          </cell>
          <cell r="B694" t="str">
            <v>      农村特困人员救助供养支出</v>
          </cell>
        </row>
        <row r="695">
          <cell r="A695">
            <v>20824</v>
          </cell>
          <cell r="B695" t="str">
            <v>    补充道路交通事故社会救助基金</v>
          </cell>
        </row>
        <row r="696">
          <cell r="A696">
            <v>2082401</v>
          </cell>
          <cell r="B696" t="str">
            <v>      交强险营业税补助基金支出</v>
          </cell>
        </row>
        <row r="697">
          <cell r="A697">
            <v>2082402</v>
          </cell>
          <cell r="B697" t="str">
            <v>      交强险罚款收入补助基金支出</v>
          </cell>
        </row>
        <row r="698">
          <cell r="A698">
            <v>20825</v>
          </cell>
          <cell r="B698" t="str">
            <v>    其他生活救助</v>
          </cell>
        </row>
        <row r="699">
          <cell r="A699">
            <v>2082501</v>
          </cell>
          <cell r="B699" t="str">
            <v>      其他城市生活救助</v>
          </cell>
        </row>
        <row r="700">
          <cell r="A700">
            <v>2082502</v>
          </cell>
          <cell r="B700" t="str">
            <v>      其他农村生活救助</v>
          </cell>
        </row>
        <row r="701">
          <cell r="A701">
            <v>20826</v>
          </cell>
          <cell r="B701" t="str">
            <v>    财政对基本养老保险基金的补助</v>
          </cell>
        </row>
        <row r="702">
          <cell r="A702">
            <v>2082601</v>
          </cell>
          <cell r="B702" t="str">
            <v>      财政对企业职工基本养老保险基金的补助</v>
          </cell>
        </row>
        <row r="703">
          <cell r="A703">
            <v>2082602</v>
          </cell>
          <cell r="B703" t="str">
            <v>      财政对城乡居民基本养老保险基金的补助</v>
          </cell>
        </row>
        <row r="704">
          <cell r="A704">
            <v>2082699</v>
          </cell>
          <cell r="B704" t="str">
            <v>      财政对其他基本养老保险基金的补助</v>
          </cell>
        </row>
        <row r="705">
          <cell r="A705">
            <v>20827</v>
          </cell>
          <cell r="B705" t="str">
            <v>    财政对其他社会保险基金的补助</v>
          </cell>
        </row>
        <row r="706">
          <cell r="A706">
            <v>2082701</v>
          </cell>
          <cell r="B706" t="str">
            <v>      财政对失业保险基金的补助</v>
          </cell>
        </row>
        <row r="707">
          <cell r="A707">
            <v>2082702</v>
          </cell>
          <cell r="B707" t="str">
            <v>      财政对工伤保险基金的补助</v>
          </cell>
        </row>
        <row r="708">
          <cell r="A708">
            <v>2082703</v>
          </cell>
          <cell r="B708" t="str">
            <v>      财政对生育保险基金的补助</v>
          </cell>
        </row>
        <row r="709">
          <cell r="A709">
            <v>2082799</v>
          </cell>
          <cell r="B709" t="str">
            <v>      其他财政对社会保险基金的补助</v>
          </cell>
        </row>
        <row r="710">
          <cell r="A710">
            <v>20899</v>
          </cell>
          <cell r="B710" t="str">
            <v>    其他社会保障和就业支出(款)</v>
          </cell>
        </row>
        <row r="711">
          <cell r="A711">
            <v>2089901</v>
          </cell>
          <cell r="B711" t="str">
            <v>      其他社会保障和就业支出(项)</v>
          </cell>
        </row>
        <row r="712">
          <cell r="A712">
            <v>210</v>
          </cell>
          <cell r="B712" t="str">
            <v>  医疗卫生与计划生育支出</v>
          </cell>
        </row>
        <row r="713">
          <cell r="A713">
            <v>21001</v>
          </cell>
          <cell r="B713" t="str">
            <v>    医疗卫生与计划生育管理事务</v>
          </cell>
        </row>
        <row r="714">
          <cell r="A714">
            <v>2100101</v>
          </cell>
          <cell r="B714" t="str">
            <v>      行政运行</v>
          </cell>
        </row>
        <row r="715">
          <cell r="A715">
            <v>2100102</v>
          </cell>
          <cell r="B715" t="str">
            <v>      一般行政管理事务</v>
          </cell>
        </row>
        <row r="716">
          <cell r="A716">
            <v>2100103</v>
          </cell>
          <cell r="B716" t="str">
            <v>      机关服务</v>
          </cell>
        </row>
        <row r="717">
          <cell r="A717">
            <v>2100199</v>
          </cell>
          <cell r="B717" t="str">
            <v>      其他医疗卫生与计划生育管理事务支出</v>
          </cell>
        </row>
        <row r="718">
          <cell r="A718">
            <v>21002</v>
          </cell>
          <cell r="B718" t="str">
            <v>    公立医院</v>
          </cell>
        </row>
        <row r="719">
          <cell r="A719">
            <v>2100201</v>
          </cell>
          <cell r="B719" t="str">
            <v>      综合医院</v>
          </cell>
        </row>
        <row r="720">
          <cell r="A720">
            <v>2100202</v>
          </cell>
          <cell r="B720" t="str">
            <v>      中医(民族)医院</v>
          </cell>
        </row>
        <row r="721">
          <cell r="A721">
            <v>2100203</v>
          </cell>
          <cell r="B721" t="str">
            <v>      传染病医院</v>
          </cell>
        </row>
        <row r="722">
          <cell r="A722">
            <v>2100204</v>
          </cell>
          <cell r="B722" t="str">
            <v>      职业病防治医院</v>
          </cell>
        </row>
        <row r="723">
          <cell r="A723">
            <v>2100205</v>
          </cell>
          <cell r="B723" t="str">
            <v>      精神病医院</v>
          </cell>
        </row>
        <row r="724">
          <cell r="A724">
            <v>2100206</v>
          </cell>
          <cell r="B724" t="str">
            <v>      妇产医院</v>
          </cell>
        </row>
        <row r="725">
          <cell r="A725">
            <v>2100207</v>
          </cell>
          <cell r="B725" t="str">
            <v>      儿童医院</v>
          </cell>
        </row>
        <row r="726">
          <cell r="A726">
            <v>2100208</v>
          </cell>
          <cell r="B726" t="str">
            <v>      其他专科医院</v>
          </cell>
        </row>
        <row r="727">
          <cell r="A727">
            <v>2100209</v>
          </cell>
          <cell r="B727" t="str">
            <v>      福利医院</v>
          </cell>
        </row>
        <row r="728">
          <cell r="A728">
            <v>2100210</v>
          </cell>
          <cell r="B728" t="str">
            <v>      行业医院</v>
          </cell>
        </row>
        <row r="729">
          <cell r="A729">
            <v>2100211</v>
          </cell>
          <cell r="B729" t="str">
            <v>      处理医疗欠费</v>
          </cell>
        </row>
        <row r="730">
          <cell r="A730">
            <v>2100299</v>
          </cell>
          <cell r="B730" t="str">
            <v>      其他公立医院支出</v>
          </cell>
        </row>
        <row r="731">
          <cell r="A731">
            <v>21003</v>
          </cell>
          <cell r="B731" t="str">
            <v>    基层医疗卫生机构</v>
          </cell>
        </row>
        <row r="732">
          <cell r="A732">
            <v>2100301</v>
          </cell>
          <cell r="B732" t="str">
            <v>      城市社区卫生机构</v>
          </cell>
        </row>
        <row r="733">
          <cell r="A733">
            <v>2100302</v>
          </cell>
          <cell r="B733" t="str">
            <v>      乡镇卫生院</v>
          </cell>
        </row>
        <row r="734">
          <cell r="A734">
            <v>2100399</v>
          </cell>
          <cell r="B734" t="str">
            <v>      其他基层医疗卫生机构支出</v>
          </cell>
        </row>
        <row r="735">
          <cell r="A735">
            <v>21004</v>
          </cell>
          <cell r="B735" t="str">
            <v>    公共卫生</v>
          </cell>
        </row>
        <row r="736">
          <cell r="A736">
            <v>2100401</v>
          </cell>
          <cell r="B736" t="str">
            <v>      疾病预防控制机构</v>
          </cell>
        </row>
        <row r="737">
          <cell r="A737">
            <v>2100402</v>
          </cell>
          <cell r="B737" t="str">
            <v>      卫生监督机构</v>
          </cell>
        </row>
        <row r="738">
          <cell r="A738">
            <v>2100403</v>
          </cell>
          <cell r="B738" t="str">
            <v>      妇幼保健机构</v>
          </cell>
        </row>
        <row r="739">
          <cell r="A739">
            <v>2100404</v>
          </cell>
          <cell r="B739" t="str">
            <v>      精神卫生机构</v>
          </cell>
        </row>
        <row r="740">
          <cell r="A740">
            <v>2100405</v>
          </cell>
          <cell r="B740" t="str">
            <v>      应急救治机构</v>
          </cell>
        </row>
        <row r="741">
          <cell r="A741">
            <v>2100406</v>
          </cell>
          <cell r="B741" t="str">
            <v>      采供血机构</v>
          </cell>
        </row>
        <row r="742">
          <cell r="A742">
            <v>2100407</v>
          </cell>
          <cell r="B742" t="str">
            <v>      其他专业公共卫生机构</v>
          </cell>
        </row>
        <row r="743">
          <cell r="A743">
            <v>2100408</v>
          </cell>
          <cell r="B743" t="str">
            <v>      基本公共卫生服务</v>
          </cell>
        </row>
        <row r="744">
          <cell r="A744">
            <v>2100409</v>
          </cell>
          <cell r="B744" t="str">
            <v>      重大公共卫生专项</v>
          </cell>
        </row>
        <row r="745">
          <cell r="A745">
            <v>2100410</v>
          </cell>
          <cell r="B745" t="str">
            <v>      突发公共卫生事件应急处理</v>
          </cell>
        </row>
        <row r="746">
          <cell r="A746">
            <v>2100499</v>
          </cell>
          <cell r="B746" t="str">
            <v>      其他公共卫生支出</v>
          </cell>
        </row>
        <row r="747">
          <cell r="A747">
            <v>21006</v>
          </cell>
          <cell r="B747" t="str">
            <v>    中医药</v>
          </cell>
        </row>
        <row r="748">
          <cell r="A748">
            <v>2100601</v>
          </cell>
          <cell r="B748" t="str">
            <v>      中医(民族医)药专项</v>
          </cell>
        </row>
        <row r="749">
          <cell r="A749">
            <v>2100699</v>
          </cell>
          <cell r="B749" t="str">
            <v>      其他中医药支出</v>
          </cell>
        </row>
        <row r="750">
          <cell r="A750">
            <v>21007</v>
          </cell>
          <cell r="B750" t="str">
            <v>    计划生育事务</v>
          </cell>
        </row>
        <row r="751">
          <cell r="A751">
            <v>2100716</v>
          </cell>
          <cell r="B751" t="str">
            <v>      计划生育机构</v>
          </cell>
        </row>
        <row r="752">
          <cell r="A752">
            <v>2100717</v>
          </cell>
          <cell r="B752" t="str">
            <v>      计划生育服务</v>
          </cell>
        </row>
        <row r="753">
          <cell r="A753">
            <v>2100799</v>
          </cell>
          <cell r="B753" t="str">
            <v>      其他计划生育事务支出</v>
          </cell>
        </row>
        <row r="754">
          <cell r="A754">
            <v>21010</v>
          </cell>
          <cell r="B754" t="str">
            <v>    食品和药品监督管理事务</v>
          </cell>
        </row>
        <row r="755">
          <cell r="A755">
            <v>2101001</v>
          </cell>
          <cell r="B755" t="str">
            <v>      行政运行</v>
          </cell>
        </row>
        <row r="756">
          <cell r="A756">
            <v>2101002</v>
          </cell>
          <cell r="B756" t="str">
            <v>      一般行政管理事务</v>
          </cell>
        </row>
        <row r="757">
          <cell r="A757">
            <v>2101003</v>
          </cell>
          <cell r="B757" t="str">
            <v>      机关服务</v>
          </cell>
        </row>
        <row r="758">
          <cell r="A758">
            <v>2101012</v>
          </cell>
          <cell r="B758" t="str">
            <v>      药品事务</v>
          </cell>
        </row>
        <row r="759">
          <cell r="A759">
            <v>2101014</v>
          </cell>
          <cell r="B759" t="str">
            <v>      化妆品事务</v>
          </cell>
        </row>
        <row r="760">
          <cell r="A760">
            <v>2101015</v>
          </cell>
          <cell r="B760" t="str">
            <v>      医疗器械事务</v>
          </cell>
        </row>
        <row r="761">
          <cell r="A761">
            <v>2101016</v>
          </cell>
          <cell r="B761" t="str">
            <v>      食品安全事务</v>
          </cell>
        </row>
        <row r="762">
          <cell r="A762">
            <v>2101050</v>
          </cell>
          <cell r="B762" t="str">
            <v>      事业运行</v>
          </cell>
        </row>
        <row r="763">
          <cell r="A763">
            <v>2101099</v>
          </cell>
          <cell r="B763" t="str">
            <v>      其他食品和药品监督管理事务支出</v>
          </cell>
        </row>
        <row r="764">
          <cell r="A764">
            <v>21011</v>
          </cell>
          <cell r="B764" t="str">
            <v>    行政事业单位医疗</v>
          </cell>
        </row>
        <row r="765">
          <cell r="A765">
            <v>2101101</v>
          </cell>
          <cell r="B765" t="str">
            <v>      行政单位医疗</v>
          </cell>
        </row>
        <row r="766">
          <cell r="A766">
            <v>2101102</v>
          </cell>
          <cell r="B766" t="str">
            <v>      事业单位医疗</v>
          </cell>
        </row>
        <row r="767">
          <cell r="A767">
            <v>2101103</v>
          </cell>
          <cell r="B767" t="str">
            <v>      公务员医疗补助</v>
          </cell>
        </row>
        <row r="768">
          <cell r="A768">
            <v>2101199</v>
          </cell>
          <cell r="B768" t="str">
            <v>      其他行政事业单位医疗支出</v>
          </cell>
        </row>
        <row r="769">
          <cell r="A769">
            <v>21012</v>
          </cell>
          <cell r="B769" t="str">
            <v>    财政对基本医疗保险基金的补助</v>
          </cell>
        </row>
        <row r="770">
          <cell r="A770">
            <v>2101201</v>
          </cell>
          <cell r="B770" t="str">
            <v>      财政对城镇职工基本医疗保险基金的补助</v>
          </cell>
        </row>
        <row r="771">
          <cell r="A771">
            <v>2101202</v>
          </cell>
          <cell r="B771" t="str">
            <v>      财政对城乡居民基本医疗保险基金的补助</v>
          </cell>
        </row>
        <row r="772">
          <cell r="A772">
            <v>2101203</v>
          </cell>
          <cell r="B772" t="str">
            <v>      财政对新型农村合作医疗基金的补助</v>
          </cell>
        </row>
        <row r="773">
          <cell r="A773">
            <v>2101204</v>
          </cell>
          <cell r="B773" t="str">
            <v>      财政对城镇居民基本医疗保险基金的补助</v>
          </cell>
        </row>
        <row r="774">
          <cell r="A774">
            <v>2101299</v>
          </cell>
          <cell r="B774" t="str">
            <v>      财政对其他基本医疗保险基金的补助</v>
          </cell>
        </row>
        <row r="775">
          <cell r="A775">
            <v>21013</v>
          </cell>
          <cell r="B775" t="str">
            <v>    医疗救助</v>
          </cell>
        </row>
        <row r="776">
          <cell r="A776">
            <v>2101301</v>
          </cell>
          <cell r="B776" t="str">
            <v>      城乡医疗救助</v>
          </cell>
        </row>
        <row r="777">
          <cell r="A777">
            <v>2101302</v>
          </cell>
          <cell r="B777" t="str">
            <v>      疾病医疗救助</v>
          </cell>
        </row>
        <row r="778">
          <cell r="A778">
            <v>2101399</v>
          </cell>
          <cell r="B778" t="str">
            <v>      其他医疗救助支出</v>
          </cell>
        </row>
        <row r="779">
          <cell r="A779">
            <v>21014</v>
          </cell>
          <cell r="B779" t="str">
            <v>    优抚对象医疗</v>
          </cell>
        </row>
        <row r="780">
          <cell r="A780">
            <v>2101401</v>
          </cell>
          <cell r="B780" t="str">
            <v>      优抚对象医疗补助</v>
          </cell>
        </row>
        <row r="781">
          <cell r="A781">
            <v>2101499</v>
          </cell>
          <cell r="B781" t="str">
            <v>      其他优抚对象医疗支出</v>
          </cell>
        </row>
        <row r="782">
          <cell r="A782">
            <v>21099</v>
          </cell>
          <cell r="B782" t="str">
            <v>    其他医疗卫生与计划生育支出</v>
          </cell>
        </row>
        <row r="783">
          <cell r="A783">
            <v>2109901</v>
          </cell>
          <cell r="B783" t="str">
            <v>      其他医疗卫生与计划生育支出</v>
          </cell>
        </row>
        <row r="784">
          <cell r="A784">
            <v>211</v>
          </cell>
          <cell r="B784" t="str">
            <v>  节能环保支出</v>
          </cell>
        </row>
        <row r="785">
          <cell r="A785">
            <v>21101</v>
          </cell>
          <cell r="B785" t="str">
            <v>    环境保护管理事务</v>
          </cell>
        </row>
        <row r="786">
          <cell r="A786">
            <v>2110101</v>
          </cell>
          <cell r="B786" t="str">
            <v>      行政运行</v>
          </cell>
        </row>
        <row r="787">
          <cell r="A787">
            <v>2110102</v>
          </cell>
          <cell r="B787" t="str">
            <v>      一般行政管理事务</v>
          </cell>
        </row>
        <row r="788">
          <cell r="A788">
            <v>2110103</v>
          </cell>
          <cell r="B788" t="str">
            <v>      机关服务</v>
          </cell>
        </row>
        <row r="789">
          <cell r="A789">
            <v>2110104</v>
          </cell>
          <cell r="B789" t="str">
            <v>      环境保护宣传</v>
          </cell>
        </row>
        <row r="790">
          <cell r="A790">
            <v>2110105</v>
          </cell>
          <cell r="B790" t="str">
            <v>      环境保护法规、规划及标准</v>
          </cell>
        </row>
        <row r="791">
          <cell r="A791">
            <v>2110106</v>
          </cell>
          <cell r="B791" t="str">
            <v>      环境国际合作及履约</v>
          </cell>
        </row>
        <row r="792">
          <cell r="A792">
            <v>2110107</v>
          </cell>
          <cell r="B792" t="str">
            <v>      环境保护行政许可</v>
          </cell>
        </row>
        <row r="793">
          <cell r="A793">
            <v>2110199</v>
          </cell>
          <cell r="B793" t="str">
            <v>      其他环境保护管理事务支出</v>
          </cell>
        </row>
        <row r="794">
          <cell r="A794">
            <v>21102</v>
          </cell>
          <cell r="B794" t="str">
            <v>    环境监测与监察</v>
          </cell>
        </row>
        <row r="795">
          <cell r="A795">
            <v>2110203</v>
          </cell>
          <cell r="B795" t="str">
            <v>      建设项目环评审查与监督</v>
          </cell>
        </row>
        <row r="796">
          <cell r="A796">
            <v>2110204</v>
          </cell>
          <cell r="B796" t="str">
            <v>      核与辐射安全监督</v>
          </cell>
        </row>
        <row r="797">
          <cell r="A797">
            <v>2110299</v>
          </cell>
          <cell r="B797" t="str">
            <v>      其他环境监测与监察支出</v>
          </cell>
        </row>
        <row r="798">
          <cell r="A798">
            <v>21103</v>
          </cell>
          <cell r="B798" t="str">
            <v>    污染防治</v>
          </cell>
        </row>
        <row r="799">
          <cell r="A799">
            <v>2110301</v>
          </cell>
          <cell r="B799" t="str">
            <v>      大气</v>
          </cell>
        </row>
        <row r="800">
          <cell r="A800">
            <v>2110302</v>
          </cell>
          <cell r="B800" t="str">
            <v>      水体</v>
          </cell>
        </row>
        <row r="801">
          <cell r="A801">
            <v>2110303</v>
          </cell>
          <cell r="B801" t="str">
            <v>      噪声</v>
          </cell>
        </row>
        <row r="802">
          <cell r="A802">
            <v>2110304</v>
          </cell>
          <cell r="B802" t="str">
            <v>      固体废弃物与化学品</v>
          </cell>
        </row>
        <row r="803">
          <cell r="A803">
            <v>2110305</v>
          </cell>
          <cell r="B803" t="str">
            <v>      放射源和放射性废物监管</v>
          </cell>
        </row>
        <row r="804">
          <cell r="A804">
            <v>2110306</v>
          </cell>
          <cell r="B804" t="str">
            <v>      辐射</v>
          </cell>
        </row>
        <row r="805">
          <cell r="A805">
            <v>2110307</v>
          </cell>
          <cell r="B805" t="str">
            <v>      排污费安排的支出</v>
          </cell>
        </row>
        <row r="806">
          <cell r="A806">
            <v>2110399</v>
          </cell>
          <cell r="B806" t="str">
            <v>      其他污染防治支出</v>
          </cell>
        </row>
        <row r="807">
          <cell r="A807">
            <v>21104</v>
          </cell>
          <cell r="B807" t="str">
            <v>    自然生态保护</v>
          </cell>
        </row>
        <row r="808">
          <cell r="A808">
            <v>2110401</v>
          </cell>
          <cell r="B808" t="str">
            <v>      生态保护</v>
          </cell>
        </row>
        <row r="809">
          <cell r="A809">
            <v>2110402</v>
          </cell>
          <cell r="B809" t="str">
            <v>      农村环境保护</v>
          </cell>
        </row>
        <row r="810">
          <cell r="A810">
            <v>2110403</v>
          </cell>
          <cell r="B810" t="str">
            <v>      自然保护区</v>
          </cell>
        </row>
        <row r="811">
          <cell r="A811">
            <v>2110404</v>
          </cell>
          <cell r="B811" t="str">
            <v>      生物及物种资源保护</v>
          </cell>
        </row>
        <row r="812">
          <cell r="A812">
            <v>2110499</v>
          </cell>
          <cell r="B812" t="str">
            <v>      其他自然生态保护支出</v>
          </cell>
        </row>
        <row r="813">
          <cell r="A813">
            <v>21105</v>
          </cell>
          <cell r="B813" t="str">
            <v>    天然林保护</v>
          </cell>
        </row>
        <row r="814">
          <cell r="A814">
            <v>2110501</v>
          </cell>
          <cell r="B814" t="str">
            <v>      森林管护</v>
          </cell>
        </row>
        <row r="815">
          <cell r="A815">
            <v>2110502</v>
          </cell>
          <cell r="B815" t="str">
            <v>      社会保险补助</v>
          </cell>
        </row>
        <row r="816">
          <cell r="A816">
            <v>2110503</v>
          </cell>
          <cell r="B816" t="str">
            <v>      政策性社会性支出补助</v>
          </cell>
        </row>
        <row r="817">
          <cell r="A817">
            <v>2110506</v>
          </cell>
          <cell r="B817" t="str">
            <v>      天然林保护工程建设 </v>
          </cell>
        </row>
        <row r="818">
          <cell r="A818">
            <v>2110599</v>
          </cell>
          <cell r="B818" t="str">
            <v>      其他天然林保护支出</v>
          </cell>
        </row>
        <row r="819">
          <cell r="A819">
            <v>21106</v>
          </cell>
          <cell r="B819" t="str">
            <v>    退耕还林</v>
          </cell>
        </row>
        <row r="820">
          <cell r="A820">
            <v>2110602</v>
          </cell>
          <cell r="B820" t="str">
            <v>      退耕现金</v>
          </cell>
        </row>
        <row r="821">
          <cell r="A821">
            <v>2110603</v>
          </cell>
          <cell r="B821" t="str">
            <v>      退耕还林粮食折现补贴</v>
          </cell>
        </row>
        <row r="822">
          <cell r="A822">
            <v>2110604</v>
          </cell>
          <cell r="B822" t="str">
            <v>      退耕还林粮食费用补贴</v>
          </cell>
        </row>
        <row r="823">
          <cell r="A823">
            <v>2110605</v>
          </cell>
          <cell r="B823" t="str">
            <v>      退耕还林工程建设</v>
          </cell>
        </row>
        <row r="824">
          <cell r="A824">
            <v>2110699</v>
          </cell>
          <cell r="B824" t="str">
            <v>      其他退耕还林支出</v>
          </cell>
        </row>
        <row r="825">
          <cell r="A825">
            <v>21107</v>
          </cell>
          <cell r="B825" t="str">
            <v>    风沙荒漠治理</v>
          </cell>
        </row>
        <row r="826">
          <cell r="A826">
            <v>2110704</v>
          </cell>
          <cell r="B826" t="str">
            <v>      京津风沙源治理工程建设</v>
          </cell>
        </row>
        <row r="827">
          <cell r="A827">
            <v>2110799</v>
          </cell>
          <cell r="B827" t="str">
            <v>      其他风沙荒漠治理支出</v>
          </cell>
        </row>
        <row r="828">
          <cell r="A828">
            <v>21108</v>
          </cell>
          <cell r="B828" t="str">
            <v>    退牧还草</v>
          </cell>
        </row>
        <row r="829">
          <cell r="A829">
            <v>2110804</v>
          </cell>
          <cell r="B829" t="str">
            <v>      退牧还草工程建设</v>
          </cell>
        </row>
        <row r="830">
          <cell r="A830">
            <v>2110899</v>
          </cell>
          <cell r="B830" t="str">
            <v>      其他退牧还草支出</v>
          </cell>
        </row>
        <row r="831">
          <cell r="A831">
            <v>21109</v>
          </cell>
          <cell r="B831" t="str">
            <v>    已垦草原退耕还草(款)</v>
          </cell>
        </row>
        <row r="832">
          <cell r="A832">
            <v>2110901</v>
          </cell>
          <cell r="B832" t="str">
            <v>      已垦草原退耕还草(项)</v>
          </cell>
        </row>
        <row r="833">
          <cell r="A833">
            <v>21110</v>
          </cell>
          <cell r="B833" t="str">
            <v>    能源节约利用(款)</v>
          </cell>
        </row>
        <row r="834">
          <cell r="A834">
            <v>2111001</v>
          </cell>
          <cell r="B834" t="str">
            <v>      能源节能利用(项)</v>
          </cell>
        </row>
        <row r="835">
          <cell r="A835">
            <v>21111</v>
          </cell>
          <cell r="B835" t="str">
            <v>    污染减排</v>
          </cell>
        </row>
        <row r="836">
          <cell r="A836">
            <v>2111101</v>
          </cell>
          <cell r="B836" t="str">
            <v>       环境监测与信息</v>
          </cell>
        </row>
        <row r="837">
          <cell r="A837">
            <v>2111102</v>
          </cell>
          <cell r="B837" t="str">
            <v>       环境执法监察</v>
          </cell>
        </row>
        <row r="838">
          <cell r="A838">
            <v>2111103</v>
          </cell>
          <cell r="B838" t="str">
            <v>       减排专项支出</v>
          </cell>
        </row>
        <row r="839">
          <cell r="A839">
            <v>2111104</v>
          </cell>
          <cell r="B839" t="str">
            <v>       清洁生产专项支出</v>
          </cell>
        </row>
        <row r="840">
          <cell r="A840">
            <v>2111199</v>
          </cell>
          <cell r="B840" t="str">
            <v>       其他污染减排支出</v>
          </cell>
        </row>
        <row r="841">
          <cell r="A841">
            <v>21112</v>
          </cell>
          <cell r="B841" t="str">
            <v>    可再生能源(款)</v>
          </cell>
        </row>
        <row r="842">
          <cell r="A842">
            <v>2111201</v>
          </cell>
          <cell r="B842" t="str">
            <v>       可再生能源(项)</v>
          </cell>
        </row>
        <row r="843">
          <cell r="A843">
            <v>21113</v>
          </cell>
          <cell r="B843" t="str">
            <v>    循环经济(款)</v>
          </cell>
        </row>
        <row r="844">
          <cell r="A844">
            <v>2111301</v>
          </cell>
          <cell r="B844" t="str">
            <v>       循环经济(项)</v>
          </cell>
        </row>
        <row r="845">
          <cell r="A845">
            <v>21114</v>
          </cell>
          <cell r="B845" t="str">
            <v>    能源管理事务</v>
          </cell>
        </row>
        <row r="846">
          <cell r="A846">
            <v>2111401</v>
          </cell>
          <cell r="B846" t="str">
            <v>      行政运行</v>
          </cell>
        </row>
        <row r="847">
          <cell r="A847">
            <v>2111402</v>
          </cell>
          <cell r="B847" t="str">
            <v>      一般行政管理事务</v>
          </cell>
        </row>
        <row r="848">
          <cell r="A848">
            <v>2111403</v>
          </cell>
          <cell r="B848" t="str">
            <v>      机关服务</v>
          </cell>
        </row>
        <row r="849">
          <cell r="A849">
            <v>2111404</v>
          </cell>
          <cell r="B849" t="str">
            <v>      能源预测预警</v>
          </cell>
        </row>
        <row r="850">
          <cell r="A850">
            <v>2111405</v>
          </cell>
          <cell r="B850" t="str">
            <v>      能源战略规划与实施</v>
          </cell>
        </row>
        <row r="851">
          <cell r="A851">
            <v>2111406</v>
          </cell>
          <cell r="B851" t="str">
            <v>      能源科技装备</v>
          </cell>
        </row>
        <row r="852">
          <cell r="A852">
            <v>2111407</v>
          </cell>
          <cell r="B852" t="str">
            <v>      能源行业管理</v>
          </cell>
        </row>
        <row r="853">
          <cell r="A853">
            <v>2111408</v>
          </cell>
          <cell r="B853" t="str">
            <v>      能源管理</v>
          </cell>
        </row>
        <row r="854">
          <cell r="A854">
            <v>2111409</v>
          </cell>
          <cell r="B854" t="str">
            <v>      石油储备发展管理</v>
          </cell>
        </row>
        <row r="855">
          <cell r="A855">
            <v>2111410</v>
          </cell>
          <cell r="B855" t="str">
            <v>      能源调查</v>
          </cell>
        </row>
        <row r="856">
          <cell r="A856">
            <v>2111411</v>
          </cell>
          <cell r="B856" t="str">
            <v>      信息化建设</v>
          </cell>
        </row>
        <row r="857">
          <cell r="A857">
            <v>2111413</v>
          </cell>
          <cell r="B857" t="str">
            <v>      农村电网建设</v>
          </cell>
        </row>
        <row r="858">
          <cell r="A858">
            <v>2111450</v>
          </cell>
          <cell r="B858" t="str">
            <v>      事业运行</v>
          </cell>
        </row>
        <row r="859">
          <cell r="A859">
            <v>2111499</v>
          </cell>
          <cell r="B859" t="str">
            <v>      其他能源管理事务支出</v>
          </cell>
        </row>
        <row r="860">
          <cell r="A860">
            <v>21199</v>
          </cell>
          <cell r="B860" t="str">
            <v>    其他节能环保支出(款)</v>
          </cell>
        </row>
        <row r="861">
          <cell r="A861">
            <v>2119901</v>
          </cell>
          <cell r="B861" t="str">
            <v>      其他节能环保支出(项)</v>
          </cell>
        </row>
        <row r="862">
          <cell r="A862">
            <v>212</v>
          </cell>
          <cell r="B862" t="str">
            <v>  城乡社区支出</v>
          </cell>
        </row>
        <row r="863">
          <cell r="A863">
            <v>21201</v>
          </cell>
          <cell r="B863" t="str">
            <v>    城乡社区管理事务</v>
          </cell>
        </row>
        <row r="864">
          <cell r="A864">
            <v>2120101</v>
          </cell>
          <cell r="B864" t="str">
            <v>      行政运行</v>
          </cell>
        </row>
        <row r="865">
          <cell r="A865">
            <v>2120102</v>
          </cell>
          <cell r="B865" t="str">
            <v>      一般行政管理事务</v>
          </cell>
        </row>
        <row r="866">
          <cell r="A866">
            <v>2120103</v>
          </cell>
          <cell r="B866" t="str">
            <v>      机关服务</v>
          </cell>
        </row>
        <row r="867">
          <cell r="A867">
            <v>2120104</v>
          </cell>
          <cell r="B867" t="str">
            <v>      城管执法</v>
          </cell>
        </row>
        <row r="868">
          <cell r="A868">
            <v>2120105</v>
          </cell>
          <cell r="B868" t="str">
            <v>      工程建设标准规范编制与监管</v>
          </cell>
        </row>
        <row r="869">
          <cell r="A869">
            <v>2120106</v>
          </cell>
          <cell r="B869" t="str">
            <v>      工程建设管理</v>
          </cell>
        </row>
        <row r="870">
          <cell r="A870">
            <v>2120107</v>
          </cell>
          <cell r="B870" t="str">
            <v>      市政公用行业市场监管</v>
          </cell>
        </row>
        <row r="871">
          <cell r="A871">
            <v>2120108</v>
          </cell>
          <cell r="B871" t="str">
            <v>      国家重点风景区规划与保护</v>
          </cell>
        </row>
        <row r="872">
          <cell r="A872">
            <v>2120109</v>
          </cell>
          <cell r="B872" t="str">
            <v>      住宅建设与房地产市场监管</v>
          </cell>
        </row>
        <row r="873">
          <cell r="A873">
            <v>2120110</v>
          </cell>
          <cell r="B873" t="str">
            <v>      执业资格注册、资质审查</v>
          </cell>
        </row>
        <row r="874">
          <cell r="A874">
            <v>2120199</v>
          </cell>
          <cell r="B874" t="str">
            <v>      其他城乡社区管理事务支出</v>
          </cell>
        </row>
        <row r="875">
          <cell r="A875">
            <v>21202</v>
          </cell>
          <cell r="B875" t="str">
            <v>    城乡社区规划与管理(款)</v>
          </cell>
        </row>
        <row r="876">
          <cell r="A876">
            <v>2120201</v>
          </cell>
          <cell r="B876" t="str">
            <v>      城乡社区规划与管理(项)</v>
          </cell>
        </row>
        <row r="877">
          <cell r="A877">
            <v>21203</v>
          </cell>
          <cell r="B877" t="str">
            <v>    城乡社区公共设施</v>
          </cell>
        </row>
        <row r="878">
          <cell r="A878">
            <v>2120303</v>
          </cell>
          <cell r="B878" t="str">
            <v>      小城镇基础设施建设</v>
          </cell>
        </row>
        <row r="879">
          <cell r="A879">
            <v>2120399</v>
          </cell>
          <cell r="B879" t="str">
            <v>      其他城乡社区公共设施支出</v>
          </cell>
        </row>
        <row r="880">
          <cell r="A880">
            <v>21205</v>
          </cell>
          <cell r="B880" t="str">
            <v>    城乡社区环境卫生(款)</v>
          </cell>
        </row>
        <row r="881">
          <cell r="A881">
            <v>2120501</v>
          </cell>
          <cell r="B881" t="str">
            <v>      城乡社区环境卫生(项)</v>
          </cell>
        </row>
        <row r="882">
          <cell r="A882">
            <v>21206</v>
          </cell>
          <cell r="B882" t="str">
            <v>    建设市场管理与监督(款)</v>
          </cell>
        </row>
        <row r="883">
          <cell r="A883">
            <v>2120601</v>
          </cell>
          <cell r="B883" t="str">
            <v>      建设市场管理与监督(项)</v>
          </cell>
        </row>
        <row r="884">
          <cell r="A884">
            <v>21299</v>
          </cell>
          <cell r="B884" t="str">
            <v>    其他城乡社区支出(款)</v>
          </cell>
        </row>
        <row r="885">
          <cell r="A885">
            <v>2129999</v>
          </cell>
          <cell r="B885" t="str">
            <v>      其他城乡社区支出(项)</v>
          </cell>
        </row>
        <row r="886">
          <cell r="A886">
            <v>213</v>
          </cell>
          <cell r="B886" t="str">
            <v>  农林水支出</v>
          </cell>
        </row>
        <row r="887">
          <cell r="A887">
            <v>21301</v>
          </cell>
          <cell r="B887" t="str">
            <v>    农业</v>
          </cell>
        </row>
        <row r="888">
          <cell r="A888">
            <v>2130101</v>
          </cell>
          <cell r="B888" t="str">
            <v>      行政运行</v>
          </cell>
        </row>
        <row r="889">
          <cell r="A889">
            <v>2130102</v>
          </cell>
          <cell r="B889" t="str">
            <v>      一般行政管理事务</v>
          </cell>
        </row>
        <row r="890">
          <cell r="A890">
            <v>2130103</v>
          </cell>
          <cell r="B890" t="str">
            <v>      机关服务</v>
          </cell>
        </row>
        <row r="891">
          <cell r="A891">
            <v>2130104</v>
          </cell>
          <cell r="B891" t="str">
            <v>      事业运行</v>
          </cell>
        </row>
        <row r="892">
          <cell r="A892">
            <v>2130105</v>
          </cell>
          <cell r="B892" t="str">
            <v>      农垦运行</v>
          </cell>
        </row>
        <row r="893">
          <cell r="A893">
            <v>2130106</v>
          </cell>
          <cell r="B893" t="str">
            <v>      科技转化与推广服务</v>
          </cell>
        </row>
        <row r="894">
          <cell r="A894">
            <v>2130108</v>
          </cell>
          <cell r="B894" t="str">
            <v>      病虫害控制</v>
          </cell>
        </row>
        <row r="895">
          <cell r="A895">
            <v>2130109</v>
          </cell>
          <cell r="B895" t="str">
            <v>      农产品质量安全</v>
          </cell>
        </row>
        <row r="896">
          <cell r="A896">
            <v>2130110</v>
          </cell>
          <cell r="B896" t="str">
            <v>      执法监管</v>
          </cell>
        </row>
        <row r="897">
          <cell r="A897">
            <v>2130111</v>
          </cell>
          <cell r="B897" t="str">
            <v>      统计监测与信息服务</v>
          </cell>
        </row>
        <row r="898">
          <cell r="A898">
            <v>2130112</v>
          </cell>
          <cell r="B898" t="str">
            <v>      农业行业业务管理</v>
          </cell>
        </row>
        <row r="899">
          <cell r="A899">
            <v>2130114</v>
          </cell>
          <cell r="B899" t="str">
            <v>      对外交流与合作</v>
          </cell>
        </row>
        <row r="900">
          <cell r="A900">
            <v>2130119</v>
          </cell>
          <cell r="B900" t="str">
            <v>      防灾救灾</v>
          </cell>
        </row>
        <row r="901">
          <cell r="A901">
            <v>2130120</v>
          </cell>
          <cell r="B901" t="str">
            <v>      稳定农民收入补贴</v>
          </cell>
        </row>
        <row r="902">
          <cell r="A902">
            <v>2130121</v>
          </cell>
          <cell r="B902" t="str">
            <v>      农业结构调整补贴</v>
          </cell>
        </row>
        <row r="903">
          <cell r="A903">
            <v>2130122</v>
          </cell>
          <cell r="B903" t="str">
            <v>      农业生产支持补贴</v>
          </cell>
        </row>
        <row r="904">
          <cell r="A904">
            <v>2130124</v>
          </cell>
          <cell r="B904" t="str">
            <v>      农业组织化与产业化经营</v>
          </cell>
        </row>
        <row r="905">
          <cell r="A905">
            <v>2130125</v>
          </cell>
          <cell r="B905" t="str">
            <v>      农产品加工与促销</v>
          </cell>
        </row>
        <row r="906">
          <cell r="A906">
            <v>2130126</v>
          </cell>
          <cell r="B906" t="str">
            <v>      农村公益事业</v>
          </cell>
        </row>
        <row r="907">
          <cell r="A907">
            <v>2130129</v>
          </cell>
          <cell r="B907" t="str">
            <v>      综合财力补助</v>
          </cell>
        </row>
        <row r="908">
          <cell r="A908">
            <v>2130135</v>
          </cell>
          <cell r="B908" t="str">
            <v>      农业资源保护修复与利用</v>
          </cell>
        </row>
        <row r="909">
          <cell r="A909">
            <v>2130142</v>
          </cell>
          <cell r="B909" t="str">
            <v>      农村道路建设</v>
          </cell>
        </row>
        <row r="910">
          <cell r="A910">
            <v>2130148</v>
          </cell>
          <cell r="B910" t="str">
            <v>      成品油价格改革对渔业的补贴</v>
          </cell>
        </row>
        <row r="911">
          <cell r="A911">
            <v>2130152</v>
          </cell>
          <cell r="B911" t="str">
            <v>      对高校毕业生到基层任职补助</v>
          </cell>
        </row>
        <row r="912">
          <cell r="A912">
            <v>2130199</v>
          </cell>
          <cell r="B912" t="str">
            <v>      其他农业支出</v>
          </cell>
        </row>
        <row r="913">
          <cell r="A913">
            <v>21302</v>
          </cell>
          <cell r="B913" t="str">
            <v>    林业</v>
          </cell>
        </row>
        <row r="914">
          <cell r="A914">
            <v>2130201</v>
          </cell>
          <cell r="B914" t="str">
            <v>      行政运行</v>
          </cell>
        </row>
        <row r="915">
          <cell r="A915">
            <v>2130202</v>
          </cell>
          <cell r="B915" t="str">
            <v>      一般行政管理事务</v>
          </cell>
        </row>
        <row r="916">
          <cell r="A916">
            <v>2130203</v>
          </cell>
          <cell r="B916" t="str">
            <v>      机关服务</v>
          </cell>
        </row>
        <row r="917">
          <cell r="A917">
            <v>2130204</v>
          </cell>
          <cell r="B917" t="str">
            <v>      林业事业机构</v>
          </cell>
        </row>
        <row r="918">
          <cell r="A918">
            <v>2130205</v>
          </cell>
          <cell r="B918" t="str">
            <v>      森林培育</v>
          </cell>
        </row>
        <row r="919">
          <cell r="A919">
            <v>2130206</v>
          </cell>
          <cell r="B919" t="str">
            <v>      林业技术推广</v>
          </cell>
        </row>
        <row r="920">
          <cell r="A920">
            <v>2130207</v>
          </cell>
          <cell r="B920" t="str">
            <v>      森林资源管理</v>
          </cell>
        </row>
        <row r="921">
          <cell r="A921">
            <v>2130208</v>
          </cell>
          <cell r="B921" t="str">
            <v>      森林资源监测</v>
          </cell>
        </row>
        <row r="922">
          <cell r="A922">
            <v>2130209</v>
          </cell>
          <cell r="B922" t="str">
            <v>      森林生态效益补偿</v>
          </cell>
        </row>
        <row r="923">
          <cell r="A923">
            <v>2130210</v>
          </cell>
          <cell r="B923" t="str">
            <v>      林业自然保护区</v>
          </cell>
        </row>
        <row r="924">
          <cell r="A924">
            <v>2130211</v>
          </cell>
          <cell r="B924" t="str">
            <v>      动植物保护</v>
          </cell>
        </row>
        <row r="925">
          <cell r="A925">
            <v>2130212</v>
          </cell>
          <cell r="B925" t="str">
            <v>      湿地保护</v>
          </cell>
        </row>
        <row r="926">
          <cell r="A926">
            <v>2130213</v>
          </cell>
          <cell r="B926" t="str">
            <v>      林业执法与监督</v>
          </cell>
        </row>
        <row r="927">
          <cell r="A927">
            <v>2130216</v>
          </cell>
          <cell r="B927" t="str">
            <v>      林业检疫检测</v>
          </cell>
        </row>
        <row r="928">
          <cell r="A928">
            <v>2130217</v>
          </cell>
          <cell r="B928" t="str">
            <v>      防沙治沙</v>
          </cell>
        </row>
        <row r="929">
          <cell r="A929">
            <v>2130218</v>
          </cell>
          <cell r="B929" t="str">
            <v>      林业质量安全</v>
          </cell>
        </row>
        <row r="930">
          <cell r="A930">
            <v>2130219</v>
          </cell>
          <cell r="B930" t="str">
            <v>      林业工程与项目管理</v>
          </cell>
        </row>
        <row r="931">
          <cell r="A931">
            <v>2130220</v>
          </cell>
          <cell r="B931" t="str">
            <v>      林业对外合作与交流</v>
          </cell>
        </row>
        <row r="932">
          <cell r="A932">
            <v>2130221</v>
          </cell>
          <cell r="B932" t="str">
            <v>      林业产业化</v>
          </cell>
        </row>
        <row r="933">
          <cell r="A933">
            <v>2130223</v>
          </cell>
          <cell r="B933" t="str">
            <v>      信息管理</v>
          </cell>
        </row>
        <row r="934">
          <cell r="A934">
            <v>2130224</v>
          </cell>
          <cell r="B934" t="str">
            <v>      林业政策制定与宣传</v>
          </cell>
        </row>
        <row r="935">
          <cell r="A935">
            <v>2130225</v>
          </cell>
          <cell r="B935" t="str">
            <v>      林业资金审计稽查</v>
          </cell>
        </row>
        <row r="936">
          <cell r="A936">
            <v>2130226</v>
          </cell>
          <cell r="B936" t="str">
            <v>      林区公共支出</v>
          </cell>
        </row>
        <row r="937">
          <cell r="A937">
            <v>2130227</v>
          </cell>
          <cell r="B937" t="str">
            <v>      林业贷款贴息</v>
          </cell>
        </row>
        <row r="938">
          <cell r="A938">
            <v>2130232</v>
          </cell>
          <cell r="B938" t="str">
            <v>      成品油价格改革对林业的补贴</v>
          </cell>
        </row>
        <row r="939">
          <cell r="A939">
            <v>2130234</v>
          </cell>
          <cell r="B939" t="str">
            <v>      林业防灾减灾</v>
          </cell>
        </row>
        <row r="940">
          <cell r="A940">
            <v>2130299</v>
          </cell>
          <cell r="B940" t="str">
            <v>      其他林业支出</v>
          </cell>
        </row>
        <row r="941">
          <cell r="A941">
            <v>21303</v>
          </cell>
          <cell r="B941" t="str">
            <v>    水利</v>
          </cell>
        </row>
        <row r="942">
          <cell r="A942">
            <v>2130301</v>
          </cell>
          <cell r="B942" t="str">
            <v>      行政运行</v>
          </cell>
        </row>
        <row r="943">
          <cell r="A943">
            <v>2130302</v>
          </cell>
          <cell r="B943" t="str">
            <v>      一般行政管理事务</v>
          </cell>
        </row>
        <row r="944">
          <cell r="A944">
            <v>2130303</v>
          </cell>
          <cell r="B944" t="str">
            <v>      机关服务</v>
          </cell>
        </row>
        <row r="945">
          <cell r="A945">
            <v>2130304</v>
          </cell>
          <cell r="B945" t="str">
            <v>      水利行业业务管理</v>
          </cell>
        </row>
        <row r="946">
          <cell r="A946">
            <v>2130305</v>
          </cell>
          <cell r="B946" t="str">
            <v>      水利工程建设</v>
          </cell>
        </row>
        <row r="947">
          <cell r="A947">
            <v>2130306</v>
          </cell>
          <cell r="B947" t="str">
            <v>      水利工程运行与维护</v>
          </cell>
        </row>
        <row r="948">
          <cell r="A948">
            <v>2130307</v>
          </cell>
          <cell r="B948" t="str">
            <v>      长江黄河等流域管理</v>
          </cell>
        </row>
        <row r="949">
          <cell r="A949">
            <v>2130308</v>
          </cell>
          <cell r="B949" t="str">
            <v>      水利前期工作</v>
          </cell>
        </row>
        <row r="950">
          <cell r="A950">
            <v>2130309</v>
          </cell>
          <cell r="B950" t="str">
            <v>      水利执法监督</v>
          </cell>
        </row>
        <row r="951">
          <cell r="A951">
            <v>2130310</v>
          </cell>
          <cell r="B951" t="str">
            <v>      水土保持</v>
          </cell>
        </row>
        <row r="952">
          <cell r="A952">
            <v>2130311</v>
          </cell>
          <cell r="B952" t="str">
            <v>      水资源节约管理与保护</v>
          </cell>
        </row>
        <row r="953">
          <cell r="A953">
            <v>2130312</v>
          </cell>
          <cell r="B953" t="str">
            <v>      水质监测</v>
          </cell>
        </row>
        <row r="954">
          <cell r="A954">
            <v>2130313</v>
          </cell>
          <cell r="B954" t="str">
            <v>      水文测报</v>
          </cell>
        </row>
        <row r="955">
          <cell r="A955">
            <v>2130314</v>
          </cell>
          <cell r="B955" t="str">
            <v>      防汛</v>
          </cell>
        </row>
        <row r="956">
          <cell r="A956">
            <v>2130315</v>
          </cell>
          <cell r="B956" t="str">
            <v>      抗旱</v>
          </cell>
        </row>
        <row r="957">
          <cell r="A957">
            <v>2130316</v>
          </cell>
          <cell r="B957" t="str">
            <v>      农田水利</v>
          </cell>
        </row>
        <row r="958">
          <cell r="A958">
            <v>2130317</v>
          </cell>
          <cell r="B958" t="str">
            <v>      水利技术推广</v>
          </cell>
        </row>
        <row r="959">
          <cell r="A959">
            <v>2130318</v>
          </cell>
          <cell r="B959" t="str">
            <v>      国际河流治理与管理</v>
          </cell>
        </row>
        <row r="960">
          <cell r="A960">
            <v>2130319</v>
          </cell>
          <cell r="B960" t="str">
            <v>      江河湖库水系综合整治</v>
          </cell>
        </row>
        <row r="961">
          <cell r="A961">
            <v>2130321</v>
          </cell>
          <cell r="B961" t="str">
            <v>      大中型水库移民后期扶持专项支出</v>
          </cell>
        </row>
        <row r="962">
          <cell r="A962">
            <v>2130322</v>
          </cell>
          <cell r="B962" t="str">
            <v>      水利安全监督</v>
          </cell>
        </row>
        <row r="963">
          <cell r="A963">
            <v>2130331</v>
          </cell>
          <cell r="B963" t="str">
            <v>      水资源费安排的支出</v>
          </cell>
        </row>
        <row r="964">
          <cell r="A964">
            <v>2130332</v>
          </cell>
          <cell r="B964" t="str">
            <v>      砂石资源费支出</v>
          </cell>
        </row>
        <row r="965">
          <cell r="A965">
            <v>2130333</v>
          </cell>
          <cell r="B965" t="str">
            <v>      信息管理</v>
          </cell>
        </row>
        <row r="966">
          <cell r="A966">
            <v>2130334</v>
          </cell>
          <cell r="B966" t="str">
            <v>      水利建设移民支出</v>
          </cell>
        </row>
        <row r="967">
          <cell r="A967">
            <v>2130335</v>
          </cell>
          <cell r="B967" t="str">
            <v>      农村人畜饮水</v>
          </cell>
        </row>
        <row r="968">
          <cell r="A968">
            <v>2130399</v>
          </cell>
          <cell r="B968" t="str">
            <v>      其他水利支出</v>
          </cell>
        </row>
        <row r="969">
          <cell r="A969">
            <v>21304</v>
          </cell>
          <cell r="B969" t="str">
            <v>    南水北调</v>
          </cell>
        </row>
        <row r="970">
          <cell r="A970">
            <v>2130401</v>
          </cell>
          <cell r="B970" t="str">
            <v>      行政运行</v>
          </cell>
        </row>
        <row r="971">
          <cell r="A971">
            <v>2130402</v>
          </cell>
          <cell r="B971" t="str">
            <v>      一般行政管理事务</v>
          </cell>
        </row>
        <row r="972">
          <cell r="A972">
            <v>2130403</v>
          </cell>
          <cell r="B972" t="str">
            <v>      机关服务</v>
          </cell>
        </row>
        <row r="973">
          <cell r="A973">
            <v>2130404</v>
          </cell>
          <cell r="B973" t="str">
            <v>      南水北调工程建设</v>
          </cell>
        </row>
        <row r="974">
          <cell r="A974">
            <v>2130405</v>
          </cell>
          <cell r="B974" t="str">
            <v>      政策研究与信息管理</v>
          </cell>
        </row>
        <row r="975">
          <cell r="A975">
            <v>2130406</v>
          </cell>
          <cell r="B975" t="str">
            <v>      工程稽查</v>
          </cell>
        </row>
        <row r="976">
          <cell r="A976">
            <v>2130407</v>
          </cell>
          <cell r="B976" t="str">
            <v>      前期工作</v>
          </cell>
        </row>
        <row r="977">
          <cell r="A977">
            <v>2130408</v>
          </cell>
          <cell r="B977" t="str">
            <v>      南水北调技术推广</v>
          </cell>
        </row>
        <row r="978">
          <cell r="A978">
            <v>2130409</v>
          </cell>
          <cell r="B978" t="str">
            <v>      环境、移民及水资源管理与保护</v>
          </cell>
        </row>
        <row r="979">
          <cell r="A979">
            <v>2130499</v>
          </cell>
          <cell r="B979" t="str">
            <v>      其他南水北调支出</v>
          </cell>
        </row>
        <row r="980">
          <cell r="A980">
            <v>21305</v>
          </cell>
          <cell r="B980" t="str">
            <v>    扶贫</v>
          </cell>
        </row>
        <row r="981">
          <cell r="A981">
            <v>2130501</v>
          </cell>
          <cell r="B981" t="str">
            <v>      行政运行</v>
          </cell>
        </row>
        <row r="982">
          <cell r="A982">
            <v>2130502</v>
          </cell>
          <cell r="B982" t="str">
            <v>      一般行政管理事务</v>
          </cell>
        </row>
        <row r="983">
          <cell r="A983">
            <v>2130503</v>
          </cell>
          <cell r="B983" t="str">
            <v>      机关服务</v>
          </cell>
        </row>
        <row r="984">
          <cell r="A984">
            <v>2130504</v>
          </cell>
          <cell r="B984" t="str">
            <v>      农村基础设施建设</v>
          </cell>
        </row>
        <row r="985">
          <cell r="A985">
            <v>2130505</v>
          </cell>
          <cell r="B985" t="str">
            <v>      生产发展</v>
          </cell>
        </row>
        <row r="986">
          <cell r="A986">
            <v>2130506</v>
          </cell>
          <cell r="B986" t="str">
            <v>      社会发展</v>
          </cell>
        </row>
        <row r="987">
          <cell r="A987">
            <v>2130507</v>
          </cell>
          <cell r="B987" t="str">
            <v>      扶贫贷款奖补和贴息</v>
          </cell>
        </row>
        <row r="988">
          <cell r="A988">
            <v>2130508</v>
          </cell>
          <cell r="B988" t="str">
            <v>      “三西”农业建设专项补助</v>
          </cell>
        </row>
        <row r="989">
          <cell r="A989">
            <v>2130550</v>
          </cell>
          <cell r="B989" t="str">
            <v>      扶贫事业机构</v>
          </cell>
        </row>
        <row r="990">
          <cell r="A990">
            <v>2130599</v>
          </cell>
          <cell r="B990" t="str">
            <v>      其他扶贫支出</v>
          </cell>
        </row>
        <row r="991">
          <cell r="A991">
            <v>21306</v>
          </cell>
          <cell r="B991" t="str">
            <v>    农业综合开发</v>
          </cell>
        </row>
        <row r="992">
          <cell r="A992">
            <v>2130601</v>
          </cell>
          <cell r="B992" t="str">
            <v>      机构运行</v>
          </cell>
        </row>
        <row r="993">
          <cell r="A993">
            <v>2130602</v>
          </cell>
          <cell r="B993" t="str">
            <v>      土地治理</v>
          </cell>
        </row>
        <row r="994">
          <cell r="A994">
            <v>2130603</v>
          </cell>
          <cell r="B994" t="str">
            <v>      产业化经营</v>
          </cell>
        </row>
        <row r="995">
          <cell r="A995">
            <v>2130604</v>
          </cell>
          <cell r="B995" t="str">
            <v>      科技示范</v>
          </cell>
        </row>
        <row r="996">
          <cell r="A996">
            <v>2130699</v>
          </cell>
          <cell r="B996" t="str">
            <v>      其他农业综合开发支出</v>
          </cell>
        </row>
        <row r="997">
          <cell r="A997">
            <v>21307</v>
          </cell>
          <cell r="B997" t="str">
            <v>    农村综合改革</v>
          </cell>
        </row>
        <row r="998">
          <cell r="A998">
            <v>2130701</v>
          </cell>
          <cell r="B998" t="str">
            <v>      对村级一事一议补助</v>
          </cell>
        </row>
        <row r="999">
          <cell r="A999">
            <v>2130704</v>
          </cell>
          <cell r="B999" t="str">
            <v>      国有农场办社会职能改革补助</v>
          </cell>
        </row>
        <row r="1000">
          <cell r="A1000">
            <v>2130705</v>
          </cell>
          <cell r="B1000" t="str">
            <v>      对村民委员会和村党支部的补助</v>
          </cell>
        </row>
        <row r="1001">
          <cell r="A1001">
            <v>2130706</v>
          </cell>
          <cell r="B1001" t="str">
            <v>      对村集体经济组织的补助</v>
          </cell>
        </row>
        <row r="1002">
          <cell r="A1002">
            <v>2130707</v>
          </cell>
          <cell r="B1002" t="str">
            <v>      农村综合改革示范试点补助</v>
          </cell>
        </row>
        <row r="1003">
          <cell r="A1003">
            <v>2130799</v>
          </cell>
          <cell r="B1003" t="str">
            <v>      其他农村综合改革支出</v>
          </cell>
        </row>
        <row r="1004">
          <cell r="A1004">
            <v>21308</v>
          </cell>
          <cell r="B1004" t="str">
            <v>    普惠金融发展支出</v>
          </cell>
        </row>
        <row r="1005">
          <cell r="A1005">
            <v>2130801</v>
          </cell>
          <cell r="B1005" t="str">
            <v>      支持农村金融机构</v>
          </cell>
        </row>
        <row r="1006">
          <cell r="A1006">
            <v>2130802</v>
          </cell>
          <cell r="B1006" t="str">
            <v>      涉农贷款增量奖励</v>
          </cell>
        </row>
        <row r="1007">
          <cell r="A1007">
            <v>2130803</v>
          </cell>
          <cell r="B1007" t="str">
            <v>      农业保险保费补贴</v>
          </cell>
        </row>
        <row r="1008">
          <cell r="A1008">
            <v>2130804</v>
          </cell>
          <cell r="B1008" t="str">
            <v>      创业担保贴息</v>
          </cell>
        </row>
        <row r="1009">
          <cell r="A1009">
            <v>2130805</v>
          </cell>
          <cell r="B1009" t="str">
            <v>      补充创业担保贷款基金</v>
          </cell>
        </row>
        <row r="1010">
          <cell r="A1010">
            <v>2130899</v>
          </cell>
          <cell r="B1010" t="str">
            <v>      其他普惠金融发展支出</v>
          </cell>
        </row>
        <row r="1011">
          <cell r="A1011">
            <v>21309</v>
          </cell>
          <cell r="B1011" t="str">
            <v>    目标价格补贴</v>
          </cell>
        </row>
        <row r="1012">
          <cell r="A1012">
            <v>2130901</v>
          </cell>
          <cell r="B1012" t="str">
            <v>      棉花目标价格补贴</v>
          </cell>
        </row>
        <row r="1013">
          <cell r="A1013">
            <v>2130902</v>
          </cell>
          <cell r="B1013" t="str">
            <v>      大豆目标价格补贴</v>
          </cell>
        </row>
        <row r="1014">
          <cell r="A1014">
            <v>2130903</v>
          </cell>
          <cell r="B1014" t="str">
            <v>      其他目标价格补贴</v>
          </cell>
        </row>
        <row r="1015">
          <cell r="A1015">
            <v>21399</v>
          </cell>
          <cell r="B1015" t="str">
            <v>    其他农林水事务支出(款)</v>
          </cell>
        </row>
        <row r="1016">
          <cell r="A1016">
            <v>2139901</v>
          </cell>
          <cell r="B1016" t="str">
            <v>      化解其他公益性乡村债务支出</v>
          </cell>
        </row>
        <row r="1017">
          <cell r="A1017">
            <v>2139999</v>
          </cell>
          <cell r="B1017" t="str">
            <v>      其他农林水事务支出(项)</v>
          </cell>
        </row>
        <row r="1018">
          <cell r="A1018">
            <v>214</v>
          </cell>
          <cell r="B1018" t="str">
            <v>  交通运输支出</v>
          </cell>
        </row>
        <row r="1019">
          <cell r="A1019">
            <v>21401</v>
          </cell>
          <cell r="B1019" t="str">
            <v>    公路水路运输</v>
          </cell>
        </row>
        <row r="1020">
          <cell r="A1020">
            <v>2140101</v>
          </cell>
          <cell r="B1020" t="str">
            <v>      行政运行</v>
          </cell>
        </row>
        <row r="1021">
          <cell r="A1021">
            <v>2140102</v>
          </cell>
          <cell r="B1021" t="str">
            <v>      一般行政管理事务</v>
          </cell>
        </row>
        <row r="1022">
          <cell r="A1022">
            <v>2140103</v>
          </cell>
          <cell r="B1022" t="str">
            <v>      机关服务</v>
          </cell>
        </row>
        <row r="1023">
          <cell r="A1023">
            <v>2140104</v>
          </cell>
          <cell r="B1023" t="str">
            <v>      公路建设</v>
          </cell>
        </row>
        <row r="1024">
          <cell r="A1024">
            <v>2140106</v>
          </cell>
          <cell r="B1024" t="str">
            <v>      公路养护</v>
          </cell>
        </row>
        <row r="1025">
          <cell r="A1025">
            <v>2140109</v>
          </cell>
          <cell r="B1025" t="str">
            <v>      公路运输信息化建设</v>
          </cell>
        </row>
        <row r="1026">
          <cell r="A1026">
            <v>2140110</v>
          </cell>
          <cell r="B1026" t="str">
            <v>      公路和运输安全</v>
          </cell>
        </row>
        <row r="1027">
          <cell r="A1027">
            <v>2140111</v>
          </cell>
          <cell r="B1027" t="str">
            <v>      公路还贷专项</v>
          </cell>
        </row>
        <row r="1028">
          <cell r="A1028">
            <v>2140112</v>
          </cell>
          <cell r="B1028" t="str">
            <v>      公路运输管理</v>
          </cell>
        </row>
        <row r="1029">
          <cell r="A1029">
            <v>2140114</v>
          </cell>
          <cell r="B1029" t="str">
            <v>      公路和运输技术标准化建设</v>
          </cell>
        </row>
        <row r="1030">
          <cell r="A1030">
            <v>2140122</v>
          </cell>
          <cell r="B1030" t="str">
            <v>      港口设施</v>
          </cell>
        </row>
        <row r="1031">
          <cell r="A1031">
            <v>2140123</v>
          </cell>
          <cell r="B1031" t="str">
            <v>      航道维护</v>
          </cell>
        </row>
        <row r="1032">
          <cell r="A1032">
            <v>2140127</v>
          </cell>
          <cell r="B1032" t="str">
            <v>      船舶检验</v>
          </cell>
        </row>
        <row r="1033">
          <cell r="A1033">
            <v>2140128</v>
          </cell>
          <cell r="B1033" t="str">
            <v>      救助打捞</v>
          </cell>
        </row>
        <row r="1034">
          <cell r="A1034">
            <v>2140129</v>
          </cell>
          <cell r="B1034" t="str">
            <v>      内河运输</v>
          </cell>
        </row>
        <row r="1035">
          <cell r="A1035">
            <v>2140130</v>
          </cell>
          <cell r="B1035" t="str">
            <v>      远洋运输</v>
          </cell>
        </row>
        <row r="1036">
          <cell r="A1036">
            <v>2140131</v>
          </cell>
          <cell r="B1036" t="str">
            <v>      海事管理</v>
          </cell>
        </row>
        <row r="1037">
          <cell r="A1037">
            <v>2140133</v>
          </cell>
          <cell r="B1037" t="str">
            <v>      航标事业发展支出</v>
          </cell>
        </row>
        <row r="1038">
          <cell r="A1038">
            <v>2140136</v>
          </cell>
          <cell r="B1038" t="str">
            <v>      水路运输管理支出</v>
          </cell>
        </row>
        <row r="1039">
          <cell r="A1039">
            <v>2140138</v>
          </cell>
          <cell r="B1039" t="str">
            <v>      口岸建设</v>
          </cell>
        </row>
        <row r="1040">
          <cell r="A1040">
            <v>2140139</v>
          </cell>
          <cell r="B1040" t="str">
            <v>      取消政府还贷二级公路收费专项支出</v>
          </cell>
        </row>
        <row r="1041">
          <cell r="A1041">
            <v>2140199</v>
          </cell>
          <cell r="B1041" t="str">
            <v>      其他公路水路运输支出</v>
          </cell>
        </row>
        <row r="1042">
          <cell r="A1042">
            <v>21402</v>
          </cell>
          <cell r="B1042" t="str">
            <v>    铁路运输</v>
          </cell>
        </row>
        <row r="1043">
          <cell r="A1043">
            <v>2140201</v>
          </cell>
          <cell r="B1043" t="str">
            <v>      行政运行</v>
          </cell>
        </row>
        <row r="1044">
          <cell r="A1044">
            <v>2140202</v>
          </cell>
          <cell r="B1044" t="str">
            <v>      一般行政管理事务</v>
          </cell>
        </row>
        <row r="1045">
          <cell r="A1045">
            <v>2140203</v>
          </cell>
          <cell r="B1045" t="str">
            <v>      机关服务</v>
          </cell>
        </row>
        <row r="1046">
          <cell r="A1046">
            <v>2140204</v>
          </cell>
          <cell r="B1046" t="str">
            <v>      铁路路网建设</v>
          </cell>
        </row>
        <row r="1047">
          <cell r="A1047">
            <v>2140205</v>
          </cell>
          <cell r="B1047" t="str">
            <v>      铁路还贷专项</v>
          </cell>
        </row>
        <row r="1048">
          <cell r="A1048">
            <v>2140206</v>
          </cell>
          <cell r="B1048" t="str">
            <v>      铁路安全</v>
          </cell>
        </row>
        <row r="1049">
          <cell r="A1049">
            <v>2140207</v>
          </cell>
          <cell r="B1049" t="str">
            <v>      铁路专项运输</v>
          </cell>
        </row>
        <row r="1050">
          <cell r="A1050">
            <v>2140208</v>
          </cell>
          <cell r="B1050" t="str">
            <v>      行业监管</v>
          </cell>
        </row>
        <row r="1051">
          <cell r="A1051">
            <v>2140299</v>
          </cell>
          <cell r="B1051" t="str">
            <v>      其他铁路运输支出</v>
          </cell>
        </row>
        <row r="1052">
          <cell r="A1052">
            <v>21403</v>
          </cell>
          <cell r="B1052" t="str">
            <v>    民用航空运输</v>
          </cell>
        </row>
        <row r="1053">
          <cell r="A1053">
            <v>2140301</v>
          </cell>
          <cell r="B1053" t="str">
            <v>      行政运行</v>
          </cell>
        </row>
        <row r="1054">
          <cell r="A1054">
            <v>2140302</v>
          </cell>
          <cell r="B1054" t="str">
            <v>      一般行政管理事务</v>
          </cell>
        </row>
        <row r="1055">
          <cell r="A1055">
            <v>2140303</v>
          </cell>
          <cell r="B1055" t="str">
            <v>      机关服务</v>
          </cell>
        </row>
        <row r="1056">
          <cell r="A1056">
            <v>2140304</v>
          </cell>
          <cell r="B1056" t="str">
            <v>      机场建设</v>
          </cell>
        </row>
        <row r="1057">
          <cell r="A1057">
            <v>2140305</v>
          </cell>
          <cell r="B1057" t="str">
            <v>      空管系统建设</v>
          </cell>
        </row>
        <row r="1058">
          <cell r="A1058">
            <v>2140306</v>
          </cell>
          <cell r="B1058" t="str">
            <v>      民航还贷专项支出</v>
          </cell>
        </row>
        <row r="1059">
          <cell r="A1059">
            <v>2140307</v>
          </cell>
          <cell r="B1059" t="str">
            <v>      民用航空安全</v>
          </cell>
        </row>
        <row r="1060">
          <cell r="A1060">
            <v>2140308</v>
          </cell>
          <cell r="B1060" t="str">
            <v>      民航专项运输</v>
          </cell>
        </row>
        <row r="1061">
          <cell r="A1061">
            <v>2140399</v>
          </cell>
          <cell r="B1061" t="str">
            <v>      其他民用航空运输支出</v>
          </cell>
        </row>
        <row r="1062">
          <cell r="A1062">
            <v>21404</v>
          </cell>
          <cell r="B1062" t="str">
            <v>    成品油价格改革对交通运输的补贴</v>
          </cell>
        </row>
        <row r="1063">
          <cell r="A1063">
            <v>2140401</v>
          </cell>
          <cell r="B1063" t="str">
            <v>      对城市公交的补贴</v>
          </cell>
        </row>
        <row r="1064">
          <cell r="A1064">
            <v>2140402</v>
          </cell>
          <cell r="B1064" t="str">
            <v>      对农村道路客运的补贴</v>
          </cell>
        </row>
        <row r="1065">
          <cell r="A1065">
            <v>2140403</v>
          </cell>
          <cell r="B1065" t="str">
            <v>      对出租车的补贴</v>
          </cell>
        </row>
        <row r="1066">
          <cell r="A1066">
            <v>2140499</v>
          </cell>
          <cell r="B1066" t="str">
            <v>      成品油价格改革补贴其他支出</v>
          </cell>
        </row>
        <row r="1067">
          <cell r="A1067">
            <v>21405</v>
          </cell>
          <cell r="B1067" t="str">
            <v>    邮政业支出</v>
          </cell>
        </row>
        <row r="1068">
          <cell r="A1068">
            <v>2140501</v>
          </cell>
          <cell r="B1068" t="str">
            <v>      行政运行</v>
          </cell>
        </row>
        <row r="1069">
          <cell r="A1069">
            <v>2140502</v>
          </cell>
          <cell r="B1069" t="str">
            <v>      一般行政管理事务</v>
          </cell>
        </row>
        <row r="1070">
          <cell r="A1070">
            <v>2140503</v>
          </cell>
          <cell r="B1070" t="str">
            <v>      机关服务</v>
          </cell>
        </row>
        <row r="1071">
          <cell r="A1071">
            <v>2140504</v>
          </cell>
          <cell r="B1071" t="str">
            <v>      行业监管</v>
          </cell>
        </row>
        <row r="1072">
          <cell r="A1072">
            <v>2140505</v>
          </cell>
          <cell r="B1072" t="str">
            <v>      邮政普遍服务与特殊服务</v>
          </cell>
        </row>
        <row r="1073">
          <cell r="A1073">
            <v>2140599</v>
          </cell>
          <cell r="B1073" t="str">
            <v>      其他邮政业支出</v>
          </cell>
        </row>
        <row r="1074">
          <cell r="A1074">
            <v>21406</v>
          </cell>
          <cell r="B1074" t="str">
            <v>    车辆购置税支出</v>
          </cell>
        </row>
        <row r="1075">
          <cell r="A1075">
            <v>2140601</v>
          </cell>
          <cell r="B1075" t="str">
            <v>      车辆购置税用于公路等基础设施建设支出</v>
          </cell>
        </row>
        <row r="1076">
          <cell r="A1076">
            <v>2140602</v>
          </cell>
          <cell r="B1076" t="str">
            <v>      车辆购置税用于农村公路建设支出</v>
          </cell>
        </row>
        <row r="1077">
          <cell r="A1077">
            <v>2140603</v>
          </cell>
          <cell r="B1077" t="str">
            <v>      车辆购置税用于老旧汽车报废更新补贴</v>
          </cell>
        </row>
        <row r="1078">
          <cell r="A1078">
            <v>2140699</v>
          </cell>
          <cell r="B1078" t="str">
            <v>      车辆购置税其他支出</v>
          </cell>
        </row>
        <row r="1079">
          <cell r="A1079">
            <v>21499</v>
          </cell>
          <cell r="B1079" t="str">
            <v>    其他交通运输支出(款)</v>
          </cell>
        </row>
        <row r="1080">
          <cell r="A1080">
            <v>2149901</v>
          </cell>
          <cell r="B1080" t="str">
            <v>      公共交通运营补助</v>
          </cell>
        </row>
        <row r="1081">
          <cell r="A1081">
            <v>2149999</v>
          </cell>
          <cell r="B1081" t="str">
            <v>      其他交通运输支出(项)</v>
          </cell>
        </row>
        <row r="1082">
          <cell r="A1082">
            <v>215</v>
          </cell>
          <cell r="B1082" t="str">
            <v>  资源勘探信息等支出</v>
          </cell>
        </row>
        <row r="1083">
          <cell r="A1083">
            <v>21501</v>
          </cell>
          <cell r="B1083" t="str">
            <v>    资源勘探开发</v>
          </cell>
        </row>
        <row r="1084">
          <cell r="A1084">
            <v>2150101</v>
          </cell>
          <cell r="B1084" t="str">
            <v>      行政运行</v>
          </cell>
        </row>
        <row r="1085">
          <cell r="A1085">
            <v>2150102</v>
          </cell>
          <cell r="B1085" t="str">
            <v>      一般行政管理事务</v>
          </cell>
        </row>
        <row r="1086">
          <cell r="A1086">
            <v>2150103</v>
          </cell>
          <cell r="B1086" t="str">
            <v>      机关服务</v>
          </cell>
        </row>
        <row r="1087">
          <cell r="A1087">
            <v>2150104</v>
          </cell>
          <cell r="B1087" t="str">
            <v>      煤炭勘探开采和洗选</v>
          </cell>
        </row>
        <row r="1088">
          <cell r="A1088">
            <v>2150105</v>
          </cell>
          <cell r="B1088" t="str">
            <v>      石油和天然气勘探开采</v>
          </cell>
        </row>
        <row r="1089">
          <cell r="A1089">
            <v>2150106</v>
          </cell>
          <cell r="B1089" t="str">
            <v>      黑色金属矿勘探和采选</v>
          </cell>
        </row>
        <row r="1090">
          <cell r="A1090">
            <v>2150107</v>
          </cell>
          <cell r="B1090" t="str">
            <v>      有色金属矿勘探和采选</v>
          </cell>
        </row>
        <row r="1091">
          <cell r="A1091">
            <v>2150108</v>
          </cell>
          <cell r="B1091" t="str">
            <v>      非金属矿勘探和采选</v>
          </cell>
        </row>
        <row r="1092">
          <cell r="A1092">
            <v>2150199</v>
          </cell>
          <cell r="B1092" t="str">
            <v>      其他资源勘探业支出</v>
          </cell>
        </row>
        <row r="1093">
          <cell r="A1093">
            <v>21502</v>
          </cell>
          <cell r="B1093" t="str">
            <v>    制造业</v>
          </cell>
        </row>
        <row r="1094">
          <cell r="A1094">
            <v>2150201</v>
          </cell>
          <cell r="B1094" t="str">
            <v>      行政运行</v>
          </cell>
        </row>
        <row r="1095">
          <cell r="A1095">
            <v>2150202</v>
          </cell>
          <cell r="B1095" t="str">
            <v>      一般行政管理事务</v>
          </cell>
        </row>
        <row r="1096">
          <cell r="A1096">
            <v>2150203</v>
          </cell>
          <cell r="B1096" t="str">
            <v>      机关服务</v>
          </cell>
        </row>
        <row r="1097">
          <cell r="A1097">
            <v>2150204</v>
          </cell>
          <cell r="B1097" t="str">
            <v>      纺织业</v>
          </cell>
        </row>
        <row r="1098">
          <cell r="A1098">
            <v>2150205</v>
          </cell>
          <cell r="B1098" t="str">
            <v>      医药制造业</v>
          </cell>
        </row>
        <row r="1099">
          <cell r="A1099">
            <v>2150206</v>
          </cell>
          <cell r="B1099" t="str">
            <v>      非金属矿物制品业</v>
          </cell>
        </row>
        <row r="1100">
          <cell r="A1100">
            <v>2150207</v>
          </cell>
          <cell r="B1100" t="str">
            <v>      通信设备、计算机及其他电子设备制造业</v>
          </cell>
        </row>
        <row r="1101">
          <cell r="A1101">
            <v>2150208</v>
          </cell>
          <cell r="B1101" t="str">
            <v>      交通运输设备制造业</v>
          </cell>
        </row>
        <row r="1102">
          <cell r="A1102">
            <v>2150209</v>
          </cell>
          <cell r="B1102" t="str">
            <v>      电气机械及器材制造业</v>
          </cell>
        </row>
        <row r="1103">
          <cell r="A1103">
            <v>2150210</v>
          </cell>
          <cell r="B1103" t="str">
            <v>      工艺品及其他制造业</v>
          </cell>
        </row>
        <row r="1104">
          <cell r="A1104">
            <v>2150212</v>
          </cell>
          <cell r="B1104" t="str">
            <v>      石油加工、炼焦及核燃料加工业</v>
          </cell>
        </row>
        <row r="1105">
          <cell r="A1105">
            <v>2150213</v>
          </cell>
          <cell r="B1105" t="str">
            <v>      化学原料及化学制品制造业</v>
          </cell>
        </row>
        <row r="1106">
          <cell r="A1106">
            <v>2150214</v>
          </cell>
          <cell r="B1106" t="str">
            <v>      黑色金属冶炼及压延加工业</v>
          </cell>
        </row>
        <row r="1107">
          <cell r="A1107">
            <v>2150215</v>
          </cell>
          <cell r="B1107" t="str">
            <v>      有色金属冶炼及压延加工业</v>
          </cell>
        </row>
        <row r="1108">
          <cell r="A1108">
            <v>2150299</v>
          </cell>
          <cell r="B1108" t="str">
            <v>      其他制造业支出</v>
          </cell>
        </row>
        <row r="1109">
          <cell r="A1109">
            <v>21503</v>
          </cell>
          <cell r="B1109" t="str">
            <v>    建筑业</v>
          </cell>
        </row>
        <row r="1110">
          <cell r="A1110">
            <v>2150301</v>
          </cell>
          <cell r="B1110" t="str">
            <v>      行政运行</v>
          </cell>
        </row>
        <row r="1111">
          <cell r="A1111">
            <v>2150302</v>
          </cell>
          <cell r="B1111" t="str">
            <v>      一般行政管理事务</v>
          </cell>
        </row>
        <row r="1112">
          <cell r="A1112">
            <v>2150303</v>
          </cell>
          <cell r="B1112" t="str">
            <v>      机关服务</v>
          </cell>
        </row>
        <row r="1113">
          <cell r="A1113">
            <v>2150399</v>
          </cell>
          <cell r="B1113" t="str">
            <v>      其他建筑业支出</v>
          </cell>
        </row>
        <row r="1114">
          <cell r="A1114">
            <v>21505</v>
          </cell>
          <cell r="B1114" t="str">
            <v>    工业和信息产业监管</v>
          </cell>
        </row>
        <row r="1115">
          <cell r="A1115">
            <v>2150501</v>
          </cell>
          <cell r="B1115" t="str">
            <v>      行政运行</v>
          </cell>
        </row>
        <row r="1116">
          <cell r="A1116">
            <v>2150502</v>
          </cell>
          <cell r="B1116" t="str">
            <v>      一般行政管理事务</v>
          </cell>
        </row>
        <row r="1117">
          <cell r="A1117">
            <v>2150503</v>
          </cell>
          <cell r="B1117" t="str">
            <v>      机关服务</v>
          </cell>
        </row>
        <row r="1118">
          <cell r="A1118">
            <v>2150505</v>
          </cell>
          <cell r="B1118" t="str">
            <v>      战备应急</v>
          </cell>
        </row>
        <row r="1119">
          <cell r="A1119">
            <v>2150506</v>
          </cell>
          <cell r="B1119" t="str">
            <v>      信息安全建设</v>
          </cell>
        </row>
        <row r="1120">
          <cell r="A1120">
            <v>2150507</v>
          </cell>
          <cell r="B1120" t="str">
            <v>      专用通信</v>
          </cell>
        </row>
        <row r="1121">
          <cell r="A1121">
            <v>2150508</v>
          </cell>
          <cell r="B1121" t="str">
            <v>      无线电监管</v>
          </cell>
        </row>
        <row r="1122">
          <cell r="A1122">
            <v>2150509</v>
          </cell>
          <cell r="B1122" t="str">
            <v>      工业和信息产业战略研究与标准制定</v>
          </cell>
        </row>
        <row r="1123">
          <cell r="A1123">
            <v>2150510</v>
          </cell>
          <cell r="B1123" t="str">
            <v>      工业和信息产业支持</v>
          </cell>
        </row>
        <row r="1124">
          <cell r="A1124">
            <v>2150511</v>
          </cell>
          <cell r="B1124" t="str">
            <v>      电子专项工程</v>
          </cell>
        </row>
        <row r="1125">
          <cell r="A1125">
            <v>2150513</v>
          </cell>
          <cell r="B1125" t="str">
            <v>      行业监管</v>
          </cell>
        </row>
        <row r="1126">
          <cell r="A1126">
            <v>2150515</v>
          </cell>
          <cell r="B1126" t="str">
            <v>      技术基础研究</v>
          </cell>
        </row>
        <row r="1127">
          <cell r="A1127">
            <v>2150599</v>
          </cell>
          <cell r="B1127" t="str">
            <v>      其他工业和信息产业监管支出</v>
          </cell>
        </row>
        <row r="1128">
          <cell r="A1128">
            <v>21506</v>
          </cell>
          <cell r="B1128" t="str">
            <v>    安全生产监管</v>
          </cell>
        </row>
        <row r="1129">
          <cell r="A1129">
            <v>2150601</v>
          </cell>
          <cell r="B1129" t="str">
            <v>      行政运行</v>
          </cell>
        </row>
        <row r="1130">
          <cell r="A1130">
            <v>2150602</v>
          </cell>
          <cell r="B1130" t="str">
            <v>      一般行政管理事务</v>
          </cell>
        </row>
        <row r="1131">
          <cell r="A1131">
            <v>2150603</v>
          </cell>
          <cell r="B1131" t="str">
            <v>      机关服务</v>
          </cell>
        </row>
        <row r="1132">
          <cell r="A1132">
            <v>2150604</v>
          </cell>
          <cell r="B1132" t="str">
            <v>      国务院安委会专项</v>
          </cell>
        </row>
        <row r="1133">
          <cell r="A1133">
            <v>2150605</v>
          </cell>
          <cell r="B1133" t="str">
            <v>      安全监管监察专项</v>
          </cell>
        </row>
        <row r="1134">
          <cell r="A1134">
            <v>2150606</v>
          </cell>
          <cell r="B1134" t="str">
            <v>      应急救援支出</v>
          </cell>
        </row>
        <row r="1135">
          <cell r="A1135">
            <v>2150607</v>
          </cell>
          <cell r="B1135" t="str">
            <v>      煤炭安全</v>
          </cell>
        </row>
        <row r="1136">
          <cell r="A1136">
            <v>2150699</v>
          </cell>
          <cell r="B1136" t="str">
            <v>      其他安全生产监管支出</v>
          </cell>
        </row>
        <row r="1137">
          <cell r="A1137">
            <v>21507</v>
          </cell>
          <cell r="B1137" t="str">
            <v>    国有资产监管</v>
          </cell>
        </row>
        <row r="1138">
          <cell r="A1138">
            <v>2150701</v>
          </cell>
          <cell r="B1138" t="str">
            <v>      行政运行</v>
          </cell>
        </row>
        <row r="1139">
          <cell r="A1139">
            <v>2150702</v>
          </cell>
          <cell r="B1139" t="str">
            <v>      一般行政管理事务</v>
          </cell>
        </row>
        <row r="1140">
          <cell r="A1140">
            <v>2150703</v>
          </cell>
          <cell r="B1140" t="str">
            <v>      机关服务</v>
          </cell>
        </row>
        <row r="1141">
          <cell r="A1141">
            <v>2150704</v>
          </cell>
          <cell r="B1141" t="str">
            <v>      国有企业监事会专项</v>
          </cell>
        </row>
        <row r="1142">
          <cell r="A1142">
            <v>2150705</v>
          </cell>
          <cell r="B1142" t="str">
            <v>      中央企业专项管理</v>
          </cell>
        </row>
        <row r="1143">
          <cell r="A1143">
            <v>2150799</v>
          </cell>
          <cell r="B1143" t="str">
            <v>      其他国有资产监管支出</v>
          </cell>
        </row>
        <row r="1144">
          <cell r="A1144">
            <v>21508</v>
          </cell>
          <cell r="B1144" t="str">
            <v>    支持中小企业发展和管理支出</v>
          </cell>
        </row>
        <row r="1145">
          <cell r="A1145">
            <v>2150801</v>
          </cell>
          <cell r="B1145" t="str">
            <v>      行政运行</v>
          </cell>
        </row>
        <row r="1146">
          <cell r="A1146">
            <v>2150802</v>
          </cell>
          <cell r="B1146" t="str">
            <v>      一般行政管理事务</v>
          </cell>
        </row>
        <row r="1147">
          <cell r="A1147">
            <v>2150803</v>
          </cell>
          <cell r="B1147" t="str">
            <v>      机关服务</v>
          </cell>
        </row>
        <row r="1148">
          <cell r="A1148">
            <v>2150804</v>
          </cell>
          <cell r="B1148" t="str">
            <v>      科技型中小企业技术创新基金</v>
          </cell>
        </row>
        <row r="1149">
          <cell r="A1149">
            <v>2150805</v>
          </cell>
          <cell r="B1149" t="str">
            <v>      中小企业发展专项</v>
          </cell>
        </row>
        <row r="1150">
          <cell r="A1150">
            <v>2150899</v>
          </cell>
          <cell r="B1150" t="str">
            <v>      其他支持中小企业发展和管理支出</v>
          </cell>
        </row>
        <row r="1151">
          <cell r="A1151">
            <v>21599</v>
          </cell>
          <cell r="B1151" t="str">
            <v>    其他资源勘探信息等支出(款)</v>
          </cell>
        </row>
        <row r="1152">
          <cell r="A1152">
            <v>2159901</v>
          </cell>
          <cell r="B1152" t="str">
            <v>      黄金事务</v>
          </cell>
        </row>
        <row r="1153">
          <cell r="A1153">
            <v>2159902</v>
          </cell>
          <cell r="B1153" t="str">
            <v>      建设项目贷款贴息</v>
          </cell>
        </row>
        <row r="1154">
          <cell r="A1154">
            <v>2159904</v>
          </cell>
          <cell r="B1154" t="str">
            <v>      技术改造支出</v>
          </cell>
        </row>
        <row r="1155">
          <cell r="A1155">
            <v>2159905</v>
          </cell>
          <cell r="B1155" t="str">
            <v>      中药材扶持资金支出</v>
          </cell>
        </row>
        <row r="1156">
          <cell r="A1156">
            <v>2159906</v>
          </cell>
          <cell r="B1156" t="str">
            <v>      重点产业振兴和技术改造项目贷款贴息</v>
          </cell>
        </row>
        <row r="1157">
          <cell r="A1157">
            <v>2159999</v>
          </cell>
          <cell r="B1157" t="str">
            <v>      其他资源勘探信息等支出(项)</v>
          </cell>
        </row>
        <row r="1158">
          <cell r="A1158">
            <v>216</v>
          </cell>
          <cell r="B1158" t="str">
            <v>  商业服务业等支出</v>
          </cell>
        </row>
        <row r="1159">
          <cell r="A1159">
            <v>21602</v>
          </cell>
          <cell r="B1159" t="str">
            <v>    商业流通事务</v>
          </cell>
        </row>
        <row r="1160">
          <cell r="A1160">
            <v>2160201</v>
          </cell>
          <cell r="B1160" t="str">
            <v>      行政运行</v>
          </cell>
        </row>
        <row r="1161">
          <cell r="A1161">
            <v>2160202</v>
          </cell>
          <cell r="B1161" t="str">
            <v>      一般行政管理事务</v>
          </cell>
        </row>
        <row r="1162">
          <cell r="A1162">
            <v>2160203</v>
          </cell>
          <cell r="B1162" t="str">
            <v>      机关服务</v>
          </cell>
        </row>
        <row r="1163">
          <cell r="A1163">
            <v>2160216</v>
          </cell>
          <cell r="B1163" t="str">
            <v>      食品流通安全补贴</v>
          </cell>
        </row>
        <row r="1164">
          <cell r="A1164">
            <v>2160217</v>
          </cell>
          <cell r="B1164" t="str">
            <v>      市场监测及信息管理</v>
          </cell>
        </row>
        <row r="1165">
          <cell r="A1165">
            <v>2160218</v>
          </cell>
          <cell r="B1165" t="str">
            <v>      民贸企业补贴</v>
          </cell>
        </row>
        <row r="1166">
          <cell r="A1166">
            <v>2160219</v>
          </cell>
          <cell r="B1166" t="str">
            <v>      民贸民品贷款贴息</v>
          </cell>
        </row>
        <row r="1167">
          <cell r="A1167">
            <v>2160250</v>
          </cell>
          <cell r="B1167" t="str">
            <v>      事业运行</v>
          </cell>
        </row>
        <row r="1168">
          <cell r="A1168">
            <v>2160299</v>
          </cell>
          <cell r="B1168" t="str">
            <v>      其他商业流通事务支出</v>
          </cell>
        </row>
        <row r="1169">
          <cell r="A1169">
            <v>21605</v>
          </cell>
          <cell r="B1169" t="str">
            <v>    旅游业管理与服务支出</v>
          </cell>
        </row>
        <row r="1170">
          <cell r="A1170">
            <v>2160501</v>
          </cell>
          <cell r="B1170" t="str">
            <v>      行政运行</v>
          </cell>
        </row>
        <row r="1171">
          <cell r="A1171">
            <v>2160502</v>
          </cell>
          <cell r="B1171" t="str">
            <v>      一般行政管理事务</v>
          </cell>
        </row>
        <row r="1172">
          <cell r="A1172">
            <v>2160503</v>
          </cell>
          <cell r="B1172" t="str">
            <v>      机关服务</v>
          </cell>
        </row>
        <row r="1173">
          <cell r="A1173">
            <v>2160504</v>
          </cell>
          <cell r="B1173" t="str">
            <v>      旅游宣传</v>
          </cell>
        </row>
        <row r="1174">
          <cell r="A1174">
            <v>2160505</v>
          </cell>
          <cell r="B1174" t="str">
            <v>      旅游行业业务管理</v>
          </cell>
        </row>
        <row r="1175">
          <cell r="A1175">
            <v>2160599</v>
          </cell>
          <cell r="B1175" t="str">
            <v>      其他旅游业管理与服务支出</v>
          </cell>
        </row>
        <row r="1176">
          <cell r="A1176">
            <v>21606</v>
          </cell>
          <cell r="B1176" t="str">
            <v>    涉外发展服务支出</v>
          </cell>
        </row>
        <row r="1177">
          <cell r="A1177">
            <v>2160601</v>
          </cell>
          <cell r="B1177" t="str">
            <v>      行政运行</v>
          </cell>
        </row>
        <row r="1178">
          <cell r="A1178">
            <v>2160602</v>
          </cell>
          <cell r="B1178" t="str">
            <v>      一般行政管理事务</v>
          </cell>
        </row>
        <row r="1179">
          <cell r="A1179">
            <v>2160603</v>
          </cell>
          <cell r="B1179" t="str">
            <v>      机关服务</v>
          </cell>
        </row>
        <row r="1180">
          <cell r="A1180">
            <v>2160607</v>
          </cell>
          <cell r="B1180" t="str">
            <v>      外商投资环境建设补助资金</v>
          </cell>
        </row>
        <row r="1181">
          <cell r="A1181">
            <v>2160699</v>
          </cell>
          <cell r="B1181" t="str">
            <v>      其他涉外发展服务支出</v>
          </cell>
        </row>
        <row r="1182">
          <cell r="A1182">
            <v>21699</v>
          </cell>
          <cell r="B1182" t="str">
            <v>    其他商业服务业等支出(款)</v>
          </cell>
        </row>
        <row r="1183">
          <cell r="A1183">
            <v>2169901</v>
          </cell>
          <cell r="B1183" t="str">
            <v>      服务业基础设施建设</v>
          </cell>
        </row>
        <row r="1184">
          <cell r="A1184">
            <v>2169999</v>
          </cell>
          <cell r="B1184" t="str">
            <v>      其他商业服务业等支出(项)</v>
          </cell>
        </row>
        <row r="1185">
          <cell r="A1185">
            <v>217</v>
          </cell>
          <cell r="B1185" t="str">
            <v>  金融支出</v>
          </cell>
        </row>
        <row r="1186">
          <cell r="A1186">
            <v>21701</v>
          </cell>
          <cell r="B1186" t="str">
            <v>    金融部门行政支出</v>
          </cell>
        </row>
        <row r="1187">
          <cell r="A1187">
            <v>2170101</v>
          </cell>
          <cell r="B1187" t="str">
            <v>      行政运行</v>
          </cell>
        </row>
        <row r="1188">
          <cell r="A1188">
            <v>2170102</v>
          </cell>
          <cell r="B1188" t="str">
            <v>      一般行政管理事务</v>
          </cell>
        </row>
        <row r="1189">
          <cell r="A1189">
            <v>2170103</v>
          </cell>
          <cell r="B1189" t="str">
            <v>      机关服务</v>
          </cell>
        </row>
        <row r="1190">
          <cell r="A1190">
            <v>2170104</v>
          </cell>
          <cell r="B1190" t="str">
            <v>      安全防卫</v>
          </cell>
        </row>
        <row r="1191">
          <cell r="A1191">
            <v>2170150</v>
          </cell>
          <cell r="B1191" t="str">
            <v>      事业运行</v>
          </cell>
        </row>
        <row r="1192">
          <cell r="A1192">
            <v>2170199</v>
          </cell>
          <cell r="B1192" t="str">
            <v>      金融部门其他行政支出</v>
          </cell>
        </row>
        <row r="1193">
          <cell r="A1193">
            <v>21702</v>
          </cell>
          <cell r="B1193" t="str">
            <v>    金融部门监管支出</v>
          </cell>
        </row>
        <row r="1194">
          <cell r="A1194">
            <v>2170201</v>
          </cell>
          <cell r="B1194" t="str">
            <v>      货币发行</v>
          </cell>
        </row>
        <row r="1195">
          <cell r="A1195">
            <v>2170202</v>
          </cell>
          <cell r="B1195" t="str">
            <v>      金融服务</v>
          </cell>
        </row>
        <row r="1196">
          <cell r="A1196">
            <v>2170203</v>
          </cell>
          <cell r="B1196" t="str">
            <v>      反假币</v>
          </cell>
        </row>
        <row r="1197">
          <cell r="A1197">
            <v>2170204</v>
          </cell>
          <cell r="B1197" t="str">
            <v>      重点金融机构监管</v>
          </cell>
        </row>
        <row r="1198">
          <cell r="A1198">
            <v>2170205</v>
          </cell>
          <cell r="B1198" t="str">
            <v>      金融稽查与案件处理</v>
          </cell>
        </row>
        <row r="1199">
          <cell r="A1199">
            <v>2170206</v>
          </cell>
          <cell r="B1199" t="str">
            <v>      金融行业电子化建设</v>
          </cell>
        </row>
        <row r="1200">
          <cell r="A1200">
            <v>2170207</v>
          </cell>
          <cell r="B1200" t="str">
            <v>      从业人员资格考试</v>
          </cell>
        </row>
        <row r="1201">
          <cell r="A1201">
            <v>2170208</v>
          </cell>
          <cell r="B1201" t="str">
            <v>      反洗钱</v>
          </cell>
        </row>
        <row r="1202">
          <cell r="A1202">
            <v>2170299</v>
          </cell>
          <cell r="B1202" t="str">
            <v>      金融部门其他监管支出</v>
          </cell>
        </row>
        <row r="1203">
          <cell r="A1203">
            <v>21703</v>
          </cell>
          <cell r="B1203" t="str">
            <v>    金融发展支出</v>
          </cell>
        </row>
        <row r="1204">
          <cell r="A1204">
            <v>2170301</v>
          </cell>
          <cell r="B1204" t="str">
            <v>      政策性银行亏损补贴</v>
          </cell>
        </row>
        <row r="1205">
          <cell r="A1205">
            <v>2170302</v>
          </cell>
          <cell r="B1205" t="str">
            <v>      商业银行贷款贴息</v>
          </cell>
        </row>
        <row r="1206">
          <cell r="A1206">
            <v>2170303</v>
          </cell>
          <cell r="B1206" t="str">
            <v>      补充资本金</v>
          </cell>
        </row>
        <row r="1207">
          <cell r="A1207">
            <v>2170304</v>
          </cell>
          <cell r="B1207" t="str">
            <v>      风险基金补助</v>
          </cell>
        </row>
        <row r="1208">
          <cell r="A1208">
            <v>2170399</v>
          </cell>
          <cell r="B1208" t="str">
            <v>      其他金融发展支出</v>
          </cell>
        </row>
        <row r="1209">
          <cell r="A1209">
            <v>21704</v>
          </cell>
          <cell r="B1209" t="str">
            <v>    金融调控支出</v>
          </cell>
        </row>
        <row r="1210">
          <cell r="A1210">
            <v>2170401</v>
          </cell>
          <cell r="B1210" t="str">
            <v>      中央银行亏损补贴</v>
          </cell>
        </row>
        <row r="1211">
          <cell r="A1211">
            <v>2170499</v>
          </cell>
          <cell r="B1211" t="str">
            <v>      其他金融调控支出</v>
          </cell>
        </row>
        <row r="1212">
          <cell r="A1212">
            <v>21799</v>
          </cell>
          <cell r="B1212" t="str">
            <v>    其他金融支出(款)</v>
          </cell>
        </row>
        <row r="1213">
          <cell r="A1213">
            <v>2179901</v>
          </cell>
          <cell r="B1213" t="str">
            <v>      其他金融支出(项)</v>
          </cell>
        </row>
        <row r="1214">
          <cell r="A1214">
            <v>219</v>
          </cell>
          <cell r="B1214" t="str">
            <v>  援助其他地区支出</v>
          </cell>
        </row>
        <row r="1215">
          <cell r="A1215">
            <v>21901</v>
          </cell>
          <cell r="B1215" t="str">
            <v>    一般公共服务</v>
          </cell>
        </row>
        <row r="1216">
          <cell r="A1216">
            <v>21902</v>
          </cell>
          <cell r="B1216" t="str">
            <v>    教育</v>
          </cell>
        </row>
        <row r="1217">
          <cell r="A1217">
            <v>21903</v>
          </cell>
          <cell r="B1217" t="str">
            <v>    文化体育与传媒</v>
          </cell>
        </row>
        <row r="1218">
          <cell r="A1218">
            <v>21904</v>
          </cell>
          <cell r="B1218" t="str">
            <v>    医疗卫生</v>
          </cell>
        </row>
        <row r="1219">
          <cell r="A1219">
            <v>21905</v>
          </cell>
          <cell r="B1219" t="str">
            <v>    节能环保</v>
          </cell>
        </row>
        <row r="1220">
          <cell r="A1220">
            <v>21906</v>
          </cell>
          <cell r="B1220" t="str">
            <v>    农业</v>
          </cell>
        </row>
        <row r="1221">
          <cell r="A1221">
            <v>21907</v>
          </cell>
          <cell r="B1221" t="str">
            <v>    交通运输</v>
          </cell>
        </row>
        <row r="1222">
          <cell r="A1222">
            <v>21908</v>
          </cell>
          <cell r="B1222" t="str">
            <v>    住房保障</v>
          </cell>
        </row>
        <row r="1223">
          <cell r="A1223">
            <v>21999</v>
          </cell>
          <cell r="B1223" t="str">
            <v>    其他支出</v>
          </cell>
        </row>
        <row r="1224">
          <cell r="A1224">
            <v>220</v>
          </cell>
          <cell r="B1224" t="str">
            <v>  国土海洋气象等支出</v>
          </cell>
        </row>
        <row r="1225">
          <cell r="A1225">
            <v>22001</v>
          </cell>
          <cell r="B1225" t="str">
            <v>    国土资源事务</v>
          </cell>
        </row>
        <row r="1226">
          <cell r="A1226">
            <v>2200101</v>
          </cell>
          <cell r="B1226" t="str">
            <v>      行政运行</v>
          </cell>
        </row>
        <row r="1227">
          <cell r="A1227">
            <v>2200102</v>
          </cell>
          <cell r="B1227" t="str">
            <v>      一般行政管理事务</v>
          </cell>
        </row>
        <row r="1228">
          <cell r="A1228">
            <v>2200103</v>
          </cell>
          <cell r="B1228" t="str">
            <v>      机关服务</v>
          </cell>
        </row>
        <row r="1229">
          <cell r="A1229">
            <v>2200104</v>
          </cell>
          <cell r="B1229" t="str">
            <v>      国土资源规划及管理</v>
          </cell>
        </row>
        <row r="1230">
          <cell r="A1230">
            <v>2200105</v>
          </cell>
          <cell r="B1230" t="str">
            <v>      土地资源调查</v>
          </cell>
        </row>
        <row r="1231">
          <cell r="A1231">
            <v>2200106</v>
          </cell>
          <cell r="B1231" t="str">
            <v>      土地资源利用与保护</v>
          </cell>
        </row>
        <row r="1232">
          <cell r="A1232">
            <v>2200107</v>
          </cell>
          <cell r="B1232" t="str">
            <v>      国土资源社会公益服务</v>
          </cell>
        </row>
        <row r="1233">
          <cell r="A1233">
            <v>2200108</v>
          </cell>
          <cell r="B1233" t="str">
            <v>      国土资源行业业务管理</v>
          </cell>
        </row>
        <row r="1234">
          <cell r="A1234">
            <v>2200109</v>
          </cell>
          <cell r="B1234" t="str">
            <v>      国土资源调查</v>
          </cell>
        </row>
        <row r="1235">
          <cell r="A1235">
            <v>2200110</v>
          </cell>
          <cell r="B1235" t="str">
            <v>      国土整治</v>
          </cell>
        </row>
        <row r="1236">
          <cell r="A1236">
            <v>2200111</v>
          </cell>
          <cell r="B1236" t="str">
            <v>      地质灾害防治</v>
          </cell>
        </row>
        <row r="1237">
          <cell r="A1237">
            <v>2200112</v>
          </cell>
          <cell r="B1237" t="str">
            <v>      土地资源储备支出</v>
          </cell>
        </row>
        <row r="1238">
          <cell r="A1238">
            <v>2200113</v>
          </cell>
          <cell r="B1238" t="str">
            <v>      地质及矿产资源调查</v>
          </cell>
        </row>
        <row r="1239">
          <cell r="A1239">
            <v>2200114</v>
          </cell>
          <cell r="B1239" t="str">
            <v>      地质矿产资源利用与保护</v>
          </cell>
        </row>
        <row r="1240">
          <cell r="A1240">
            <v>2200115</v>
          </cell>
          <cell r="B1240" t="str">
            <v>      地质转产项目财政贴息</v>
          </cell>
        </row>
        <row r="1241">
          <cell r="A1241">
            <v>2200116</v>
          </cell>
          <cell r="B1241" t="str">
            <v>      国外风险勘查</v>
          </cell>
        </row>
        <row r="1242">
          <cell r="A1242">
            <v>2200119</v>
          </cell>
          <cell r="B1242" t="str">
            <v>      地质勘查基金(周转金)支出</v>
          </cell>
        </row>
        <row r="1243">
          <cell r="A1243">
            <v>2200150</v>
          </cell>
          <cell r="B1243" t="str">
            <v>      事业运行</v>
          </cell>
        </row>
        <row r="1244">
          <cell r="A1244">
            <v>2200199</v>
          </cell>
          <cell r="B1244" t="str">
            <v>      其他国土资源事务支出</v>
          </cell>
        </row>
        <row r="1245">
          <cell r="A1245">
            <v>22002</v>
          </cell>
          <cell r="B1245" t="str">
            <v>    海洋管理事务</v>
          </cell>
        </row>
        <row r="1246">
          <cell r="A1246">
            <v>2200201</v>
          </cell>
          <cell r="B1246" t="str">
            <v>      行政运行</v>
          </cell>
        </row>
        <row r="1247">
          <cell r="A1247">
            <v>2200202</v>
          </cell>
          <cell r="B1247" t="str">
            <v>      一般行政管理事务</v>
          </cell>
        </row>
        <row r="1248">
          <cell r="A1248">
            <v>2200203</v>
          </cell>
          <cell r="B1248" t="str">
            <v>      机关服务</v>
          </cell>
        </row>
        <row r="1249">
          <cell r="A1249">
            <v>2200204</v>
          </cell>
          <cell r="B1249" t="str">
            <v>      海域使用管理</v>
          </cell>
        </row>
        <row r="1250">
          <cell r="A1250">
            <v>2200205</v>
          </cell>
          <cell r="B1250" t="str">
            <v>      海洋环境保护与监测</v>
          </cell>
        </row>
        <row r="1251">
          <cell r="A1251">
            <v>2200206</v>
          </cell>
          <cell r="B1251" t="str">
            <v>      海洋调查评价</v>
          </cell>
        </row>
        <row r="1252">
          <cell r="A1252">
            <v>2200207</v>
          </cell>
          <cell r="B1252" t="str">
            <v>      海洋权益维护</v>
          </cell>
        </row>
        <row r="1253">
          <cell r="A1253">
            <v>2200208</v>
          </cell>
          <cell r="B1253" t="str">
            <v>      海洋执法监察</v>
          </cell>
        </row>
        <row r="1254">
          <cell r="A1254">
            <v>2200209</v>
          </cell>
          <cell r="B1254" t="str">
            <v>      海洋防灾减灾</v>
          </cell>
        </row>
        <row r="1255">
          <cell r="A1255">
            <v>2200210</v>
          </cell>
          <cell r="B1255" t="str">
            <v>      海洋卫星</v>
          </cell>
        </row>
        <row r="1256">
          <cell r="A1256">
            <v>2200211</v>
          </cell>
          <cell r="B1256" t="str">
            <v>      极地考察</v>
          </cell>
        </row>
        <row r="1257">
          <cell r="A1257">
            <v>2200212</v>
          </cell>
          <cell r="B1257" t="str">
            <v>      海洋矿产资源勘探研究</v>
          </cell>
        </row>
        <row r="1258">
          <cell r="A1258">
            <v>2200213</v>
          </cell>
          <cell r="B1258" t="str">
            <v>      海港航标维护</v>
          </cell>
        </row>
        <row r="1259">
          <cell r="A1259">
            <v>2200215</v>
          </cell>
          <cell r="B1259" t="str">
            <v>      海水淡化</v>
          </cell>
        </row>
        <row r="1260">
          <cell r="A1260">
            <v>2200216</v>
          </cell>
          <cell r="B1260" t="str">
            <v>      海洋工程排污费支出</v>
          </cell>
        </row>
        <row r="1261">
          <cell r="A1261">
            <v>2200217</v>
          </cell>
          <cell r="B1261" t="str">
            <v>      无居民海岛使用金支出</v>
          </cell>
        </row>
        <row r="1262">
          <cell r="A1262">
            <v>2200218</v>
          </cell>
          <cell r="B1262" t="str">
            <v>      海岛和海域保护</v>
          </cell>
        </row>
        <row r="1263">
          <cell r="A1263">
            <v>2200250</v>
          </cell>
          <cell r="B1263" t="str">
            <v>      事业运行</v>
          </cell>
        </row>
        <row r="1264">
          <cell r="A1264">
            <v>2200299</v>
          </cell>
          <cell r="B1264" t="str">
            <v>      其他海洋管理事务支出</v>
          </cell>
        </row>
        <row r="1265">
          <cell r="A1265">
            <v>22003</v>
          </cell>
          <cell r="B1265" t="str">
            <v>    测绘事务</v>
          </cell>
        </row>
        <row r="1266">
          <cell r="A1266">
            <v>2200301</v>
          </cell>
          <cell r="B1266" t="str">
            <v>      行政运行</v>
          </cell>
        </row>
        <row r="1267">
          <cell r="A1267">
            <v>2200302</v>
          </cell>
          <cell r="B1267" t="str">
            <v>      一般行政管理事务</v>
          </cell>
        </row>
        <row r="1268">
          <cell r="A1268">
            <v>2200303</v>
          </cell>
          <cell r="B1268" t="str">
            <v>      机关服务</v>
          </cell>
        </row>
        <row r="1269">
          <cell r="A1269">
            <v>2200304</v>
          </cell>
          <cell r="B1269" t="str">
            <v>      基础测绘</v>
          </cell>
        </row>
        <row r="1270">
          <cell r="A1270">
            <v>2200305</v>
          </cell>
          <cell r="B1270" t="str">
            <v>      航空摄影</v>
          </cell>
        </row>
        <row r="1271">
          <cell r="A1271">
            <v>2200306</v>
          </cell>
          <cell r="B1271" t="str">
            <v>      测绘工程建设</v>
          </cell>
        </row>
        <row r="1272">
          <cell r="A1272">
            <v>2200350</v>
          </cell>
          <cell r="B1272" t="str">
            <v>      事业运行</v>
          </cell>
        </row>
        <row r="1273">
          <cell r="A1273">
            <v>2200399</v>
          </cell>
          <cell r="B1273" t="str">
            <v>      其他测绘事务支出</v>
          </cell>
        </row>
        <row r="1274">
          <cell r="A1274">
            <v>22004</v>
          </cell>
          <cell r="B1274" t="str">
            <v>    地震事务</v>
          </cell>
        </row>
        <row r="1275">
          <cell r="A1275">
            <v>2200401</v>
          </cell>
          <cell r="B1275" t="str">
            <v>      行政运行</v>
          </cell>
        </row>
        <row r="1276">
          <cell r="A1276">
            <v>2200402</v>
          </cell>
          <cell r="B1276" t="str">
            <v>      一般行政管理事务</v>
          </cell>
        </row>
        <row r="1277">
          <cell r="A1277">
            <v>2200403</v>
          </cell>
          <cell r="B1277" t="str">
            <v>      机关服务</v>
          </cell>
        </row>
        <row r="1278">
          <cell r="A1278">
            <v>2200404</v>
          </cell>
          <cell r="B1278" t="str">
            <v>      地震监测</v>
          </cell>
        </row>
        <row r="1279">
          <cell r="A1279">
            <v>2200405</v>
          </cell>
          <cell r="B1279" t="str">
            <v>      地震预测预报</v>
          </cell>
        </row>
        <row r="1280">
          <cell r="A1280">
            <v>2200406</v>
          </cell>
          <cell r="B1280" t="str">
            <v>      地震灾害预防</v>
          </cell>
        </row>
        <row r="1281">
          <cell r="A1281">
            <v>2200407</v>
          </cell>
          <cell r="B1281" t="str">
            <v>      地震应急救援</v>
          </cell>
        </row>
        <row r="1282">
          <cell r="A1282">
            <v>2200408</v>
          </cell>
          <cell r="B1282" t="str">
            <v>      地震环境探察</v>
          </cell>
        </row>
        <row r="1283">
          <cell r="A1283">
            <v>2200409</v>
          </cell>
          <cell r="B1283" t="str">
            <v>      防震减灾信息管理</v>
          </cell>
        </row>
        <row r="1284">
          <cell r="A1284">
            <v>2200410</v>
          </cell>
          <cell r="B1284" t="str">
            <v>      防震减灾基础管理</v>
          </cell>
        </row>
        <row r="1285">
          <cell r="A1285">
            <v>2200450</v>
          </cell>
          <cell r="B1285" t="str">
            <v>      地震事业机构 </v>
          </cell>
        </row>
        <row r="1286">
          <cell r="A1286">
            <v>2200499</v>
          </cell>
          <cell r="B1286" t="str">
            <v>      其他地震事务支出</v>
          </cell>
        </row>
        <row r="1287">
          <cell r="A1287">
            <v>22005</v>
          </cell>
          <cell r="B1287" t="str">
            <v>    气象事务</v>
          </cell>
        </row>
        <row r="1288">
          <cell r="A1288">
            <v>2200501</v>
          </cell>
          <cell r="B1288" t="str">
            <v>      行政运行</v>
          </cell>
        </row>
        <row r="1289">
          <cell r="A1289">
            <v>2200502</v>
          </cell>
          <cell r="B1289" t="str">
            <v>      一般行政管理事务</v>
          </cell>
        </row>
        <row r="1290">
          <cell r="A1290">
            <v>2200503</v>
          </cell>
          <cell r="B1290" t="str">
            <v>      机关服务</v>
          </cell>
        </row>
        <row r="1291">
          <cell r="A1291">
            <v>2200504</v>
          </cell>
          <cell r="B1291" t="str">
            <v>      气象事业机构</v>
          </cell>
        </row>
        <row r="1292">
          <cell r="A1292">
            <v>2200506</v>
          </cell>
          <cell r="B1292" t="str">
            <v>      气象探测</v>
          </cell>
        </row>
        <row r="1293">
          <cell r="A1293">
            <v>2200507</v>
          </cell>
          <cell r="B1293" t="str">
            <v>      气象信息传输及管理</v>
          </cell>
        </row>
        <row r="1294">
          <cell r="A1294">
            <v>2200508</v>
          </cell>
          <cell r="B1294" t="str">
            <v>      气象预报预测</v>
          </cell>
        </row>
        <row r="1295">
          <cell r="A1295">
            <v>2200509</v>
          </cell>
          <cell r="B1295" t="str">
            <v>      气象服务</v>
          </cell>
        </row>
        <row r="1296">
          <cell r="A1296">
            <v>2200510</v>
          </cell>
          <cell r="B1296" t="str">
            <v>      气象装备保障维护</v>
          </cell>
        </row>
        <row r="1297">
          <cell r="A1297">
            <v>2200511</v>
          </cell>
          <cell r="B1297" t="str">
            <v>      气象基础设施建设与维修</v>
          </cell>
        </row>
        <row r="1298">
          <cell r="A1298">
            <v>2200512</v>
          </cell>
          <cell r="B1298" t="str">
            <v>      气象卫星</v>
          </cell>
        </row>
        <row r="1299">
          <cell r="A1299">
            <v>2200513</v>
          </cell>
          <cell r="B1299" t="str">
            <v>      气象法规与标准</v>
          </cell>
        </row>
        <row r="1300">
          <cell r="A1300">
            <v>2200514</v>
          </cell>
          <cell r="B1300" t="str">
            <v>      气象资金审计稽查</v>
          </cell>
        </row>
        <row r="1301">
          <cell r="A1301">
            <v>2200599</v>
          </cell>
          <cell r="B1301" t="str">
            <v>      其他气象事务支出</v>
          </cell>
        </row>
        <row r="1302">
          <cell r="A1302">
            <v>22099</v>
          </cell>
          <cell r="B1302" t="str">
            <v>    其他国土海洋气象等支出</v>
          </cell>
        </row>
        <row r="1303">
          <cell r="A1303">
            <v>2209901</v>
          </cell>
          <cell r="B1303" t="str">
            <v>      其他国土海洋气象等支出</v>
          </cell>
        </row>
        <row r="1304">
          <cell r="A1304">
            <v>221</v>
          </cell>
          <cell r="B1304" t="str">
            <v>  住房保障支出</v>
          </cell>
        </row>
        <row r="1305">
          <cell r="A1305">
            <v>22101</v>
          </cell>
          <cell r="B1305" t="str">
            <v>    保障性安居工程支出</v>
          </cell>
        </row>
        <row r="1306">
          <cell r="A1306">
            <v>2210101</v>
          </cell>
          <cell r="B1306" t="str">
            <v>      廉租住房</v>
          </cell>
        </row>
        <row r="1307">
          <cell r="A1307">
            <v>2210102</v>
          </cell>
          <cell r="B1307" t="str">
            <v>      沉陷区治理</v>
          </cell>
        </row>
        <row r="1308">
          <cell r="A1308">
            <v>2210103</v>
          </cell>
          <cell r="B1308" t="str">
            <v>      棚户区改造</v>
          </cell>
        </row>
        <row r="1309">
          <cell r="A1309">
            <v>2210104</v>
          </cell>
          <cell r="B1309" t="str">
            <v>      少数民族地区游牧民定居工程</v>
          </cell>
        </row>
        <row r="1310">
          <cell r="A1310">
            <v>2210105</v>
          </cell>
          <cell r="B1310" t="str">
            <v>      农村危房改造</v>
          </cell>
        </row>
        <row r="1311">
          <cell r="A1311">
            <v>2210106</v>
          </cell>
          <cell r="B1311" t="str">
            <v>      公共租赁住房</v>
          </cell>
        </row>
        <row r="1312">
          <cell r="A1312">
            <v>2210107</v>
          </cell>
          <cell r="B1312" t="str">
            <v>      保障性住房租金补贴</v>
          </cell>
        </row>
        <row r="1313">
          <cell r="A1313">
            <v>2210199</v>
          </cell>
          <cell r="B1313" t="str">
            <v>      其他保障性安居工程支出</v>
          </cell>
        </row>
        <row r="1314">
          <cell r="A1314">
            <v>22102</v>
          </cell>
          <cell r="B1314" t="str">
            <v>    住房改革支出</v>
          </cell>
        </row>
        <row r="1315">
          <cell r="A1315">
            <v>2210201</v>
          </cell>
          <cell r="B1315" t="str">
            <v>      住房公积金</v>
          </cell>
        </row>
        <row r="1316">
          <cell r="A1316">
            <v>2210202</v>
          </cell>
          <cell r="B1316" t="str">
            <v>      提租补贴</v>
          </cell>
        </row>
        <row r="1317">
          <cell r="A1317">
            <v>2210203</v>
          </cell>
          <cell r="B1317" t="str">
            <v>      购房补贴</v>
          </cell>
        </row>
        <row r="1318">
          <cell r="A1318">
            <v>22103</v>
          </cell>
          <cell r="B1318" t="str">
            <v>    城乡社区住宅</v>
          </cell>
        </row>
        <row r="1319">
          <cell r="A1319">
            <v>2210301</v>
          </cell>
          <cell r="B1319" t="str">
            <v>      公有住房建设和维修改造支出</v>
          </cell>
        </row>
        <row r="1320">
          <cell r="A1320">
            <v>2210302</v>
          </cell>
          <cell r="B1320" t="str">
            <v>      住房公积金管理</v>
          </cell>
        </row>
        <row r="1321">
          <cell r="A1321">
            <v>2210399</v>
          </cell>
          <cell r="B1321" t="str">
            <v>      其他城乡社区住宅支出</v>
          </cell>
        </row>
        <row r="1322">
          <cell r="A1322">
            <v>222</v>
          </cell>
          <cell r="B1322" t="str">
            <v>  粮油物资储备支出</v>
          </cell>
        </row>
        <row r="1323">
          <cell r="A1323">
            <v>22201</v>
          </cell>
          <cell r="B1323" t="str">
            <v>    粮油事务</v>
          </cell>
        </row>
        <row r="1324">
          <cell r="A1324">
            <v>2220101</v>
          </cell>
          <cell r="B1324" t="str">
            <v>      行政运行</v>
          </cell>
        </row>
        <row r="1325">
          <cell r="A1325">
            <v>2220102</v>
          </cell>
          <cell r="B1325" t="str">
            <v>      一般行政管理事务</v>
          </cell>
        </row>
        <row r="1326">
          <cell r="A1326">
            <v>2220103</v>
          </cell>
          <cell r="B1326" t="str">
            <v>      机关服务</v>
          </cell>
        </row>
        <row r="1327">
          <cell r="A1327">
            <v>2220104</v>
          </cell>
          <cell r="B1327" t="str">
            <v>      粮食财务与审计支出</v>
          </cell>
        </row>
        <row r="1328">
          <cell r="A1328">
            <v>2220105</v>
          </cell>
          <cell r="B1328" t="str">
            <v>      粮食信息统计</v>
          </cell>
        </row>
        <row r="1329">
          <cell r="A1329">
            <v>2220106</v>
          </cell>
          <cell r="B1329" t="str">
            <v>      粮食专项业务活动</v>
          </cell>
        </row>
        <row r="1330">
          <cell r="A1330">
            <v>2220107</v>
          </cell>
          <cell r="B1330" t="str">
            <v>      国家粮油差价补贴</v>
          </cell>
        </row>
        <row r="1331">
          <cell r="A1331">
            <v>2220112</v>
          </cell>
          <cell r="B1331" t="str">
            <v>      粮食财务挂账利息补贴</v>
          </cell>
        </row>
        <row r="1332">
          <cell r="A1332">
            <v>2220113</v>
          </cell>
          <cell r="B1332" t="str">
            <v>      粮食财务挂账消化款</v>
          </cell>
        </row>
        <row r="1333">
          <cell r="A1333">
            <v>2220114</v>
          </cell>
          <cell r="B1333" t="str">
            <v>      处理陈化粮补贴</v>
          </cell>
        </row>
        <row r="1334">
          <cell r="A1334">
            <v>2220115</v>
          </cell>
          <cell r="B1334" t="str">
            <v>      粮食风险基金</v>
          </cell>
        </row>
        <row r="1335">
          <cell r="A1335">
            <v>2220118</v>
          </cell>
          <cell r="B1335" t="str">
            <v>      粮油市场调控专项资金</v>
          </cell>
        </row>
        <row r="1336">
          <cell r="A1336">
            <v>2220150</v>
          </cell>
          <cell r="B1336" t="str">
            <v>      事业运行</v>
          </cell>
        </row>
        <row r="1337">
          <cell r="A1337">
            <v>2220199</v>
          </cell>
          <cell r="B1337" t="str">
            <v>      其他粮油事务支出</v>
          </cell>
        </row>
        <row r="1338">
          <cell r="A1338">
            <v>22202</v>
          </cell>
          <cell r="B1338" t="str">
            <v>    物资事务</v>
          </cell>
        </row>
        <row r="1339">
          <cell r="A1339">
            <v>2220201</v>
          </cell>
          <cell r="B1339" t="str">
            <v>      行政运行</v>
          </cell>
        </row>
        <row r="1340">
          <cell r="A1340">
            <v>2220202</v>
          </cell>
          <cell r="B1340" t="str">
            <v>      一般行政管理事务</v>
          </cell>
        </row>
        <row r="1341">
          <cell r="A1341">
            <v>2220203</v>
          </cell>
          <cell r="B1341" t="str">
            <v>      机关服务</v>
          </cell>
        </row>
        <row r="1342">
          <cell r="A1342">
            <v>2220204</v>
          </cell>
          <cell r="B1342" t="str">
            <v>      铁路专用线</v>
          </cell>
        </row>
        <row r="1343">
          <cell r="A1343">
            <v>2220205</v>
          </cell>
          <cell r="B1343" t="str">
            <v>      护库武警和民兵支出</v>
          </cell>
        </row>
        <row r="1344">
          <cell r="A1344">
            <v>2220206</v>
          </cell>
          <cell r="B1344" t="str">
            <v>      物资保管与保养</v>
          </cell>
        </row>
        <row r="1345">
          <cell r="A1345">
            <v>2220207</v>
          </cell>
          <cell r="B1345" t="str">
            <v>      专项贷款利息</v>
          </cell>
        </row>
        <row r="1346">
          <cell r="A1346">
            <v>2220209</v>
          </cell>
          <cell r="B1346" t="str">
            <v>      物资转移</v>
          </cell>
        </row>
        <row r="1347">
          <cell r="A1347">
            <v>2220210</v>
          </cell>
          <cell r="B1347" t="str">
            <v>      物资轮换</v>
          </cell>
        </row>
        <row r="1348">
          <cell r="A1348">
            <v>2220211</v>
          </cell>
          <cell r="B1348" t="str">
            <v>      仓库建设</v>
          </cell>
        </row>
        <row r="1349">
          <cell r="A1349">
            <v>2220212</v>
          </cell>
          <cell r="B1349" t="str">
            <v>      仓库安防</v>
          </cell>
        </row>
        <row r="1350">
          <cell r="A1350">
            <v>2220250</v>
          </cell>
          <cell r="B1350" t="str">
            <v>      事业运行</v>
          </cell>
        </row>
        <row r="1351">
          <cell r="A1351">
            <v>2220299</v>
          </cell>
          <cell r="B1351" t="str">
            <v>      其他物资事务支出</v>
          </cell>
        </row>
        <row r="1352">
          <cell r="A1352">
            <v>22203</v>
          </cell>
          <cell r="B1352" t="str">
            <v>    能源储备</v>
          </cell>
        </row>
        <row r="1353">
          <cell r="A1353">
            <v>2220301</v>
          </cell>
          <cell r="B1353" t="str">
            <v>      石油储备支出</v>
          </cell>
        </row>
        <row r="1354">
          <cell r="A1354">
            <v>2220302</v>
          </cell>
          <cell r="B1354" t="str">
            <v>      国家留成油串换石油储备支出</v>
          </cell>
        </row>
        <row r="1355">
          <cell r="A1355">
            <v>2220303</v>
          </cell>
          <cell r="B1355" t="str">
            <v>      天然铀能源储备</v>
          </cell>
        </row>
        <row r="1356">
          <cell r="A1356">
            <v>2220304</v>
          </cell>
          <cell r="B1356" t="str">
            <v>      煤炭储备</v>
          </cell>
        </row>
        <row r="1357">
          <cell r="A1357">
            <v>2220399</v>
          </cell>
          <cell r="B1357" t="str">
            <v>      其他能源储备</v>
          </cell>
        </row>
        <row r="1358">
          <cell r="A1358">
            <v>22204</v>
          </cell>
          <cell r="B1358" t="str">
            <v>    粮油储备</v>
          </cell>
        </row>
        <row r="1359">
          <cell r="A1359">
            <v>2220401</v>
          </cell>
          <cell r="B1359" t="str">
            <v>      储备粮油补贴</v>
          </cell>
        </row>
        <row r="1360">
          <cell r="A1360">
            <v>2220402</v>
          </cell>
          <cell r="B1360" t="str">
            <v>      储备粮油差价补贴</v>
          </cell>
        </row>
        <row r="1361">
          <cell r="A1361">
            <v>2220403</v>
          </cell>
          <cell r="B1361" t="str">
            <v>      储备粮(油)库建设</v>
          </cell>
        </row>
        <row r="1362">
          <cell r="A1362">
            <v>2220404</v>
          </cell>
          <cell r="B1362" t="str">
            <v>      最低收购价政策支出</v>
          </cell>
        </row>
        <row r="1363">
          <cell r="A1363">
            <v>2220499</v>
          </cell>
          <cell r="B1363" t="str">
            <v>      其他粮油储备支出</v>
          </cell>
        </row>
        <row r="1364">
          <cell r="A1364">
            <v>22205</v>
          </cell>
          <cell r="B1364" t="str">
            <v>    重要商品储备</v>
          </cell>
        </row>
        <row r="1365">
          <cell r="A1365">
            <v>2220501</v>
          </cell>
          <cell r="B1365" t="str">
            <v>      棉花储备</v>
          </cell>
        </row>
        <row r="1366">
          <cell r="A1366">
            <v>2220502</v>
          </cell>
          <cell r="B1366" t="str">
            <v>      食糖储备</v>
          </cell>
        </row>
        <row r="1367">
          <cell r="A1367">
            <v>2220503</v>
          </cell>
          <cell r="B1367" t="str">
            <v>      肉类储备</v>
          </cell>
        </row>
        <row r="1368">
          <cell r="A1368">
            <v>2220504</v>
          </cell>
          <cell r="B1368" t="str">
            <v>      化肥储备</v>
          </cell>
        </row>
        <row r="1369">
          <cell r="A1369">
            <v>2220505</v>
          </cell>
          <cell r="B1369" t="str">
            <v>      农药储备</v>
          </cell>
        </row>
        <row r="1370">
          <cell r="A1370">
            <v>2220506</v>
          </cell>
          <cell r="B1370" t="str">
            <v>      边销茶储备</v>
          </cell>
        </row>
        <row r="1371">
          <cell r="A1371">
            <v>2220507</v>
          </cell>
          <cell r="B1371" t="str">
            <v>      羊毛储备</v>
          </cell>
        </row>
        <row r="1372">
          <cell r="A1372">
            <v>2220508</v>
          </cell>
          <cell r="B1372" t="str">
            <v>      医药储备</v>
          </cell>
        </row>
        <row r="1373">
          <cell r="A1373">
            <v>2220509</v>
          </cell>
          <cell r="B1373" t="str">
            <v>      食盐储备</v>
          </cell>
        </row>
        <row r="1374">
          <cell r="A1374">
            <v>2220510</v>
          </cell>
          <cell r="B1374" t="str">
            <v>      战略物资储备</v>
          </cell>
        </row>
        <row r="1375">
          <cell r="A1375">
            <v>2220599</v>
          </cell>
          <cell r="B1375" t="str">
            <v>      其他重要商品储备支出</v>
          </cell>
        </row>
        <row r="1376">
          <cell r="A1376">
            <v>229</v>
          </cell>
          <cell r="B1376" t="str">
            <v>  其他支出(类)</v>
          </cell>
        </row>
        <row r="1377">
          <cell r="A1377">
            <v>22999</v>
          </cell>
          <cell r="B1377" t="str">
            <v>    其他支出(款)</v>
          </cell>
        </row>
        <row r="1378">
          <cell r="A1378">
            <v>2299901</v>
          </cell>
          <cell r="B1378" t="str">
            <v>      其他支出(项)</v>
          </cell>
        </row>
        <row r="1379">
          <cell r="A1379">
            <v>232</v>
          </cell>
          <cell r="B1379" t="str">
            <v>  债务付息支出</v>
          </cell>
        </row>
        <row r="1380">
          <cell r="A1380">
            <v>23201</v>
          </cell>
          <cell r="B1380" t="str">
            <v>    中央政府国内债务付息支出</v>
          </cell>
        </row>
        <row r="1381">
          <cell r="A1381">
            <v>23202</v>
          </cell>
          <cell r="B1381" t="str">
            <v>    中央政府国外债务付息支出</v>
          </cell>
        </row>
        <row r="1382">
          <cell r="A1382">
            <v>23203</v>
          </cell>
          <cell r="B1382" t="str">
            <v>    地方政府一般债务付息支出</v>
          </cell>
        </row>
        <row r="1383">
          <cell r="A1383">
            <v>2320301</v>
          </cell>
          <cell r="B1383" t="str">
            <v>      地方政府一般债券付息支出</v>
          </cell>
        </row>
        <row r="1384">
          <cell r="A1384">
            <v>2320302</v>
          </cell>
          <cell r="B1384" t="str">
            <v>      地方政府向外国政府借款付息支出</v>
          </cell>
        </row>
        <row r="1385">
          <cell r="A1385">
            <v>2320303</v>
          </cell>
          <cell r="B1385" t="str">
            <v>      地方政府向国际组织借款付息支出</v>
          </cell>
        </row>
        <row r="1386">
          <cell r="A1386">
            <v>2320304</v>
          </cell>
          <cell r="B1386" t="str">
            <v>      地方政府其他一般债务付息支出</v>
          </cell>
        </row>
        <row r="1387">
          <cell r="A1387">
            <v>233</v>
          </cell>
          <cell r="B1387" t="str">
            <v>  债务发行费用支出</v>
          </cell>
        </row>
        <row r="1388">
          <cell r="A1388">
            <v>23301</v>
          </cell>
          <cell r="B1388" t="str">
            <v>    中央政府国内债务发行费用支出</v>
          </cell>
        </row>
        <row r="1389">
          <cell r="A1389">
            <v>23302</v>
          </cell>
          <cell r="B1389" t="str">
            <v>    中央政府国外债务发行费用支出</v>
          </cell>
        </row>
        <row r="1390">
          <cell r="A1390">
            <v>23303</v>
          </cell>
          <cell r="B1390" t="str">
            <v>    地方政府一般债务发行费用支出</v>
          </cell>
        </row>
        <row r="1392">
          <cell r="A1392">
            <v>230</v>
          </cell>
          <cell r="B1392" t="str">
            <v>  转移支付支出</v>
          </cell>
        </row>
        <row r="1393">
          <cell r="A1393">
            <v>23002</v>
          </cell>
          <cell r="B1393" t="str">
            <v>    一般性转移支付支出</v>
          </cell>
        </row>
        <row r="1394">
          <cell r="A1394">
            <v>2300220</v>
          </cell>
          <cell r="B1394" t="str">
            <v>      基层公检法转移支付支出</v>
          </cell>
        </row>
        <row r="1395">
          <cell r="A1395">
            <v>2300227</v>
          </cell>
          <cell r="B1395" t="str">
            <v>      固定数额补助支出</v>
          </cell>
        </row>
      </sheetData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1"/>
  <sheetViews>
    <sheetView workbookViewId="0">
      <selection activeCell="A15" sqref="$A15:$XFD15"/>
    </sheetView>
  </sheetViews>
  <sheetFormatPr defaultColWidth="9" defaultRowHeight="14.25"/>
  <cols>
    <col min="1" max="1" width="110.375" customWidth="1"/>
  </cols>
  <sheetData>
    <row r="1" ht="30.75" customHeight="1"/>
    <row r="2" ht="30.75" customHeight="1"/>
    <row r="3" ht="30.75" customHeight="1"/>
    <row r="4" ht="46.5" spans="1:15">
      <c r="A4" s="111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ht="46.5" spans="1:15">
      <c r="A5" s="111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ht="39.75" spans="1:15">
      <c r="A6" s="113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ht="54.75" spans="1:15">
      <c r="A7" s="114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ht="22.5" spans="1:15">
      <c r="A8" s="115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ht="22.5" spans="1:15">
      <c r="A9" s="115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</row>
    <row r="10" ht="22.5" spans="1:15">
      <c r="A10" s="115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</row>
    <row r="11" ht="22.5" spans="1:15">
      <c r="A11" s="115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ht="22.5" spans="1:15">
      <c r="A12" s="115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ht="22.5" spans="1:15">
      <c r="A13" s="115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ht="22.5" spans="1:15">
      <c r="A14" s="115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ht="22.5" spans="1:15">
      <c r="A15" s="115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ht="22.5" spans="1:15">
      <c r="A16" s="115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ht="22.5" spans="1:15">
      <c r="A17" s="115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  <row r="18" ht="22.5" spans="1:15">
      <c r="A18" s="115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ht="22.5" spans="1:15">
      <c r="A19" s="115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ht="22.5" spans="1:15">
      <c r="A20" s="115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</row>
    <row r="21" ht="22.5" spans="1:15">
      <c r="A21" s="116" t="s">
        <v>3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ht="22.5" spans="1:15">
      <c r="A22" s="117">
        <v>43435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</row>
    <row r="23" spans="1: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</row>
    <row r="24" spans="1:1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1:1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</row>
    <row r="26" spans="1:1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</row>
    <row r="28" spans="1:1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</row>
    <row r="30" spans="1:1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</row>
    <row r="31" spans="1:1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</row>
    <row r="32" spans="1:1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</row>
    <row r="33" spans="1:1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1:1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1:1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1:1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  <row r="37" spans="1:1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1: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</row>
    <row r="39" spans="1:1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</row>
    <row r="40" spans="1:1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</row>
    <row r="41" spans="1:1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14"/>
  <sheetViews>
    <sheetView workbookViewId="0">
      <selection activeCell="B11" sqref="B11"/>
    </sheetView>
  </sheetViews>
  <sheetFormatPr defaultColWidth="9" defaultRowHeight="14.25"/>
  <cols>
    <col min="1" max="1" width="85.3583333333333" customWidth="1"/>
  </cols>
  <sheetData>
    <row r="1" ht="64.5" customHeight="1" spans="1:1">
      <c r="A1" s="107" t="s">
        <v>4</v>
      </c>
    </row>
    <row r="2" ht="20.25" spans="1:1">
      <c r="A2" s="108"/>
    </row>
    <row r="3" ht="20.25" spans="1:1">
      <c r="A3" s="109" t="s">
        <v>5</v>
      </c>
    </row>
    <row r="4" ht="20.25" spans="1:1">
      <c r="A4" s="109"/>
    </row>
    <row r="5" ht="20.25" spans="1:1">
      <c r="A5" s="109" t="s">
        <v>6</v>
      </c>
    </row>
    <row r="6" ht="20.25" spans="1:1">
      <c r="A6" s="110" t="s">
        <v>7</v>
      </c>
    </row>
    <row r="7" ht="20.25" spans="1:1">
      <c r="A7" s="110"/>
    </row>
    <row r="8" ht="20.25" spans="1:1">
      <c r="A8" s="109" t="s">
        <v>8</v>
      </c>
    </row>
    <row r="9" ht="20.25" spans="1:1">
      <c r="A9" s="110" t="s">
        <v>9</v>
      </c>
    </row>
    <row r="10" ht="20.25" spans="1:1">
      <c r="A10" s="110"/>
    </row>
    <row r="11" ht="20.25" spans="1:1">
      <c r="A11" s="109" t="s">
        <v>10</v>
      </c>
    </row>
    <row r="12" ht="20.25" spans="1:1">
      <c r="A12" s="110" t="s">
        <v>11</v>
      </c>
    </row>
    <row r="13" ht="20.25" spans="1:1">
      <c r="A13" s="110"/>
    </row>
    <row r="14" ht="20.25" spans="1:1">
      <c r="A14" s="109" t="s">
        <v>12</v>
      </c>
    </row>
  </sheetData>
  <pageMargins left="1.10138888888889" right="1.02291666666667" top="1.45625" bottom="1.37777777777778" header="0.313888888888889" footer="0.313888888888889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43"/>
  <sheetViews>
    <sheetView showZeros="0" workbookViewId="0">
      <pane xSplit="2" topLeftCell="C1" activePane="topRight" state="frozen"/>
      <selection/>
      <selection pane="topRight" activeCell="A1" sqref="$A1:$XFD1048576"/>
    </sheetView>
  </sheetViews>
  <sheetFormatPr defaultColWidth="9" defaultRowHeight="14.25"/>
  <cols>
    <col min="1" max="1" width="11.75" customWidth="1"/>
    <col min="2" max="2" width="32.25" customWidth="1"/>
    <col min="3" max="3" width="14.125" customWidth="1"/>
    <col min="4" max="4" width="17.5" customWidth="1"/>
    <col min="5" max="5" width="15" customWidth="1"/>
    <col min="6" max="6" width="11.875" customWidth="1"/>
    <col min="7" max="7" width="13.75" customWidth="1"/>
    <col min="8" max="8" width="14" customWidth="1"/>
    <col min="9" max="9" width="16.5" customWidth="1"/>
    <col min="239" max="239" width="10.125" customWidth="1"/>
    <col min="240" max="240" width="29.25" customWidth="1"/>
    <col min="241" max="241" width="12.875" customWidth="1"/>
    <col min="242" max="242" width="11.125" customWidth="1"/>
    <col min="243" max="243" width="11.625" customWidth="1"/>
    <col min="246" max="246" width="9.625" customWidth="1"/>
    <col min="248" max="248" width="9.625" customWidth="1"/>
    <col min="251" max="251" width="11.625" customWidth="1"/>
    <col min="252" max="252" width="10.75" customWidth="1"/>
    <col min="254" max="254" width="10.75" customWidth="1"/>
    <col min="495" max="495" width="10.125" customWidth="1"/>
    <col min="496" max="496" width="29.25" customWidth="1"/>
    <col min="497" max="497" width="12.875" customWidth="1"/>
    <col min="498" max="498" width="11.125" customWidth="1"/>
    <col min="499" max="499" width="11.625" customWidth="1"/>
    <col min="502" max="502" width="9.625" customWidth="1"/>
    <col min="504" max="504" width="9.625" customWidth="1"/>
    <col min="507" max="507" width="11.625" customWidth="1"/>
    <col min="508" max="508" width="10.75" customWidth="1"/>
    <col min="510" max="510" width="10.75" customWidth="1"/>
    <col min="751" max="751" width="10.125" customWidth="1"/>
    <col min="752" max="752" width="29.25" customWidth="1"/>
    <col min="753" max="753" width="12.875" customWidth="1"/>
    <col min="754" max="754" width="11.125" customWidth="1"/>
    <col min="755" max="755" width="11.625" customWidth="1"/>
    <col min="758" max="758" width="9.625" customWidth="1"/>
    <col min="760" max="760" width="9.625" customWidth="1"/>
    <col min="763" max="763" width="11.625" customWidth="1"/>
    <col min="764" max="764" width="10.75" customWidth="1"/>
    <col min="766" max="766" width="10.75" customWidth="1"/>
    <col min="1007" max="1007" width="10.125" customWidth="1"/>
    <col min="1008" max="1008" width="29.25" customWidth="1"/>
    <col min="1009" max="1009" width="12.875" customWidth="1"/>
    <col min="1010" max="1010" width="11.125" customWidth="1"/>
    <col min="1011" max="1011" width="11.625" customWidth="1"/>
    <col min="1014" max="1014" width="9.625" customWidth="1"/>
    <col min="1016" max="1016" width="9.625" customWidth="1"/>
    <col min="1019" max="1019" width="11.625" customWidth="1"/>
    <col min="1020" max="1020" width="10.75" customWidth="1"/>
    <col min="1022" max="1022" width="10.75" customWidth="1"/>
    <col min="1263" max="1263" width="10.125" customWidth="1"/>
    <col min="1264" max="1264" width="29.25" customWidth="1"/>
    <col min="1265" max="1265" width="12.875" customWidth="1"/>
    <col min="1266" max="1266" width="11.125" customWidth="1"/>
    <col min="1267" max="1267" width="11.625" customWidth="1"/>
    <col min="1270" max="1270" width="9.625" customWidth="1"/>
    <col min="1272" max="1272" width="9.625" customWidth="1"/>
    <col min="1275" max="1275" width="11.625" customWidth="1"/>
    <col min="1276" max="1276" width="10.75" customWidth="1"/>
    <col min="1278" max="1278" width="10.75" customWidth="1"/>
    <col min="1519" max="1519" width="10.125" customWidth="1"/>
    <col min="1520" max="1520" width="29.25" customWidth="1"/>
    <col min="1521" max="1521" width="12.875" customWidth="1"/>
    <col min="1522" max="1522" width="11.125" customWidth="1"/>
    <col min="1523" max="1523" width="11.625" customWidth="1"/>
    <col min="1526" max="1526" width="9.625" customWidth="1"/>
    <col min="1528" max="1528" width="9.625" customWidth="1"/>
    <col min="1531" max="1531" width="11.625" customWidth="1"/>
    <col min="1532" max="1532" width="10.75" customWidth="1"/>
    <col min="1534" max="1534" width="10.75" customWidth="1"/>
    <col min="1775" max="1775" width="10.125" customWidth="1"/>
    <col min="1776" max="1776" width="29.25" customWidth="1"/>
    <col min="1777" max="1777" width="12.875" customWidth="1"/>
    <col min="1778" max="1778" width="11.125" customWidth="1"/>
    <col min="1779" max="1779" width="11.625" customWidth="1"/>
    <col min="1782" max="1782" width="9.625" customWidth="1"/>
    <col min="1784" max="1784" width="9.625" customWidth="1"/>
    <col min="1787" max="1787" width="11.625" customWidth="1"/>
    <col min="1788" max="1788" width="10.75" customWidth="1"/>
    <col min="1790" max="1790" width="10.75" customWidth="1"/>
    <col min="2031" max="2031" width="10.125" customWidth="1"/>
    <col min="2032" max="2032" width="29.25" customWidth="1"/>
    <col min="2033" max="2033" width="12.875" customWidth="1"/>
    <col min="2034" max="2034" width="11.125" customWidth="1"/>
    <col min="2035" max="2035" width="11.625" customWidth="1"/>
    <col min="2038" max="2038" width="9.625" customWidth="1"/>
    <col min="2040" max="2040" width="9.625" customWidth="1"/>
    <col min="2043" max="2043" width="11.625" customWidth="1"/>
    <col min="2044" max="2044" width="10.75" customWidth="1"/>
    <col min="2046" max="2046" width="10.75" customWidth="1"/>
    <col min="2287" max="2287" width="10.125" customWidth="1"/>
    <col min="2288" max="2288" width="29.25" customWidth="1"/>
    <col min="2289" max="2289" width="12.875" customWidth="1"/>
    <col min="2290" max="2290" width="11.125" customWidth="1"/>
    <col min="2291" max="2291" width="11.625" customWidth="1"/>
    <col min="2294" max="2294" width="9.625" customWidth="1"/>
    <col min="2296" max="2296" width="9.625" customWidth="1"/>
    <col min="2299" max="2299" width="11.625" customWidth="1"/>
    <col min="2300" max="2300" width="10.75" customWidth="1"/>
    <col min="2302" max="2302" width="10.75" customWidth="1"/>
    <col min="2543" max="2543" width="10.125" customWidth="1"/>
    <col min="2544" max="2544" width="29.25" customWidth="1"/>
    <col min="2545" max="2545" width="12.875" customWidth="1"/>
    <col min="2546" max="2546" width="11.125" customWidth="1"/>
    <col min="2547" max="2547" width="11.625" customWidth="1"/>
    <col min="2550" max="2550" width="9.625" customWidth="1"/>
    <col min="2552" max="2552" width="9.625" customWidth="1"/>
    <col min="2555" max="2555" width="11.625" customWidth="1"/>
    <col min="2556" max="2556" width="10.75" customWidth="1"/>
    <col min="2558" max="2558" width="10.75" customWidth="1"/>
    <col min="2799" max="2799" width="10.125" customWidth="1"/>
    <col min="2800" max="2800" width="29.25" customWidth="1"/>
    <col min="2801" max="2801" width="12.875" customWidth="1"/>
    <col min="2802" max="2802" width="11.125" customWidth="1"/>
    <col min="2803" max="2803" width="11.625" customWidth="1"/>
    <col min="2806" max="2806" width="9.625" customWidth="1"/>
    <col min="2808" max="2808" width="9.625" customWidth="1"/>
    <col min="2811" max="2811" width="11.625" customWidth="1"/>
    <col min="2812" max="2812" width="10.75" customWidth="1"/>
    <col min="2814" max="2814" width="10.75" customWidth="1"/>
    <col min="3055" max="3055" width="10.125" customWidth="1"/>
    <col min="3056" max="3056" width="29.25" customWidth="1"/>
    <col min="3057" max="3057" width="12.875" customWidth="1"/>
    <col min="3058" max="3058" width="11.125" customWidth="1"/>
    <col min="3059" max="3059" width="11.625" customWidth="1"/>
    <col min="3062" max="3062" width="9.625" customWidth="1"/>
    <col min="3064" max="3064" width="9.625" customWidth="1"/>
    <col min="3067" max="3067" width="11.625" customWidth="1"/>
    <col min="3068" max="3068" width="10.75" customWidth="1"/>
    <col min="3070" max="3070" width="10.75" customWidth="1"/>
    <col min="3311" max="3311" width="10.125" customWidth="1"/>
    <col min="3312" max="3312" width="29.25" customWidth="1"/>
    <col min="3313" max="3313" width="12.875" customWidth="1"/>
    <col min="3314" max="3314" width="11.125" customWidth="1"/>
    <col min="3315" max="3315" width="11.625" customWidth="1"/>
    <col min="3318" max="3318" width="9.625" customWidth="1"/>
    <col min="3320" max="3320" width="9.625" customWidth="1"/>
    <col min="3323" max="3323" width="11.625" customWidth="1"/>
    <col min="3324" max="3324" width="10.75" customWidth="1"/>
    <col min="3326" max="3326" width="10.75" customWidth="1"/>
    <col min="3567" max="3567" width="10.125" customWidth="1"/>
    <col min="3568" max="3568" width="29.25" customWidth="1"/>
    <col min="3569" max="3569" width="12.875" customWidth="1"/>
    <col min="3570" max="3570" width="11.125" customWidth="1"/>
    <col min="3571" max="3571" width="11.625" customWidth="1"/>
    <col min="3574" max="3574" width="9.625" customWidth="1"/>
    <col min="3576" max="3576" width="9.625" customWidth="1"/>
    <col min="3579" max="3579" width="11.625" customWidth="1"/>
    <col min="3580" max="3580" width="10.75" customWidth="1"/>
    <col min="3582" max="3582" width="10.75" customWidth="1"/>
    <col min="3823" max="3823" width="10.125" customWidth="1"/>
    <col min="3824" max="3824" width="29.25" customWidth="1"/>
    <col min="3825" max="3825" width="12.875" customWidth="1"/>
    <col min="3826" max="3826" width="11.125" customWidth="1"/>
    <col min="3827" max="3827" width="11.625" customWidth="1"/>
    <col min="3830" max="3830" width="9.625" customWidth="1"/>
    <col min="3832" max="3832" width="9.625" customWidth="1"/>
    <col min="3835" max="3835" width="11.625" customWidth="1"/>
    <col min="3836" max="3836" width="10.75" customWidth="1"/>
    <col min="3838" max="3838" width="10.75" customWidth="1"/>
    <col min="4079" max="4079" width="10.125" customWidth="1"/>
    <col min="4080" max="4080" width="29.25" customWidth="1"/>
    <col min="4081" max="4081" width="12.875" customWidth="1"/>
    <col min="4082" max="4082" width="11.125" customWidth="1"/>
    <col min="4083" max="4083" width="11.625" customWidth="1"/>
    <col min="4086" max="4086" width="9.625" customWidth="1"/>
    <col min="4088" max="4088" width="9.625" customWidth="1"/>
    <col min="4091" max="4091" width="11.625" customWidth="1"/>
    <col min="4092" max="4092" width="10.75" customWidth="1"/>
    <col min="4094" max="4094" width="10.75" customWidth="1"/>
    <col min="4335" max="4335" width="10.125" customWidth="1"/>
    <col min="4336" max="4336" width="29.25" customWidth="1"/>
    <col min="4337" max="4337" width="12.875" customWidth="1"/>
    <col min="4338" max="4338" width="11.125" customWidth="1"/>
    <col min="4339" max="4339" width="11.625" customWidth="1"/>
    <col min="4342" max="4342" width="9.625" customWidth="1"/>
    <col min="4344" max="4344" width="9.625" customWidth="1"/>
    <col min="4347" max="4347" width="11.625" customWidth="1"/>
    <col min="4348" max="4348" width="10.75" customWidth="1"/>
    <col min="4350" max="4350" width="10.75" customWidth="1"/>
    <col min="4591" max="4591" width="10.125" customWidth="1"/>
    <col min="4592" max="4592" width="29.25" customWidth="1"/>
    <col min="4593" max="4593" width="12.875" customWidth="1"/>
    <col min="4594" max="4594" width="11.125" customWidth="1"/>
    <col min="4595" max="4595" width="11.625" customWidth="1"/>
    <col min="4598" max="4598" width="9.625" customWidth="1"/>
    <col min="4600" max="4600" width="9.625" customWidth="1"/>
    <col min="4603" max="4603" width="11.625" customWidth="1"/>
    <col min="4604" max="4604" width="10.75" customWidth="1"/>
    <col min="4606" max="4606" width="10.75" customWidth="1"/>
    <col min="4847" max="4847" width="10.125" customWidth="1"/>
    <col min="4848" max="4848" width="29.25" customWidth="1"/>
    <col min="4849" max="4849" width="12.875" customWidth="1"/>
    <col min="4850" max="4850" width="11.125" customWidth="1"/>
    <col min="4851" max="4851" width="11.625" customWidth="1"/>
    <col min="4854" max="4854" width="9.625" customWidth="1"/>
    <col min="4856" max="4856" width="9.625" customWidth="1"/>
    <col min="4859" max="4859" width="11.625" customWidth="1"/>
    <col min="4860" max="4860" width="10.75" customWidth="1"/>
    <col min="4862" max="4862" width="10.75" customWidth="1"/>
    <col min="5103" max="5103" width="10.125" customWidth="1"/>
    <col min="5104" max="5104" width="29.25" customWidth="1"/>
    <col min="5105" max="5105" width="12.875" customWidth="1"/>
    <col min="5106" max="5106" width="11.125" customWidth="1"/>
    <col min="5107" max="5107" width="11.625" customWidth="1"/>
    <col min="5110" max="5110" width="9.625" customWidth="1"/>
    <col min="5112" max="5112" width="9.625" customWidth="1"/>
    <col min="5115" max="5115" width="11.625" customWidth="1"/>
    <col min="5116" max="5116" width="10.75" customWidth="1"/>
    <col min="5118" max="5118" width="10.75" customWidth="1"/>
    <col min="5359" max="5359" width="10.125" customWidth="1"/>
    <col min="5360" max="5360" width="29.25" customWidth="1"/>
    <col min="5361" max="5361" width="12.875" customWidth="1"/>
    <col min="5362" max="5362" width="11.125" customWidth="1"/>
    <col min="5363" max="5363" width="11.625" customWidth="1"/>
    <col min="5366" max="5366" width="9.625" customWidth="1"/>
    <col min="5368" max="5368" width="9.625" customWidth="1"/>
    <col min="5371" max="5371" width="11.625" customWidth="1"/>
    <col min="5372" max="5372" width="10.75" customWidth="1"/>
    <col min="5374" max="5374" width="10.75" customWidth="1"/>
    <col min="5615" max="5615" width="10.125" customWidth="1"/>
    <col min="5616" max="5616" width="29.25" customWidth="1"/>
    <col min="5617" max="5617" width="12.875" customWidth="1"/>
    <col min="5618" max="5618" width="11.125" customWidth="1"/>
    <col min="5619" max="5619" width="11.625" customWidth="1"/>
    <col min="5622" max="5622" width="9.625" customWidth="1"/>
    <col min="5624" max="5624" width="9.625" customWidth="1"/>
    <col min="5627" max="5627" width="11.625" customWidth="1"/>
    <col min="5628" max="5628" width="10.75" customWidth="1"/>
    <col min="5630" max="5630" width="10.75" customWidth="1"/>
    <col min="5871" max="5871" width="10.125" customWidth="1"/>
    <col min="5872" max="5872" width="29.25" customWidth="1"/>
    <col min="5873" max="5873" width="12.875" customWidth="1"/>
    <col min="5874" max="5874" width="11.125" customWidth="1"/>
    <col min="5875" max="5875" width="11.625" customWidth="1"/>
    <col min="5878" max="5878" width="9.625" customWidth="1"/>
    <col min="5880" max="5880" width="9.625" customWidth="1"/>
    <col min="5883" max="5883" width="11.625" customWidth="1"/>
    <col min="5884" max="5884" width="10.75" customWidth="1"/>
    <col min="5886" max="5886" width="10.75" customWidth="1"/>
    <col min="6127" max="6127" width="10.125" customWidth="1"/>
    <col min="6128" max="6128" width="29.25" customWidth="1"/>
    <col min="6129" max="6129" width="12.875" customWidth="1"/>
    <col min="6130" max="6130" width="11.125" customWidth="1"/>
    <col min="6131" max="6131" width="11.625" customWidth="1"/>
    <col min="6134" max="6134" width="9.625" customWidth="1"/>
    <col min="6136" max="6136" width="9.625" customWidth="1"/>
    <col min="6139" max="6139" width="11.625" customWidth="1"/>
    <col min="6140" max="6140" width="10.75" customWidth="1"/>
    <col min="6142" max="6142" width="10.75" customWidth="1"/>
    <col min="6383" max="6383" width="10.125" customWidth="1"/>
    <col min="6384" max="6384" width="29.25" customWidth="1"/>
    <col min="6385" max="6385" width="12.875" customWidth="1"/>
    <col min="6386" max="6386" width="11.125" customWidth="1"/>
    <col min="6387" max="6387" width="11.625" customWidth="1"/>
    <col min="6390" max="6390" width="9.625" customWidth="1"/>
    <col min="6392" max="6392" width="9.625" customWidth="1"/>
    <col min="6395" max="6395" width="11.625" customWidth="1"/>
    <col min="6396" max="6396" width="10.75" customWidth="1"/>
    <col min="6398" max="6398" width="10.75" customWidth="1"/>
    <col min="6639" max="6639" width="10.125" customWidth="1"/>
    <col min="6640" max="6640" width="29.25" customWidth="1"/>
    <col min="6641" max="6641" width="12.875" customWidth="1"/>
    <col min="6642" max="6642" width="11.125" customWidth="1"/>
    <col min="6643" max="6643" width="11.625" customWidth="1"/>
    <col min="6646" max="6646" width="9.625" customWidth="1"/>
    <col min="6648" max="6648" width="9.625" customWidth="1"/>
    <col min="6651" max="6651" width="11.625" customWidth="1"/>
    <col min="6652" max="6652" width="10.75" customWidth="1"/>
    <col min="6654" max="6654" width="10.75" customWidth="1"/>
    <col min="6895" max="6895" width="10.125" customWidth="1"/>
    <col min="6896" max="6896" width="29.25" customWidth="1"/>
    <col min="6897" max="6897" width="12.875" customWidth="1"/>
    <col min="6898" max="6898" width="11.125" customWidth="1"/>
    <col min="6899" max="6899" width="11.625" customWidth="1"/>
    <col min="6902" max="6902" width="9.625" customWidth="1"/>
    <col min="6904" max="6904" width="9.625" customWidth="1"/>
    <col min="6907" max="6907" width="11.625" customWidth="1"/>
    <col min="6908" max="6908" width="10.75" customWidth="1"/>
    <col min="6910" max="6910" width="10.75" customWidth="1"/>
    <col min="7151" max="7151" width="10.125" customWidth="1"/>
    <col min="7152" max="7152" width="29.25" customWidth="1"/>
    <col min="7153" max="7153" width="12.875" customWidth="1"/>
    <col min="7154" max="7154" width="11.125" customWidth="1"/>
    <col min="7155" max="7155" width="11.625" customWidth="1"/>
    <col min="7158" max="7158" width="9.625" customWidth="1"/>
    <col min="7160" max="7160" width="9.625" customWidth="1"/>
    <col min="7163" max="7163" width="11.625" customWidth="1"/>
    <col min="7164" max="7164" width="10.75" customWidth="1"/>
    <col min="7166" max="7166" width="10.75" customWidth="1"/>
    <col min="7407" max="7407" width="10.125" customWidth="1"/>
    <col min="7408" max="7408" width="29.25" customWidth="1"/>
    <col min="7409" max="7409" width="12.875" customWidth="1"/>
    <col min="7410" max="7410" width="11.125" customWidth="1"/>
    <col min="7411" max="7411" width="11.625" customWidth="1"/>
    <col min="7414" max="7414" width="9.625" customWidth="1"/>
    <col min="7416" max="7416" width="9.625" customWidth="1"/>
    <col min="7419" max="7419" width="11.625" customWidth="1"/>
    <col min="7420" max="7420" width="10.75" customWidth="1"/>
    <col min="7422" max="7422" width="10.75" customWidth="1"/>
    <col min="7663" max="7663" width="10.125" customWidth="1"/>
    <col min="7664" max="7664" width="29.25" customWidth="1"/>
    <col min="7665" max="7665" width="12.875" customWidth="1"/>
    <col min="7666" max="7666" width="11.125" customWidth="1"/>
    <col min="7667" max="7667" width="11.625" customWidth="1"/>
    <col min="7670" max="7670" width="9.625" customWidth="1"/>
    <col min="7672" max="7672" width="9.625" customWidth="1"/>
    <col min="7675" max="7675" width="11.625" customWidth="1"/>
    <col min="7676" max="7676" width="10.75" customWidth="1"/>
    <col min="7678" max="7678" width="10.75" customWidth="1"/>
    <col min="7919" max="7919" width="10.125" customWidth="1"/>
    <col min="7920" max="7920" width="29.25" customWidth="1"/>
    <col min="7921" max="7921" width="12.875" customWidth="1"/>
    <col min="7922" max="7922" width="11.125" customWidth="1"/>
    <col min="7923" max="7923" width="11.625" customWidth="1"/>
    <col min="7926" max="7926" width="9.625" customWidth="1"/>
    <col min="7928" max="7928" width="9.625" customWidth="1"/>
    <col min="7931" max="7931" width="11.625" customWidth="1"/>
    <col min="7932" max="7932" width="10.75" customWidth="1"/>
    <col min="7934" max="7934" width="10.75" customWidth="1"/>
    <col min="8175" max="8175" width="10.125" customWidth="1"/>
    <col min="8176" max="8176" width="29.25" customWidth="1"/>
    <col min="8177" max="8177" width="12.875" customWidth="1"/>
    <col min="8178" max="8178" width="11.125" customWidth="1"/>
    <col min="8179" max="8179" width="11.625" customWidth="1"/>
    <col min="8182" max="8182" width="9.625" customWidth="1"/>
    <col min="8184" max="8184" width="9.625" customWidth="1"/>
    <col min="8187" max="8187" width="11.625" customWidth="1"/>
    <col min="8188" max="8188" width="10.75" customWidth="1"/>
    <col min="8190" max="8190" width="10.75" customWidth="1"/>
    <col min="8431" max="8431" width="10.125" customWidth="1"/>
    <col min="8432" max="8432" width="29.25" customWidth="1"/>
    <col min="8433" max="8433" width="12.875" customWidth="1"/>
    <col min="8434" max="8434" width="11.125" customWidth="1"/>
    <col min="8435" max="8435" width="11.625" customWidth="1"/>
    <col min="8438" max="8438" width="9.625" customWidth="1"/>
    <col min="8440" max="8440" width="9.625" customWidth="1"/>
    <col min="8443" max="8443" width="11.625" customWidth="1"/>
    <col min="8444" max="8444" width="10.75" customWidth="1"/>
    <col min="8446" max="8446" width="10.75" customWidth="1"/>
    <col min="8687" max="8687" width="10.125" customWidth="1"/>
    <col min="8688" max="8688" width="29.25" customWidth="1"/>
    <col min="8689" max="8689" width="12.875" customWidth="1"/>
    <col min="8690" max="8690" width="11.125" customWidth="1"/>
    <col min="8691" max="8691" width="11.625" customWidth="1"/>
    <col min="8694" max="8694" width="9.625" customWidth="1"/>
    <col min="8696" max="8696" width="9.625" customWidth="1"/>
    <col min="8699" max="8699" width="11.625" customWidth="1"/>
    <col min="8700" max="8700" width="10.75" customWidth="1"/>
    <col min="8702" max="8702" width="10.75" customWidth="1"/>
    <col min="8943" max="8943" width="10.125" customWidth="1"/>
    <col min="8944" max="8944" width="29.25" customWidth="1"/>
    <col min="8945" max="8945" width="12.875" customWidth="1"/>
    <col min="8946" max="8946" width="11.125" customWidth="1"/>
    <col min="8947" max="8947" width="11.625" customWidth="1"/>
    <col min="8950" max="8950" width="9.625" customWidth="1"/>
    <col min="8952" max="8952" width="9.625" customWidth="1"/>
    <col min="8955" max="8955" width="11.625" customWidth="1"/>
    <col min="8956" max="8956" width="10.75" customWidth="1"/>
    <col min="8958" max="8958" width="10.75" customWidth="1"/>
    <col min="9199" max="9199" width="10.125" customWidth="1"/>
    <col min="9200" max="9200" width="29.25" customWidth="1"/>
    <col min="9201" max="9201" width="12.875" customWidth="1"/>
    <col min="9202" max="9202" width="11.125" customWidth="1"/>
    <col min="9203" max="9203" width="11.625" customWidth="1"/>
    <col min="9206" max="9206" width="9.625" customWidth="1"/>
    <col min="9208" max="9208" width="9.625" customWidth="1"/>
    <col min="9211" max="9211" width="11.625" customWidth="1"/>
    <col min="9212" max="9212" width="10.75" customWidth="1"/>
    <col min="9214" max="9214" width="10.75" customWidth="1"/>
    <col min="9455" max="9455" width="10.125" customWidth="1"/>
    <col min="9456" max="9456" width="29.25" customWidth="1"/>
    <col min="9457" max="9457" width="12.875" customWidth="1"/>
    <col min="9458" max="9458" width="11.125" customWidth="1"/>
    <col min="9459" max="9459" width="11.625" customWidth="1"/>
    <col min="9462" max="9462" width="9.625" customWidth="1"/>
    <col min="9464" max="9464" width="9.625" customWidth="1"/>
    <col min="9467" max="9467" width="11.625" customWidth="1"/>
    <col min="9468" max="9468" width="10.75" customWidth="1"/>
    <col min="9470" max="9470" width="10.75" customWidth="1"/>
    <col min="9711" max="9711" width="10.125" customWidth="1"/>
    <col min="9712" max="9712" width="29.25" customWidth="1"/>
    <col min="9713" max="9713" width="12.875" customWidth="1"/>
    <col min="9714" max="9714" width="11.125" customWidth="1"/>
    <col min="9715" max="9715" width="11.625" customWidth="1"/>
    <col min="9718" max="9718" width="9.625" customWidth="1"/>
    <col min="9720" max="9720" width="9.625" customWidth="1"/>
    <col min="9723" max="9723" width="11.625" customWidth="1"/>
    <col min="9724" max="9724" width="10.75" customWidth="1"/>
    <col min="9726" max="9726" width="10.75" customWidth="1"/>
    <col min="9967" max="9967" width="10.125" customWidth="1"/>
    <col min="9968" max="9968" width="29.25" customWidth="1"/>
    <col min="9969" max="9969" width="12.875" customWidth="1"/>
    <col min="9970" max="9970" width="11.125" customWidth="1"/>
    <col min="9971" max="9971" width="11.625" customWidth="1"/>
    <col min="9974" max="9974" width="9.625" customWidth="1"/>
    <col min="9976" max="9976" width="9.625" customWidth="1"/>
    <col min="9979" max="9979" width="11.625" customWidth="1"/>
    <col min="9980" max="9980" width="10.75" customWidth="1"/>
    <col min="9982" max="9982" width="10.75" customWidth="1"/>
    <col min="10223" max="10223" width="10.125" customWidth="1"/>
    <col min="10224" max="10224" width="29.25" customWidth="1"/>
    <col min="10225" max="10225" width="12.875" customWidth="1"/>
    <col min="10226" max="10226" width="11.125" customWidth="1"/>
    <col min="10227" max="10227" width="11.625" customWidth="1"/>
    <col min="10230" max="10230" width="9.625" customWidth="1"/>
    <col min="10232" max="10232" width="9.625" customWidth="1"/>
    <col min="10235" max="10235" width="11.625" customWidth="1"/>
    <col min="10236" max="10236" width="10.75" customWidth="1"/>
    <col min="10238" max="10238" width="10.75" customWidth="1"/>
    <col min="10479" max="10479" width="10.125" customWidth="1"/>
    <col min="10480" max="10480" width="29.25" customWidth="1"/>
    <col min="10481" max="10481" width="12.875" customWidth="1"/>
    <col min="10482" max="10482" width="11.125" customWidth="1"/>
    <col min="10483" max="10483" width="11.625" customWidth="1"/>
    <col min="10486" max="10486" width="9.625" customWidth="1"/>
    <col min="10488" max="10488" width="9.625" customWidth="1"/>
    <col min="10491" max="10491" width="11.625" customWidth="1"/>
    <col min="10492" max="10492" width="10.75" customWidth="1"/>
    <col min="10494" max="10494" width="10.75" customWidth="1"/>
    <col min="10735" max="10735" width="10.125" customWidth="1"/>
    <col min="10736" max="10736" width="29.25" customWidth="1"/>
    <col min="10737" max="10737" width="12.875" customWidth="1"/>
    <col min="10738" max="10738" width="11.125" customWidth="1"/>
    <col min="10739" max="10739" width="11.625" customWidth="1"/>
    <col min="10742" max="10742" width="9.625" customWidth="1"/>
    <col min="10744" max="10744" width="9.625" customWidth="1"/>
    <col min="10747" max="10747" width="11.625" customWidth="1"/>
    <col min="10748" max="10748" width="10.75" customWidth="1"/>
    <col min="10750" max="10750" width="10.75" customWidth="1"/>
    <col min="10991" max="10991" width="10.125" customWidth="1"/>
    <col min="10992" max="10992" width="29.25" customWidth="1"/>
    <col min="10993" max="10993" width="12.875" customWidth="1"/>
    <col min="10994" max="10994" width="11.125" customWidth="1"/>
    <col min="10995" max="10995" width="11.625" customWidth="1"/>
    <col min="10998" max="10998" width="9.625" customWidth="1"/>
    <col min="11000" max="11000" width="9.625" customWidth="1"/>
    <col min="11003" max="11003" width="11.625" customWidth="1"/>
    <col min="11004" max="11004" width="10.75" customWidth="1"/>
    <col min="11006" max="11006" width="10.75" customWidth="1"/>
    <col min="11247" max="11247" width="10.125" customWidth="1"/>
    <col min="11248" max="11248" width="29.25" customWidth="1"/>
    <col min="11249" max="11249" width="12.875" customWidth="1"/>
    <col min="11250" max="11250" width="11.125" customWidth="1"/>
    <col min="11251" max="11251" width="11.625" customWidth="1"/>
    <col min="11254" max="11254" width="9.625" customWidth="1"/>
    <col min="11256" max="11256" width="9.625" customWidth="1"/>
    <col min="11259" max="11259" width="11.625" customWidth="1"/>
    <col min="11260" max="11260" width="10.75" customWidth="1"/>
    <col min="11262" max="11262" width="10.75" customWidth="1"/>
    <col min="11503" max="11503" width="10.125" customWidth="1"/>
    <col min="11504" max="11504" width="29.25" customWidth="1"/>
    <col min="11505" max="11505" width="12.875" customWidth="1"/>
    <col min="11506" max="11506" width="11.125" customWidth="1"/>
    <col min="11507" max="11507" width="11.625" customWidth="1"/>
    <col min="11510" max="11510" width="9.625" customWidth="1"/>
    <col min="11512" max="11512" width="9.625" customWidth="1"/>
    <col min="11515" max="11515" width="11.625" customWidth="1"/>
    <col min="11516" max="11516" width="10.75" customWidth="1"/>
    <col min="11518" max="11518" width="10.75" customWidth="1"/>
    <col min="11759" max="11759" width="10.125" customWidth="1"/>
    <col min="11760" max="11760" width="29.25" customWidth="1"/>
    <col min="11761" max="11761" width="12.875" customWidth="1"/>
    <col min="11762" max="11762" width="11.125" customWidth="1"/>
    <col min="11763" max="11763" width="11.625" customWidth="1"/>
    <col min="11766" max="11766" width="9.625" customWidth="1"/>
    <col min="11768" max="11768" width="9.625" customWidth="1"/>
    <col min="11771" max="11771" width="11.625" customWidth="1"/>
    <col min="11772" max="11772" width="10.75" customWidth="1"/>
    <col min="11774" max="11774" width="10.75" customWidth="1"/>
    <col min="12015" max="12015" width="10.125" customWidth="1"/>
    <col min="12016" max="12016" width="29.25" customWidth="1"/>
    <col min="12017" max="12017" width="12.875" customWidth="1"/>
    <col min="12018" max="12018" width="11.125" customWidth="1"/>
    <col min="12019" max="12019" width="11.625" customWidth="1"/>
    <col min="12022" max="12022" width="9.625" customWidth="1"/>
    <col min="12024" max="12024" width="9.625" customWidth="1"/>
    <col min="12027" max="12027" width="11.625" customWidth="1"/>
    <col min="12028" max="12028" width="10.75" customWidth="1"/>
    <col min="12030" max="12030" width="10.75" customWidth="1"/>
    <col min="12271" max="12271" width="10.125" customWidth="1"/>
    <col min="12272" max="12272" width="29.25" customWidth="1"/>
    <col min="12273" max="12273" width="12.875" customWidth="1"/>
    <col min="12274" max="12274" width="11.125" customWidth="1"/>
    <col min="12275" max="12275" width="11.625" customWidth="1"/>
    <col min="12278" max="12278" width="9.625" customWidth="1"/>
    <col min="12280" max="12280" width="9.625" customWidth="1"/>
    <col min="12283" max="12283" width="11.625" customWidth="1"/>
    <col min="12284" max="12284" width="10.75" customWidth="1"/>
    <col min="12286" max="12286" width="10.75" customWidth="1"/>
    <col min="12527" max="12527" width="10.125" customWidth="1"/>
    <col min="12528" max="12528" width="29.25" customWidth="1"/>
    <col min="12529" max="12529" width="12.875" customWidth="1"/>
    <col min="12530" max="12530" width="11.125" customWidth="1"/>
    <col min="12531" max="12531" width="11.625" customWidth="1"/>
    <col min="12534" max="12534" width="9.625" customWidth="1"/>
    <col min="12536" max="12536" width="9.625" customWidth="1"/>
    <col min="12539" max="12539" width="11.625" customWidth="1"/>
    <col min="12540" max="12540" width="10.75" customWidth="1"/>
    <col min="12542" max="12542" width="10.75" customWidth="1"/>
    <col min="12783" max="12783" width="10.125" customWidth="1"/>
    <col min="12784" max="12784" width="29.25" customWidth="1"/>
    <col min="12785" max="12785" width="12.875" customWidth="1"/>
    <col min="12786" max="12786" width="11.125" customWidth="1"/>
    <col min="12787" max="12787" width="11.625" customWidth="1"/>
    <col min="12790" max="12790" width="9.625" customWidth="1"/>
    <col min="12792" max="12792" width="9.625" customWidth="1"/>
    <col min="12795" max="12795" width="11.625" customWidth="1"/>
    <col min="12796" max="12796" width="10.75" customWidth="1"/>
    <col min="12798" max="12798" width="10.75" customWidth="1"/>
    <col min="13039" max="13039" width="10.125" customWidth="1"/>
    <col min="13040" max="13040" width="29.25" customWidth="1"/>
    <col min="13041" max="13041" width="12.875" customWidth="1"/>
    <col min="13042" max="13042" width="11.125" customWidth="1"/>
    <col min="13043" max="13043" width="11.625" customWidth="1"/>
    <col min="13046" max="13046" width="9.625" customWidth="1"/>
    <col min="13048" max="13048" width="9.625" customWidth="1"/>
    <col min="13051" max="13051" width="11.625" customWidth="1"/>
    <col min="13052" max="13052" width="10.75" customWidth="1"/>
    <col min="13054" max="13054" width="10.75" customWidth="1"/>
    <col min="13295" max="13295" width="10.125" customWidth="1"/>
    <col min="13296" max="13296" width="29.25" customWidth="1"/>
    <col min="13297" max="13297" width="12.875" customWidth="1"/>
    <col min="13298" max="13298" width="11.125" customWidth="1"/>
    <col min="13299" max="13299" width="11.625" customWidth="1"/>
    <col min="13302" max="13302" width="9.625" customWidth="1"/>
    <col min="13304" max="13304" width="9.625" customWidth="1"/>
    <col min="13307" max="13307" width="11.625" customWidth="1"/>
    <col min="13308" max="13308" width="10.75" customWidth="1"/>
    <col min="13310" max="13310" width="10.75" customWidth="1"/>
    <col min="13551" max="13551" width="10.125" customWidth="1"/>
    <col min="13552" max="13552" width="29.25" customWidth="1"/>
    <col min="13553" max="13553" width="12.875" customWidth="1"/>
    <col min="13554" max="13554" width="11.125" customWidth="1"/>
    <col min="13555" max="13555" width="11.625" customWidth="1"/>
    <col min="13558" max="13558" width="9.625" customWidth="1"/>
    <col min="13560" max="13560" width="9.625" customWidth="1"/>
    <col min="13563" max="13563" width="11.625" customWidth="1"/>
    <col min="13564" max="13564" width="10.75" customWidth="1"/>
    <col min="13566" max="13566" width="10.75" customWidth="1"/>
    <col min="13807" max="13807" width="10.125" customWidth="1"/>
    <col min="13808" max="13808" width="29.25" customWidth="1"/>
    <col min="13809" max="13809" width="12.875" customWidth="1"/>
    <col min="13810" max="13810" width="11.125" customWidth="1"/>
    <col min="13811" max="13811" width="11.625" customWidth="1"/>
    <col min="13814" max="13814" width="9.625" customWidth="1"/>
    <col min="13816" max="13816" width="9.625" customWidth="1"/>
    <col min="13819" max="13819" width="11.625" customWidth="1"/>
    <col min="13820" max="13820" width="10.75" customWidth="1"/>
    <col min="13822" max="13822" width="10.75" customWidth="1"/>
    <col min="14063" max="14063" width="10.125" customWidth="1"/>
    <col min="14064" max="14064" width="29.25" customWidth="1"/>
    <col min="14065" max="14065" width="12.875" customWidth="1"/>
    <col min="14066" max="14066" width="11.125" customWidth="1"/>
    <col min="14067" max="14067" width="11.625" customWidth="1"/>
    <col min="14070" max="14070" width="9.625" customWidth="1"/>
    <col min="14072" max="14072" width="9.625" customWidth="1"/>
    <col min="14075" max="14075" width="11.625" customWidth="1"/>
    <col min="14076" max="14076" width="10.75" customWidth="1"/>
    <col min="14078" max="14078" width="10.75" customWidth="1"/>
    <col min="14319" max="14319" width="10.125" customWidth="1"/>
    <col min="14320" max="14320" width="29.25" customWidth="1"/>
    <col min="14321" max="14321" width="12.875" customWidth="1"/>
    <col min="14322" max="14322" width="11.125" customWidth="1"/>
    <col min="14323" max="14323" width="11.625" customWidth="1"/>
    <col min="14326" max="14326" width="9.625" customWidth="1"/>
    <col min="14328" max="14328" width="9.625" customWidth="1"/>
    <col min="14331" max="14331" width="11.625" customWidth="1"/>
    <col min="14332" max="14332" width="10.75" customWidth="1"/>
    <col min="14334" max="14334" width="10.75" customWidth="1"/>
    <col min="14575" max="14575" width="10.125" customWidth="1"/>
    <col min="14576" max="14576" width="29.25" customWidth="1"/>
    <col min="14577" max="14577" width="12.875" customWidth="1"/>
    <col min="14578" max="14578" width="11.125" customWidth="1"/>
    <col min="14579" max="14579" width="11.625" customWidth="1"/>
    <col min="14582" max="14582" width="9.625" customWidth="1"/>
    <col min="14584" max="14584" width="9.625" customWidth="1"/>
    <col min="14587" max="14587" width="11.625" customWidth="1"/>
    <col min="14588" max="14588" width="10.75" customWidth="1"/>
    <col min="14590" max="14590" width="10.75" customWidth="1"/>
    <col min="14831" max="14831" width="10.125" customWidth="1"/>
    <col min="14832" max="14832" width="29.25" customWidth="1"/>
    <col min="14833" max="14833" width="12.875" customWidth="1"/>
    <col min="14834" max="14834" width="11.125" customWidth="1"/>
    <col min="14835" max="14835" width="11.625" customWidth="1"/>
    <col min="14838" max="14838" width="9.625" customWidth="1"/>
    <col min="14840" max="14840" width="9.625" customWidth="1"/>
    <col min="14843" max="14843" width="11.625" customWidth="1"/>
    <col min="14844" max="14844" width="10.75" customWidth="1"/>
    <col min="14846" max="14846" width="10.75" customWidth="1"/>
    <col min="15087" max="15087" width="10.125" customWidth="1"/>
    <col min="15088" max="15088" width="29.25" customWidth="1"/>
    <col min="15089" max="15089" width="12.875" customWidth="1"/>
    <col min="15090" max="15090" width="11.125" customWidth="1"/>
    <col min="15091" max="15091" width="11.625" customWidth="1"/>
    <col min="15094" max="15094" width="9.625" customWidth="1"/>
    <col min="15096" max="15096" width="9.625" customWidth="1"/>
    <col min="15099" max="15099" width="11.625" customWidth="1"/>
    <col min="15100" max="15100" width="10.75" customWidth="1"/>
    <col min="15102" max="15102" width="10.75" customWidth="1"/>
    <col min="15343" max="15343" width="10.125" customWidth="1"/>
    <col min="15344" max="15344" width="29.25" customWidth="1"/>
    <col min="15345" max="15345" width="12.875" customWidth="1"/>
    <col min="15346" max="15346" width="11.125" customWidth="1"/>
    <col min="15347" max="15347" width="11.625" customWidth="1"/>
    <col min="15350" max="15350" width="9.625" customWidth="1"/>
    <col min="15352" max="15352" width="9.625" customWidth="1"/>
    <col min="15355" max="15355" width="11.625" customWidth="1"/>
    <col min="15356" max="15356" width="10.75" customWidth="1"/>
    <col min="15358" max="15358" width="10.75" customWidth="1"/>
    <col min="15599" max="15599" width="10.125" customWidth="1"/>
    <col min="15600" max="15600" width="29.25" customWidth="1"/>
    <col min="15601" max="15601" width="12.875" customWidth="1"/>
    <col min="15602" max="15602" width="11.125" customWidth="1"/>
    <col min="15603" max="15603" width="11.625" customWidth="1"/>
    <col min="15606" max="15606" width="9.625" customWidth="1"/>
    <col min="15608" max="15608" width="9.625" customWidth="1"/>
    <col min="15611" max="15611" width="11.625" customWidth="1"/>
    <col min="15612" max="15612" width="10.75" customWidth="1"/>
    <col min="15614" max="15614" width="10.75" customWidth="1"/>
    <col min="15855" max="15855" width="10.125" customWidth="1"/>
    <col min="15856" max="15856" width="29.25" customWidth="1"/>
    <col min="15857" max="15857" width="12.875" customWidth="1"/>
    <col min="15858" max="15858" width="11.125" customWidth="1"/>
    <col min="15859" max="15859" width="11.625" customWidth="1"/>
    <col min="15862" max="15862" width="9.625" customWidth="1"/>
    <col min="15864" max="15864" width="9.625" customWidth="1"/>
    <col min="15867" max="15867" width="11.625" customWidth="1"/>
    <col min="15868" max="15868" width="10.75" customWidth="1"/>
    <col min="15870" max="15870" width="10.75" customWidth="1"/>
    <col min="16111" max="16111" width="10.125" customWidth="1"/>
    <col min="16112" max="16112" width="29.25" customWidth="1"/>
    <col min="16113" max="16113" width="12.875" customWidth="1"/>
    <col min="16114" max="16114" width="11.125" customWidth="1"/>
    <col min="16115" max="16115" width="11.625" customWidth="1"/>
    <col min="16118" max="16118" width="9.625" customWidth="1"/>
    <col min="16120" max="16120" width="9.625" customWidth="1"/>
    <col min="16123" max="16123" width="11.625" customWidth="1"/>
    <col min="16124" max="16124" width="10.75" customWidth="1"/>
    <col min="16126" max="16126" width="10.75" customWidth="1"/>
  </cols>
  <sheetData>
    <row r="1" ht="18.75" spans="1:1">
      <c r="A1" s="94" t="s">
        <v>13</v>
      </c>
    </row>
    <row r="2" ht="29.25" customHeight="1" spans="1:9">
      <c r="A2" s="95" t="s">
        <v>14</v>
      </c>
      <c r="B2" s="95"/>
      <c r="C2" s="95"/>
      <c r="D2" s="95"/>
      <c r="E2" s="95"/>
      <c r="F2" s="95"/>
      <c r="G2" s="95"/>
      <c r="H2" s="95"/>
      <c r="I2" s="95"/>
    </row>
    <row r="3" ht="19.5" customHeight="1" spans="1:9">
      <c r="A3" s="96"/>
      <c r="B3" s="96"/>
      <c r="C3" s="96"/>
      <c r="D3" s="96"/>
      <c r="E3" s="96"/>
      <c r="F3" s="96"/>
      <c r="G3" s="96"/>
      <c r="H3" s="96"/>
      <c r="I3" s="106" t="s">
        <v>15</v>
      </c>
    </row>
    <row r="4" ht="19.5" customHeight="1" spans="1:9">
      <c r="A4" s="97" t="s">
        <v>16</v>
      </c>
      <c r="B4" s="97" t="s">
        <v>17</v>
      </c>
      <c r="C4" s="97" t="s">
        <v>18</v>
      </c>
      <c r="D4" s="97" t="s">
        <v>19</v>
      </c>
      <c r="E4" s="98" t="s">
        <v>20</v>
      </c>
      <c r="F4" s="77" t="s">
        <v>21</v>
      </c>
      <c r="G4" s="77"/>
      <c r="H4" s="77"/>
      <c r="I4" s="97" t="s">
        <v>22</v>
      </c>
    </row>
    <row r="5" s="93" customFormat="1" ht="33" customHeight="1" spans="1:9">
      <c r="A5" s="97"/>
      <c r="B5" s="97"/>
      <c r="C5" s="97"/>
      <c r="D5" s="97"/>
      <c r="E5" s="99"/>
      <c r="F5" s="97" t="s">
        <v>23</v>
      </c>
      <c r="G5" s="100" t="s">
        <v>24</v>
      </c>
      <c r="H5" s="101" t="s">
        <v>25</v>
      </c>
      <c r="I5" s="97"/>
    </row>
    <row r="6" s="69" customFormat="1" ht="22.5" customHeight="1" spans="1:9">
      <c r="A6" s="79" t="s">
        <v>26</v>
      </c>
      <c r="B6" s="79"/>
      <c r="C6" s="80">
        <f t="shared" ref="C6:I6" si="0">SUM(C7:C28)</f>
        <v>216006</v>
      </c>
      <c r="D6" s="80">
        <f t="shared" si="0"/>
        <v>50000</v>
      </c>
      <c r="E6" s="80">
        <f t="shared" si="0"/>
        <v>266006</v>
      </c>
      <c r="F6" s="80">
        <f t="shared" si="0"/>
        <v>3909</v>
      </c>
      <c r="G6" s="80">
        <f t="shared" si="0"/>
        <v>5179</v>
      </c>
      <c r="H6" s="80">
        <f t="shared" si="0"/>
        <v>-1270</v>
      </c>
      <c r="I6" s="80">
        <f t="shared" si="0"/>
        <v>269915</v>
      </c>
    </row>
    <row r="7" s="69" customFormat="1" ht="22.5" customHeight="1" spans="1:9">
      <c r="A7" s="102">
        <v>201</v>
      </c>
      <c r="B7" s="103" t="s">
        <v>27</v>
      </c>
      <c r="C7" s="104">
        <f>33542-811</f>
        <v>32731</v>
      </c>
      <c r="D7" s="104">
        <v>4800</v>
      </c>
      <c r="E7" s="104">
        <f>C7+D7</f>
        <v>37531</v>
      </c>
      <c r="F7" s="104">
        <f>G7+H7</f>
        <v>3883</v>
      </c>
      <c r="G7" s="104">
        <v>1443</v>
      </c>
      <c r="H7" s="104">
        <v>2440</v>
      </c>
      <c r="I7" s="104">
        <f>E7+F7</f>
        <v>41414</v>
      </c>
    </row>
    <row r="8" s="69" customFormat="1" ht="22.5" customHeight="1" spans="1:9">
      <c r="A8" s="102">
        <v>203</v>
      </c>
      <c r="B8" s="103" t="s">
        <v>28</v>
      </c>
      <c r="C8" s="104">
        <v>92</v>
      </c>
      <c r="D8" s="104"/>
      <c r="E8" s="104">
        <f t="shared" ref="E8:E28" si="1">C8+D8</f>
        <v>92</v>
      </c>
      <c r="F8" s="104">
        <f t="shared" ref="F8:F28" si="2">G8+H8</f>
        <v>0</v>
      </c>
      <c r="G8" s="104"/>
      <c r="H8" s="104">
        <v>0</v>
      </c>
      <c r="I8" s="104">
        <f t="shared" ref="I8:I28" si="3">E8+F8</f>
        <v>92</v>
      </c>
    </row>
    <row r="9" s="69" customFormat="1" ht="22.5" customHeight="1" spans="1:9">
      <c r="A9" s="102">
        <v>204</v>
      </c>
      <c r="B9" s="103" t="s">
        <v>29</v>
      </c>
      <c r="C9" s="104">
        <v>12450</v>
      </c>
      <c r="D9" s="104"/>
      <c r="E9" s="104">
        <f t="shared" si="1"/>
        <v>12450</v>
      </c>
      <c r="F9" s="104">
        <f t="shared" si="2"/>
        <v>3878</v>
      </c>
      <c r="G9" s="104">
        <v>603</v>
      </c>
      <c r="H9" s="104">
        <v>3275</v>
      </c>
      <c r="I9" s="104">
        <f t="shared" si="3"/>
        <v>16328</v>
      </c>
    </row>
    <row r="10" s="69" customFormat="1" ht="22.5" customHeight="1" spans="1:9">
      <c r="A10" s="102">
        <v>205</v>
      </c>
      <c r="B10" s="103" t="s">
        <v>30</v>
      </c>
      <c r="C10" s="104">
        <v>27325</v>
      </c>
      <c r="D10" s="104">
        <v>500</v>
      </c>
      <c r="E10" s="104">
        <f t="shared" si="1"/>
        <v>27825</v>
      </c>
      <c r="F10" s="104">
        <f t="shared" si="2"/>
        <v>-438</v>
      </c>
      <c r="G10" s="104">
        <v>327</v>
      </c>
      <c r="H10" s="104">
        <v>-765</v>
      </c>
      <c r="I10" s="104">
        <f t="shared" si="3"/>
        <v>27387</v>
      </c>
    </row>
    <row r="11" s="69" customFormat="1" ht="22.5" customHeight="1" spans="1:9">
      <c r="A11" s="102">
        <v>206</v>
      </c>
      <c r="B11" s="103" t="s">
        <v>31</v>
      </c>
      <c r="C11" s="104">
        <v>1984</v>
      </c>
      <c r="D11" s="104">
        <v>4744</v>
      </c>
      <c r="E11" s="104">
        <f t="shared" si="1"/>
        <v>6728</v>
      </c>
      <c r="F11" s="104">
        <f t="shared" si="2"/>
        <v>-80</v>
      </c>
      <c r="G11" s="104">
        <v>42</v>
      </c>
      <c r="H11" s="104">
        <v>-122</v>
      </c>
      <c r="I11" s="104">
        <f t="shared" si="3"/>
        <v>6648</v>
      </c>
    </row>
    <row r="12" s="69" customFormat="1" ht="22.5" customHeight="1" spans="1:9">
      <c r="A12" s="102">
        <v>207</v>
      </c>
      <c r="B12" s="103" t="s">
        <v>32</v>
      </c>
      <c r="C12" s="104">
        <v>7282</v>
      </c>
      <c r="D12" s="104"/>
      <c r="E12" s="104">
        <f t="shared" si="1"/>
        <v>7282</v>
      </c>
      <c r="F12" s="104">
        <f t="shared" si="2"/>
        <v>-1273</v>
      </c>
      <c r="G12" s="104">
        <v>-32</v>
      </c>
      <c r="H12" s="104">
        <v>-1241</v>
      </c>
      <c r="I12" s="104">
        <f t="shared" si="3"/>
        <v>6009</v>
      </c>
    </row>
    <row r="13" s="69" customFormat="1" ht="22.5" customHeight="1" spans="1:9">
      <c r="A13" s="102">
        <v>208</v>
      </c>
      <c r="B13" s="103" t="s">
        <v>33</v>
      </c>
      <c r="C13" s="104">
        <v>23304</v>
      </c>
      <c r="D13" s="104"/>
      <c r="E13" s="104">
        <f t="shared" si="1"/>
        <v>23304</v>
      </c>
      <c r="F13" s="104">
        <f t="shared" si="2"/>
        <v>1942</v>
      </c>
      <c r="G13" s="104">
        <v>1612</v>
      </c>
      <c r="H13" s="104">
        <v>330</v>
      </c>
      <c r="I13" s="104">
        <f t="shared" si="3"/>
        <v>25246</v>
      </c>
    </row>
    <row r="14" s="69" customFormat="1" ht="22.5" customHeight="1" spans="1:9">
      <c r="A14" s="102">
        <v>210</v>
      </c>
      <c r="B14" s="103" t="s">
        <v>34</v>
      </c>
      <c r="C14" s="104">
        <v>16549</v>
      </c>
      <c r="D14" s="104"/>
      <c r="E14" s="104">
        <f t="shared" si="1"/>
        <v>16549</v>
      </c>
      <c r="F14" s="104">
        <f t="shared" si="2"/>
        <v>569</v>
      </c>
      <c r="G14" s="104">
        <v>150</v>
      </c>
      <c r="H14" s="104">
        <v>419</v>
      </c>
      <c r="I14" s="104">
        <f t="shared" si="3"/>
        <v>17118</v>
      </c>
    </row>
    <row r="15" s="69" customFormat="1" ht="22.5" customHeight="1" spans="1:9">
      <c r="A15" s="102">
        <v>211</v>
      </c>
      <c r="B15" s="103" t="s">
        <v>35</v>
      </c>
      <c r="C15" s="104">
        <v>1430</v>
      </c>
      <c r="D15" s="104"/>
      <c r="E15" s="104">
        <f t="shared" si="1"/>
        <v>1430</v>
      </c>
      <c r="F15" s="104">
        <f t="shared" si="2"/>
        <v>1231</v>
      </c>
      <c r="G15" s="104">
        <v>45</v>
      </c>
      <c r="H15" s="104">
        <v>1186</v>
      </c>
      <c r="I15" s="104">
        <f t="shared" si="3"/>
        <v>2661</v>
      </c>
    </row>
    <row r="16" s="69" customFormat="1" ht="22.5" customHeight="1" spans="1:9">
      <c r="A16" s="102">
        <v>212</v>
      </c>
      <c r="B16" s="103" t="s">
        <v>36</v>
      </c>
      <c r="C16" s="104">
        <v>6117</v>
      </c>
      <c r="D16" s="104"/>
      <c r="E16" s="104">
        <f t="shared" si="1"/>
        <v>6117</v>
      </c>
      <c r="F16" s="104">
        <f t="shared" si="2"/>
        <v>-1896</v>
      </c>
      <c r="G16" s="104">
        <v>24</v>
      </c>
      <c r="H16" s="104">
        <v>-1920</v>
      </c>
      <c r="I16" s="104">
        <f t="shared" si="3"/>
        <v>4221</v>
      </c>
    </row>
    <row r="17" s="69" customFormat="1" ht="22.5" customHeight="1" spans="1:9">
      <c r="A17" s="102">
        <v>213</v>
      </c>
      <c r="B17" s="103" t="s">
        <v>37</v>
      </c>
      <c r="C17" s="104">
        <v>26212</v>
      </c>
      <c r="D17" s="104">
        <v>29956</v>
      </c>
      <c r="E17" s="104">
        <f t="shared" si="1"/>
        <v>56168</v>
      </c>
      <c r="F17" s="104">
        <f t="shared" si="2"/>
        <v>-9341</v>
      </c>
      <c r="G17" s="104">
        <v>748</v>
      </c>
      <c r="H17" s="104">
        <v>-10089</v>
      </c>
      <c r="I17" s="104">
        <f t="shared" si="3"/>
        <v>46827</v>
      </c>
    </row>
    <row r="18" s="69" customFormat="1" ht="22.5" customHeight="1" spans="1:9">
      <c r="A18" s="102">
        <v>214</v>
      </c>
      <c r="B18" s="103" t="s">
        <v>38</v>
      </c>
      <c r="C18" s="104">
        <v>4251</v>
      </c>
      <c r="D18" s="104">
        <v>10000</v>
      </c>
      <c r="E18" s="104">
        <f t="shared" si="1"/>
        <v>14251</v>
      </c>
      <c r="F18" s="104">
        <f t="shared" si="2"/>
        <v>71</v>
      </c>
      <c r="G18" s="104">
        <v>27</v>
      </c>
      <c r="H18" s="104">
        <v>44</v>
      </c>
      <c r="I18" s="104">
        <f t="shared" si="3"/>
        <v>14322</v>
      </c>
    </row>
    <row r="19" s="69" customFormat="1" ht="22.5" customHeight="1" spans="1:9">
      <c r="A19" s="102">
        <v>215</v>
      </c>
      <c r="B19" s="103" t="s">
        <v>39</v>
      </c>
      <c r="C19" s="104">
        <v>1737</v>
      </c>
      <c r="D19" s="104"/>
      <c r="E19" s="104">
        <f t="shared" si="1"/>
        <v>1737</v>
      </c>
      <c r="F19" s="104">
        <f t="shared" si="2"/>
        <v>-16</v>
      </c>
      <c r="G19" s="104">
        <v>-16</v>
      </c>
      <c r="H19" s="104">
        <v>0</v>
      </c>
      <c r="I19" s="104">
        <f t="shared" si="3"/>
        <v>1721</v>
      </c>
    </row>
    <row r="20" s="69" customFormat="1" ht="22.5" customHeight="1" spans="1:9">
      <c r="A20" s="102">
        <v>216</v>
      </c>
      <c r="B20" s="103" t="s">
        <v>40</v>
      </c>
      <c r="C20" s="104">
        <v>13042</v>
      </c>
      <c r="D20" s="104"/>
      <c r="E20" s="104">
        <f t="shared" si="1"/>
        <v>13042</v>
      </c>
      <c r="F20" s="104">
        <f t="shared" si="2"/>
        <v>-90</v>
      </c>
      <c r="G20" s="104">
        <v>12</v>
      </c>
      <c r="H20" s="104">
        <v>-102</v>
      </c>
      <c r="I20" s="104">
        <f t="shared" si="3"/>
        <v>12952</v>
      </c>
    </row>
    <row r="21" s="69" customFormat="1" ht="22.5" customHeight="1" spans="1:9">
      <c r="A21" s="102">
        <v>217</v>
      </c>
      <c r="B21" s="103" t="s">
        <v>41</v>
      </c>
      <c r="C21" s="104">
        <v>70</v>
      </c>
      <c r="D21" s="104"/>
      <c r="E21" s="104">
        <f t="shared" si="1"/>
        <v>70</v>
      </c>
      <c r="F21" s="104">
        <f t="shared" si="2"/>
        <v>6</v>
      </c>
      <c r="G21" s="104">
        <v>0</v>
      </c>
      <c r="H21" s="104">
        <v>6</v>
      </c>
      <c r="I21" s="104">
        <f t="shared" si="3"/>
        <v>76</v>
      </c>
    </row>
    <row r="22" s="69" customFormat="1" ht="22.5" customHeight="1" spans="1:9">
      <c r="A22" s="102">
        <v>220</v>
      </c>
      <c r="B22" s="103" t="s">
        <v>42</v>
      </c>
      <c r="C22" s="104">
        <v>19513</v>
      </c>
      <c r="D22" s="104"/>
      <c r="E22" s="104">
        <f t="shared" si="1"/>
        <v>19513</v>
      </c>
      <c r="F22" s="104">
        <f t="shared" si="2"/>
        <v>582</v>
      </c>
      <c r="G22" s="104">
        <v>102</v>
      </c>
      <c r="H22" s="104">
        <v>480</v>
      </c>
      <c r="I22" s="104">
        <f t="shared" si="3"/>
        <v>20095</v>
      </c>
    </row>
    <row r="23" s="69" customFormat="1" ht="22.5" customHeight="1" spans="1:9">
      <c r="A23" s="102">
        <v>221</v>
      </c>
      <c r="B23" s="103" t="s">
        <v>43</v>
      </c>
      <c r="C23" s="104">
        <v>7214</v>
      </c>
      <c r="D23" s="104"/>
      <c r="E23" s="104">
        <f t="shared" si="1"/>
        <v>7214</v>
      </c>
      <c r="F23" s="104">
        <f t="shared" si="2"/>
        <v>649</v>
      </c>
      <c r="G23" s="104">
        <v>92</v>
      </c>
      <c r="H23" s="104">
        <v>557</v>
      </c>
      <c r="I23" s="104">
        <f t="shared" si="3"/>
        <v>7863</v>
      </c>
    </row>
    <row r="24" s="69" customFormat="1" ht="22.5" customHeight="1" spans="1:9">
      <c r="A24" s="102">
        <v>222</v>
      </c>
      <c r="B24" s="103" t="s">
        <v>44</v>
      </c>
      <c r="C24" s="104">
        <f>-532+811</f>
        <v>279</v>
      </c>
      <c r="D24" s="104"/>
      <c r="E24" s="104">
        <f t="shared" si="1"/>
        <v>279</v>
      </c>
      <c r="F24" s="104">
        <f t="shared" si="2"/>
        <v>611</v>
      </c>
      <c r="G24" s="104">
        <v>0</v>
      </c>
      <c r="H24" s="104">
        <v>611</v>
      </c>
      <c r="I24" s="104">
        <f t="shared" si="3"/>
        <v>890</v>
      </c>
    </row>
    <row r="25" s="69" customFormat="1" ht="22.5" customHeight="1" spans="1:9">
      <c r="A25" s="102">
        <v>227</v>
      </c>
      <c r="B25" s="103" t="s">
        <v>45</v>
      </c>
      <c r="C25" s="104">
        <v>4500</v>
      </c>
      <c r="D25" s="104"/>
      <c r="E25" s="104">
        <f t="shared" si="1"/>
        <v>4500</v>
      </c>
      <c r="F25" s="104">
        <f t="shared" si="2"/>
        <v>-163</v>
      </c>
      <c r="G25" s="104"/>
      <c r="H25" s="104">
        <v>-163</v>
      </c>
      <c r="I25" s="104">
        <f t="shared" si="3"/>
        <v>4337</v>
      </c>
    </row>
    <row r="26" s="69" customFormat="1" ht="22.5" customHeight="1" spans="1:9">
      <c r="A26" s="102">
        <v>229</v>
      </c>
      <c r="B26" s="103" t="s">
        <v>46</v>
      </c>
      <c r="C26" s="104">
        <v>468</v>
      </c>
      <c r="D26" s="104"/>
      <c r="E26" s="104">
        <f t="shared" si="1"/>
        <v>468</v>
      </c>
      <c r="F26" s="104">
        <f t="shared" si="2"/>
        <v>0</v>
      </c>
      <c r="G26" s="104"/>
      <c r="H26" s="104">
        <v>0</v>
      </c>
      <c r="I26" s="104">
        <f t="shared" si="3"/>
        <v>468</v>
      </c>
    </row>
    <row r="27" s="69" customFormat="1" ht="22.5" customHeight="1" spans="1:9">
      <c r="A27" s="102">
        <v>230</v>
      </c>
      <c r="B27" s="103" t="s">
        <v>47</v>
      </c>
      <c r="C27" s="104">
        <f>694+8600</f>
        <v>9294</v>
      </c>
      <c r="D27" s="104"/>
      <c r="E27" s="104">
        <f t="shared" si="1"/>
        <v>9294</v>
      </c>
      <c r="F27" s="104">
        <f t="shared" si="2"/>
        <v>0</v>
      </c>
      <c r="G27" s="104"/>
      <c r="H27" s="104">
        <v>0</v>
      </c>
      <c r="I27" s="104">
        <f t="shared" si="3"/>
        <v>9294</v>
      </c>
    </row>
    <row r="28" s="69" customFormat="1" ht="22.5" customHeight="1" spans="1:9">
      <c r="A28" s="102">
        <v>232</v>
      </c>
      <c r="B28" s="103" t="str">
        <f>VLOOKUP(A:A,[1]科目对照!A$1:B$65536,2,FALSE)</f>
        <v>  债务付息支出</v>
      </c>
      <c r="C28" s="104">
        <v>162</v>
      </c>
      <c r="D28" s="104"/>
      <c r="E28" s="104">
        <f t="shared" si="1"/>
        <v>162</v>
      </c>
      <c r="F28" s="104">
        <f t="shared" si="2"/>
        <v>3784</v>
      </c>
      <c r="G28" s="104">
        <v>0</v>
      </c>
      <c r="H28" s="104">
        <v>3784</v>
      </c>
      <c r="I28" s="104">
        <f t="shared" si="3"/>
        <v>3946</v>
      </c>
    </row>
    <row r="43" spans="7:8">
      <c r="G43" s="105"/>
      <c r="H43" s="105"/>
    </row>
  </sheetData>
  <mergeCells count="8">
    <mergeCell ref="A2:I2"/>
    <mergeCell ref="F4:H4"/>
    <mergeCell ref="A4:A5"/>
    <mergeCell ref="B4:B5"/>
    <mergeCell ref="C4:C5"/>
    <mergeCell ref="D4:D5"/>
    <mergeCell ref="E4:E5"/>
    <mergeCell ref="I4:I5"/>
  </mergeCells>
  <printOptions horizontalCentered="1"/>
  <pageMargins left="0.471527777777778" right="0.590277777777778" top="0.55" bottom="0.313888888888889" header="0.313888888888889" footer="0.313888888888889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E25"/>
  <sheetViews>
    <sheetView workbookViewId="0">
      <selection activeCell="D13" sqref="D13"/>
    </sheetView>
  </sheetViews>
  <sheetFormatPr defaultColWidth="9" defaultRowHeight="14.25" outlineLevelCol="4"/>
  <cols>
    <col min="1" max="1" width="54.375" customWidth="1"/>
    <col min="2" max="2" width="20.625" customWidth="1"/>
    <col min="257" max="257" width="60.625" customWidth="1"/>
    <col min="258" max="258" width="16.25" customWidth="1"/>
    <col min="513" max="513" width="60.625" customWidth="1"/>
    <col min="514" max="514" width="16.25" customWidth="1"/>
    <col min="769" max="769" width="60.625" customWidth="1"/>
    <col min="770" max="770" width="16.25" customWidth="1"/>
    <col min="1025" max="1025" width="60.625" customWidth="1"/>
    <col min="1026" max="1026" width="16.25" customWidth="1"/>
    <col min="1281" max="1281" width="60.625" customWidth="1"/>
    <col min="1282" max="1282" width="16.25" customWidth="1"/>
    <col min="1537" max="1537" width="60.625" customWidth="1"/>
    <col min="1538" max="1538" width="16.25" customWidth="1"/>
    <col min="1793" max="1793" width="60.625" customWidth="1"/>
    <col min="1794" max="1794" width="16.25" customWidth="1"/>
    <col min="2049" max="2049" width="60.625" customWidth="1"/>
    <col min="2050" max="2050" width="16.25" customWidth="1"/>
    <col min="2305" max="2305" width="60.625" customWidth="1"/>
    <col min="2306" max="2306" width="16.25" customWidth="1"/>
    <col min="2561" max="2561" width="60.625" customWidth="1"/>
    <col min="2562" max="2562" width="16.25" customWidth="1"/>
    <col min="2817" max="2817" width="60.625" customWidth="1"/>
    <col min="2818" max="2818" width="16.25" customWidth="1"/>
    <col min="3073" max="3073" width="60.625" customWidth="1"/>
    <col min="3074" max="3074" width="16.25" customWidth="1"/>
    <col min="3329" max="3329" width="60.625" customWidth="1"/>
    <col min="3330" max="3330" width="16.25" customWidth="1"/>
    <col min="3585" max="3585" width="60.625" customWidth="1"/>
    <col min="3586" max="3586" width="16.25" customWidth="1"/>
    <col min="3841" max="3841" width="60.625" customWidth="1"/>
    <col min="3842" max="3842" width="16.25" customWidth="1"/>
    <col min="4097" max="4097" width="60.625" customWidth="1"/>
    <col min="4098" max="4098" width="16.25" customWidth="1"/>
    <col min="4353" max="4353" width="60.625" customWidth="1"/>
    <col min="4354" max="4354" width="16.25" customWidth="1"/>
    <col min="4609" max="4609" width="60.625" customWidth="1"/>
    <col min="4610" max="4610" width="16.25" customWidth="1"/>
    <col min="4865" max="4865" width="60.625" customWidth="1"/>
    <col min="4866" max="4866" width="16.25" customWidth="1"/>
    <col min="5121" max="5121" width="60.625" customWidth="1"/>
    <col min="5122" max="5122" width="16.25" customWidth="1"/>
    <col min="5377" max="5377" width="60.625" customWidth="1"/>
    <col min="5378" max="5378" width="16.25" customWidth="1"/>
    <col min="5633" max="5633" width="60.625" customWidth="1"/>
    <col min="5634" max="5634" width="16.25" customWidth="1"/>
    <col min="5889" max="5889" width="60.625" customWidth="1"/>
    <col min="5890" max="5890" width="16.25" customWidth="1"/>
    <col min="6145" max="6145" width="60.625" customWidth="1"/>
    <col min="6146" max="6146" width="16.25" customWidth="1"/>
    <col min="6401" max="6401" width="60.625" customWidth="1"/>
    <col min="6402" max="6402" width="16.25" customWidth="1"/>
    <col min="6657" max="6657" width="60.625" customWidth="1"/>
    <col min="6658" max="6658" width="16.25" customWidth="1"/>
    <col min="6913" max="6913" width="60.625" customWidth="1"/>
    <col min="6914" max="6914" width="16.25" customWidth="1"/>
    <col min="7169" max="7169" width="60.625" customWidth="1"/>
    <col min="7170" max="7170" width="16.25" customWidth="1"/>
    <col min="7425" max="7425" width="60.625" customWidth="1"/>
    <col min="7426" max="7426" width="16.25" customWidth="1"/>
    <col min="7681" max="7681" width="60.625" customWidth="1"/>
    <col min="7682" max="7682" width="16.25" customWidth="1"/>
    <col min="7937" max="7937" width="60.625" customWidth="1"/>
    <col min="7938" max="7938" width="16.25" customWidth="1"/>
    <col min="8193" max="8193" width="60.625" customWidth="1"/>
    <col min="8194" max="8194" width="16.25" customWidth="1"/>
    <col min="8449" max="8449" width="60.625" customWidth="1"/>
    <col min="8450" max="8450" width="16.25" customWidth="1"/>
    <col min="8705" max="8705" width="60.625" customWidth="1"/>
    <col min="8706" max="8706" width="16.25" customWidth="1"/>
    <col min="8961" max="8961" width="60.625" customWidth="1"/>
    <col min="8962" max="8962" width="16.25" customWidth="1"/>
    <col min="9217" max="9217" width="60.625" customWidth="1"/>
    <col min="9218" max="9218" width="16.25" customWidth="1"/>
    <col min="9473" max="9473" width="60.625" customWidth="1"/>
    <col min="9474" max="9474" width="16.25" customWidth="1"/>
    <col min="9729" max="9729" width="60.625" customWidth="1"/>
    <col min="9730" max="9730" width="16.25" customWidth="1"/>
    <col min="9985" max="9985" width="60.625" customWidth="1"/>
    <col min="9986" max="9986" width="16.25" customWidth="1"/>
    <col min="10241" max="10241" width="60.625" customWidth="1"/>
    <col min="10242" max="10242" width="16.25" customWidth="1"/>
    <col min="10497" max="10497" width="60.625" customWidth="1"/>
    <col min="10498" max="10498" width="16.25" customWidth="1"/>
    <col min="10753" max="10753" width="60.625" customWidth="1"/>
    <col min="10754" max="10754" width="16.25" customWidth="1"/>
    <col min="11009" max="11009" width="60.625" customWidth="1"/>
    <col min="11010" max="11010" width="16.25" customWidth="1"/>
    <col min="11265" max="11265" width="60.625" customWidth="1"/>
    <col min="11266" max="11266" width="16.25" customWidth="1"/>
    <col min="11521" max="11521" width="60.625" customWidth="1"/>
    <col min="11522" max="11522" width="16.25" customWidth="1"/>
    <col min="11777" max="11777" width="60.625" customWidth="1"/>
    <col min="11778" max="11778" width="16.25" customWidth="1"/>
    <col min="12033" max="12033" width="60.625" customWidth="1"/>
    <col min="12034" max="12034" width="16.25" customWidth="1"/>
    <col min="12289" max="12289" width="60.625" customWidth="1"/>
    <col min="12290" max="12290" width="16.25" customWidth="1"/>
    <col min="12545" max="12545" width="60.625" customWidth="1"/>
    <col min="12546" max="12546" width="16.25" customWidth="1"/>
    <col min="12801" max="12801" width="60.625" customWidth="1"/>
    <col min="12802" max="12802" width="16.25" customWidth="1"/>
    <col min="13057" max="13057" width="60.625" customWidth="1"/>
    <col min="13058" max="13058" width="16.25" customWidth="1"/>
    <col min="13313" max="13313" width="60.625" customWidth="1"/>
    <col min="13314" max="13314" width="16.25" customWidth="1"/>
    <col min="13569" max="13569" width="60.625" customWidth="1"/>
    <col min="13570" max="13570" width="16.25" customWidth="1"/>
    <col min="13825" max="13825" width="60.625" customWidth="1"/>
    <col min="13826" max="13826" width="16.25" customWidth="1"/>
    <col min="14081" max="14081" width="60.625" customWidth="1"/>
    <col min="14082" max="14082" width="16.25" customWidth="1"/>
    <col min="14337" max="14337" width="60.625" customWidth="1"/>
    <col min="14338" max="14338" width="16.25" customWidth="1"/>
    <col min="14593" max="14593" width="60.625" customWidth="1"/>
    <col min="14594" max="14594" width="16.25" customWidth="1"/>
    <col min="14849" max="14849" width="60.625" customWidth="1"/>
    <col min="14850" max="14850" width="16.25" customWidth="1"/>
    <col min="15105" max="15105" width="60.625" customWidth="1"/>
    <col min="15106" max="15106" width="16.25" customWidth="1"/>
    <col min="15361" max="15361" width="60.625" customWidth="1"/>
    <col min="15362" max="15362" width="16.25" customWidth="1"/>
    <col min="15617" max="15617" width="60.625" customWidth="1"/>
    <col min="15618" max="15618" width="16.25" customWidth="1"/>
    <col min="15873" max="15873" width="60.625" customWidth="1"/>
    <col min="15874" max="15874" width="16.25" customWidth="1"/>
    <col min="16129" max="16129" width="60.625" customWidth="1"/>
    <col min="16130" max="16130" width="16.25" customWidth="1"/>
  </cols>
  <sheetData>
    <row r="1" ht="18.75" spans="1:1">
      <c r="A1" s="86" t="s">
        <v>48</v>
      </c>
    </row>
    <row r="2" ht="54.75" customHeight="1" spans="1:2">
      <c r="A2" s="87" t="s">
        <v>49</v>
      </c>
      <c r="B2" s="87"/>
    </row>
    <row r="3" ht="7.5" customHeight="1" spans="1:2">
      <c r="A3" s="74"/>
      <c r="B3" s="74"/>
    </row>
    <row r="4" ht="24.75" customHeight="1" spans="2:2">
      <c r="B4" s="88" t="s">
        <v>15</v>
      </c>
    </row>
    <row r="5" ht="29.25" customHeight="1" spans="1:2">
      <c r="A5" s="77" t="s">
        <v>50</v>
      </c>
      <c r="B5" s="77" t="s">
        <v>51</v>
      </c>
    </row>
    <row r="6" ht="29.25" customHeight="1" spans="1:4">
      <c r="A6" s="89" t="s">
        <v>52</v>
      </c>
      <c r="B6" s="80">
        <f>SUM(B7:B25)</f>
        <v>5178.77227253333</v>
      </c>
      <c r="D6" s="90"/>
    </row>
    <row r="7" ht="29.25" customHeight="1" spans="1:4">
      <c r="A7" s="91" t="s">
        <v>53</v>
      </c>
      <c r="B7" s="92">
        <f>1517.617716+688</f>
        <v>2205.617716</v>
      </c>
      <c r="D7" s="90"/>
    </row>
    <row r="8" ht="29.25" customHeight="1" spans="1:4">
      <c r="A8" s="91" t="s">
        <v>54</v>
      </c>
      <c r="B8" s="92">
        <v>24.5655</v>
      </c>
      <c r="D8" s="90"/>
    </row>
    <row r="9" ht="29.25" customHeight="1" spans="1:4">
      <c r="A9" s="91" t="s">
        <v>55</v>
      </c>
      <c r="B9" s="92">
        <v>71.83554</v>
      </c>
      <c r="D9" s="90"/>
    </row>
    <row r="10" ht="29.25" customHeight="1" spans="1:4">
      <c r="A10" s="91" t="s">
        <v>56</v>
      </c>
      <c r="B10" s="92">
        <v>103.475098</v>
      </c>
      <c r="D10" s="90"/>
    </row>
    <row r="11" ht="29.25" customHeight="1" spans="1:4">
      <c r="A11" s="91" t="s">
        <v>57</v>
      </c>
      <c r="B11" s="92">
        <v>147.316094</v>
      </c>
      <c r="D11" s="90"/>
    </row>
    <row r="12" ht="29.25" customHeight="1" spans="1:4">
      <c r="A12" s="91" t="s">
        <v>58</v>
      </c>
      <c r="B12" s="92">
        <v>118.960067</v>
      </c>
      <c r="D12" s="90"/>
    </row>
    <row r="13" ht="29.25" customHeight="1" spans="1:4">
      <c r="A13" s="91" t="s">
        <v>59</v>
      </c>
      <c r="B13" s="92">
        <v>10.2906188</v>
      </c>
      <c r="D13" s="90"/>
    </row>
    <row r="14" ht="29.25" customHeight="1" spans="1:5">
      <c r="A14" s="91" t="s">
        <v>60</v>
      </c>
      <c r="B14" s="92">
        <v>455.8564054</v>
      </c>
      <c r="D14" s="90"/>
      <c r="E14" s="90"/>
    </row>
    <row r="15" ht="29.25" customHeight="1" spans="1:4">
      <c r="A15" s="91" t="s">
        <v>61</v>
      </c>
      <c r="B15" s="92">
        <v>43.3975333333333</v>
      </c>
      <c r="D15" s="90"/>
    </row>
    <row r="16" ht="29.25" customHeight="1" spans="1:4">
      <c r="A16" s="91" t="s">
        <v>62</v>
      </c>
      <c r="B16" s="92">
        <v>117.9074</v>
      </c>
      <c r="D16" s="90"/>
    </row>
    <row r="17" ht="29.25" customHeight="1" spans="1:4">
      <c r="A17" s="91" t="s">
        <v>63</v>
      </c>
      <c r="B17" s="92">
        <v>4.5192</v>
      </c>
      <c r="D17" s="90"/>
    </row>
    <row r="18" ht="29.25" customHeight="1" spans="1:4">
      <c r="A18" s="91" t="s">
        <v>64</v>
      </c>
      <c r="B18" s="92">
        <v>3.24976</v>
      </c>
      <c r="D18" s="90"/>
    </row>
    <row r="19" ht="29.25" customHeight="1" spans="1:4">
      <c r="A19" s="91" t="s">
        <v>65</v>
      </c>
      <c r="B19" s="92">
        <v>4.05</v>
      </c>
      <c r="D19" s="90"/>
    </row>
    <row r="20" ht="29.25" customHeight="1" spans="1:4">
      <c r="A20" s="91" t="s">
        <v>66</v>
      </c>
      <c r="B20" s="92">
        <v>-192.468188</v>
      </c>
      <c r="D20" s="90"/>
    </row>
    <row r="21" ht="29.25" customHeight="1" spans="1:4">
      <c r="A21" s="91" t="s">
        <v>67</v>
      </c>
      <c r="B21" s="92">
        <v>4.21254</v>
      </c>
      <c r="D21" s="90"/>
    </row>
    <row r="22" ht="29.25" customHeight="1" spans="1:4">
      <c r="A22" s="91" t="s">
        <v>68</v>
      </c>
      <c r="B22" s="92">
        <v>7.077</v>
      </c>
      <c r="D22" s="90"/>
    </row>
    <row r="23" ht="29.25" customHeight="1" spans="1:4">
      <c r="A23" s="91" t="s">
        <v>69</v>
      </c>
      <c r="B23" s="92">
        <v>313.845015</v>
      </c>
      <c r="D23" s="90"/>
    </row>
    <row r="24" ht="29.25" customHeight="1" spans="1:4">
      <c r="A24" s="91" t="s">
        <v>70</v>
      </c>
      <c r="B24" s="92">
        <f>551.096994+880</f>
        <v>1431.096994</v>
      </c>
      <c r="D24" s="90"/>
    </row>
    <row r="25" ht="29.25" customHeight="1" spans="1:4">
      <c r="A25" s="91" t="s">
        <v>71</v>
      </c>
      <c r="B25" s="92">
        <v>303.967979</v>
      </c>
      <c r="D25" s="90"/>
    </row>
  </sheetData>
  <mergeCells count="1">
    <mergeCell ref="A2:B2"/>
  </mergeCells>
  <printOptions horizontalCentered="1"/>
  <pageMargins left="0.707638888888889" right="0.669444444444445" top="0.747916666666667" bottom="0.747916666666667" header="0.313888888888889" footer="0.313888888888889"/>
  <pageSetup paperSize="9" scale="9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F254"/>
  <sheetViews>
    <sheetView showZeros="0" topLeftCell="A27" workbookViewId="0">
      <selection activeCell="B186" sqref="B186"/>
    </sheetView>
  </sheetViews>
  <sheetFormatPr defaultColWidth="34.875" defaultRowHeight="14.25" outlineLevelCol="5"/>
  <cols>
    <col min="1" max="1" width="18.5" customWidth="1"/>
    <col min="2" max="2" width="49.875" customWidth="1"/>
    <col min="3" max="3" width="12" style="72" customWidth="1"/>
    <col min="4" max="4" width="16.25" style="72" customWidth="1"/>
    <col min="5" max="5" width="18.625" style="72" customWidth="1"/>
    <col min="6" max="6" width="13.625" style="72" customWidth="1"/>
    <col min="258" max="258" width="33.875" customWidth="1"/>
    <col min="259" max="259" width="45" customWidth="1"/>
    <col min="260" max="260" width="11.625" customWidth="1"/>
    <col min="514" max="514" width="33.875" customWidth="1"/>
    <col min="515" max="515" width="45" customWidth="1"/>
    <col min="516" max="516" width="11.625" customWidth="1"/>
    <col min="770" max="770" width="33.875" customWidth="1"/>
    <col min="771" max="771" width="45" customWidth="1"/>
    <col min="772" max="772" width="11.625" customWidth="1"/>
    <col min="1026" max="1026" width="33.875" customWidth="1"/>
    <col min="1027" max="1027" width="45" customWidth="1"/>
    <col min="1028" max="1028" width="11.625" customWidth="1"/>
    <col min="1282" max="1282" width="33.875" customWidth="1"/>
    <col min="1283" max="1283" width="45" customWidth="1"/>
    <col min="1284" max="1284" width="11.625" customWidth="1"/>
    <col min="1538" max="1538" width="33.875" customWidth="1"/>
    <col min="1539" max="1539" width="45" customWidth="1"/>
    <col min="1540" max="1540" width="11.625" customWidth="1"/>
    <col min="1794" max="1794" width="33.875" customWidth="1"/>
    <col min="1795" max="1795" width="45" customWidth="1"/>
    <col min="1796" max="1796" width="11.625" customWidth="1"/>
    <col min="2050" max="2050" width="33.875" customWidth="1"/>
    <col min="2051" max="2051" width="45" customWidth="1"/>
    <col min="2052" max="2052" width="11.625" customWidth="1"/>
    <col min="2306" max="2306" width="33.875" customWidth="1"/>
    <col min="2307" max="2307" width="45" customWidth="1"/>
    <col min="2308" max="2308" width="11.625" customWidth="1"/>
    <col min="2562" max="2562" width="33.875" customWidth="1"/>
    <col min="2563" max="2563" width="45" customWidth="1"/>
    <col min="2564" max="2564" width="11.625" customWidth="1"/>
    <col min="2818" max="2818" width="33.875" customWidth="1"/>
    <col min="2819" max="2819" width="45" customWidth="1"/>
    <col min="2820" max="2820" width="11.625" customWidth="1"/>
    <col min="3074" max="3074" width="33.875" customWidth="1"/>
    <col min="3075" max="3075" width="45" customWidth="1"/>
    <col min="3076" max="3076" width="11.625" customWidth="1"/>
    <col min="3330" max="3330" width="33.875" customWidth="1"/>
    <col min="3331" max="3331" width="45" customWidth="1"/>
    <col min="3332" max="3332" width="11.625" customWidth="1"/>
    <col min="3586" max="3586" width="33.875" customWidth="1"/>
    <col min="3587" max="3587" width="45" customWidth="1"/>
    <col min="3588" max="3588" width="11.625" customWidth="1"/>
    <col min="3842" max="3842" width="33.875" customWidth="1"/>
    <col min="3843" max="3843" width="45" customWidth="1"/>
    <col min="3844" max="3844" width="11.625" customWidth="1"/>
    <col min="4098" max="4098" width="33.875" customWidth="1"/>
    <col min="4099" max="4099" width="45" customWidth="1"/>
    <col min="4100" max="4100" width="11.625" customWidth="1"/>
    <col min="4354" max="4354" width="33.875" customWidth="1"/>
    <col min="4355" max="4355" width="45" customWidth="1"/>
    <col min="4356" max="4356" width="11.625" customWidth="1"/>
    <col min="4610" max="4610" width="33.875" customWidth="1"/>
    <col min="4611" max="4611" width="45" customWidth="1"/>
    <col min="4612" max="4612" width="11.625" customWidth="1"/>
    <col min="4866" max="4866" width="33.875" customWidth="1"/>
    <col min="4867" max="4867" width="45" customWidth="1"/>
    <col min="4868" max="4868" width="11.625" customWidth="1"/>
    <col min="5122" max="5122" width="33.875" customWidth="1"/>
    <col min="5123" max="5123" width="45" customWidth="1"/>
    <col min="5124" max="5124" width="11.625" customWidth="1"/>
    <col min="5378" max="5378" width="33.875" customWidth="1"/>
    <col min="5379" max="5379" width="45" customWidth="1"/>
    <col min="5380" max="5380" width="11.625" customWidth="1"/>
    <col min="5634" max="5634" width="33.875" customWidth="1"/>
    <col min="5635" max="5635" width="45" customWidth="1"/>
    <col min="5636" max="5636" width="11.625" customWidth="1"/>
    <col min="5890" max="5890" width="33.875" customWidth="1"/>
    <col min="5891" max="5891" width="45" customWidth="1"/>
    <col min="5892" max="5892" width="11.625" customWidth="1"/>
    <col min="6146" max="6146" width="33.875" customWidth="1"/>
    <col min="6147" max="6147" width="45" customWidth="1"/>
    <col min="6148" max="6148" width="11.625" customWidth="1"/>
    <col min="6402" max="6402" width="33.875" customWidth="1"/>
    <col min="6403" max="6403" width="45" customWidth="1"/>
    <col min="6404" max="6404" width="11.625" customWidth="1"/>
    <col min="6658" max="6658" width="33.875" customWidth="1"/>
    <col min="6659" max="6659" width="45" customWidth="1"/>
    <col min="6660" max="6660" width="11.625" customWidth="1"/>
    <col min="6914" max="6914" width="33.875" customWidth="1"/>
    <col min="6915" max="6915" width="45" customWidth="1"/>
    <col min="6916" max="6916" width="11.625" customWidth="1"/>
    <col min="7170" max="7170" width="33.875" customWidth="1"/>
    <col min="7171" max="7171" width="45" customWidth="1"/>
    <col min="7172" max="7172" width="11.625" customWidth="1"/>
    <col min="7426" max="7426" width="33.875" customWidth="1"/>
    <col min="7427" max="7427" width="45" customWidth="1"/>
    <col min="7428" max="7428" width="11.625" customWidth="1"/>
    <col min="7682" max="7682" width="33.875" customWidth="1"/>
    <col min="7683" max="7683" width="45" customWidth="1"/>
    <col min="7684" max="7684" width="11.625" customWidth="1"/>
    <col min="7938" max="7938" width="33.875" customWidth="1"/>
    <col min="7939" max="7939" width="45" customWidth="1"/>
    <col min="7940" max="7940" width="11.625" customWidth="1"/>
    <col min="8194" max="8194" width="33.875" customWidth="1"/>
    <col min="8195" max="8195" width="45" customWidth="1"/>
    <col min="8196" max="8196" width="11.625" customWidth="1"/>
    <col min="8450" max="8450" width="33.875" customWidth="1"/>
    <col min="8451" max="8451" width="45" customWidth="1"/>
    <col min="8452" max="8452" width="11.625" customWidth="1"/>
    <col min="8706" max="8706" width="33.875" customWidth="1"/>
    <col min="8707" max="8707" width="45" customWidth="1"/>
    <col min="8708" max="8708" width="11.625" customWidth="1"/>
    <col min="8962" max="8962" width="33.875" customWidth="1"/>
    <col min="8963" max="8963" width="45" customWidth="1"/>
    <col min="8964" max="8964" width="11.625" customWidth="1"/>
    <col min="9218" max="9218" width="33.875" customWidth="1"/>
    <col min="9219" max="9219" width="45" customWidth="1"/>
    <col min="9220" max="9220" width="11.625" customWidth="1"/>
    <col min="9474" max="9474" width="33.875" customWidth="1"/>
    <col min="9475" max="9475" width="45" customWidth="1"/>
    <col min="9476" max="9476" width="11.625" customWidth="1"/>
    <col min="9730" max="9730" width="33.875" customWidth="1"/>
    <col min="9731" max="9731" width="45" customWidth="1"/>
    <col min="9732" max="9732" width="11.625" customWidth="1"/>
    <col min="9986" max="9986" width="33.875" customWidth="1"/>
    <col min="9987" max="9987" width="45" customWidth="1"/>
    <col min="9988" max="9988" width="11.625" customWidth="1"/>
    <col min="10242" max="10242" width="33.875" customWidth="1"/>
    <col min="10243" max="10243" width="45" customWidth="1"/>
    <col min="10244" max="10244" width="11.625" customWidth="1"/>
    <col min="10498" max="10498" width="33.875" customWidth="1"/>
    <col min="10499" max="10499" width="45" customWidth="1"/>
    <col min="10500" max="10500" width="11.625" customWidth="1"/>
    <col min="10754" max="10754" width="33.875" customWidth="1"/>
    <col min="10755" max="10755" width="45" customWidth="1"/>
    <col min="10756" max="10756" width="11.625" customWidth="1"/>
    <col min="11010" max="11010" width="33.875" customWidth="1"/>
    <col min="11011" max="11011" width="45" customWidth="1"/>
    <col min="11012" max="11012" width="11.625" customWidth="1"/>
    <col min="11266" max="11266" width="33.875" customWidth="1"/>
    <col min="11267" max="11267" width="45" customWidth="1"/>
    <col min="11268" max="11268" width="11.625" customWidth="1"/>
    <col min="11522" max="11522" width="33.875" customWidth="1"/>
    <col min="11523" max="11523" width="45" customWidth="1"/>
    <col min="11524" max="11524" width="11.625" customWidth="1"/>
    <col min="11778" max="11778" width="33.875" customWidth="1"/>
    <col min="11779" max="11779" width="45" customWidth="1"/>
    <col min="11780" max="11780" width="11.625" customWidth="1"/>
    <col min="12034" max="12034" width="33.875" customWidth="1"/>
    <col min="12035" max="12035" width="45" customWidth="1"/>
    <col min="12036" max="12036" width="11.625" customWidth="1"/>
    <col min="12290" max="12290" width="33.875" customWidth="1"/>
    <col min="12291" max="12291" width="45" customWidth="1"/>
    <col min="12292" max="12292" width="11.625" customWidth="1"/>
    <col min="12546" max="12546" width="33.875" customWidth="1"/>
    <col min="12547" max="12547" width="45" customWidth="1"/>
    <col min="12548" max="12548" width="11.625" customWidth="1"/>
    <col min="12802" max="12802" width="33.875" customWidth="1"/>
    <col min="12803" max="12803" width="45" customWidth="1"/>
    <col min="12804" max="12804" width="11.625" customWidth="1"/>
    <col min="13058" max="13058" width="33.875" customWidth="1"/>
    <col min="13059" max="13059" width="45" customWidth="1"/>
    <col min="13060" max="13060" width="11.625" customWidth="1"/>
    <col min="13314" max="13314" width="33.875" customWidth="1"/>
    <col min="13315" max="13315" width="45" customWidth="1"/>
    <col min="13316" max="13316" width="11.625" customWidth="1"/>
    <col min="13570" max="13570" width="33.875" customWidth="1"/>
    <col min="13571" max="13571" width="45" customWidth="1"/>
    <col min="13572" max="13572" width="11.625" customWidth="1"/>
    <col min="13826" max="13826" width="33.875" customWidth="1"/>
    <col min="13827" max="13827" width="45" customWidth="1"/>
    <col min="13828" max="13828" width="11.625" customWidth="1"/>
    <col min="14082" max="14082" width="33.875" customWidth="1"/>
    <col min="14083" max="14083" width="45" customWidth="1"/>
    <col min="14084" max="14084" width="11.625" customWidth="1"/>
    <col min="14338" max="14338" width="33.875" customWidth="1"/>
    <col min="14339" max="14339" width="45" customWidth="1"/>
    <col min="14340" max="14340" width="11.625" customWidth="1"/>
    <col min="14594" max="14594" width="33.875" customWidth="1"/>
    <col min="14595" max="14595" width="45" customWidth="1"/>
    <col min="14596" max="14596" width="11.625" customWidth="1"/>
    <col min="14850" max="14850" width="33.875" customWidth="1"/>
    <col min="14851" max="14851" width="45" customWidth="1"/>
    <col min="14852" max="14852" width="11.625" customWidth="1"/>
    <col min="15106" max="15106" width="33.875" customWidth="1"/>
    <col min="15107" max="15107" width="45" customWidth="1"/>
    <col min="15108" max="15108" width="11.625" customWidth="1"/>
    <col min="15362" max="15362" width="33.875" customWidth="1"/>
    <col min="15363" max="15363" width="45" customWidth="1"/>
    <col min="15364" max="15364" width="11.625" customWidth="1"/>
    <col min="15618" max="15618" width="33.875" customWidth="1"/>
    <col min="15619" max="15619" width="45" customWidth="1"/>
    <col min="15620" max="15620" width="11.625" customWidth="1"/>
    <col min="15874" max="15874" width="33.875" customWidth="1"/>
    <col min="15875" max="15875" width="45" customWidth="1"/>
    <col min="15876" max="15876" width="11.625" customWidth="1"/>
    <col min="16130" max="16130" width="33.875" customWidth="1"/>
    <col min="16131" max="16131" width="45" customWidth="1"/>
    <col min="16132" max="16132" width="11.625" customWidth="1"/>
  </cols>
  <sheetData>
    <row r="1" ht="27.75" spans="1:1">
      <c r="A1" s="73" t="s">
        <v>72</v>
      </c>
    </row>
    <row r="2" ht="28.5" spans="1:6">
      <c r="A2" s="74" t="s">
        <v>73</v>
      </c>
      <c r="B2" s="74"/>
      <c r="C2" s="74"/>
      <c r="D2" s="74"/>
      <c r="E2" s="74"/>
      <c r="F2" s="74"/>
    </row>
    <row r="3" ht="22.5" customHeight="1" spans="3:6">
      <c r="C3" s="75"/>
      <c r="D3" s="75"/>
      <c r="E3" s="76" t="s">
        <v>15</v>
      </c>
      <c r="F3" s="76"/>
    </row>
    <row r="4" ht="37.5" spans="1:6">
      <c r="A4" s="77" t="s">
        <v>16</v>
      </c>
      <c r="B4" s="77" t="s">
        <v>17</v>
      </c>
      <c r="C4" s="78" t="s">
        <v>74</v>
      </c>
      <c r="D4" s="78" t="s">
        <v>75</v>
      </c>
      <c r="E4" s="78" t="s">
        <v>76</v>
      </c>
      <c r="F4" s="78" t="s">
        <v>77</v>
      </c>
    </row>
    <row r="5" s="69" customFormat="1" ht="20.25" customHeight="1" spans="1:6">
      <c r="A5" s="79" t="s">
        <v>78</v>
      </c>
      <c r="B5" s="79"/>
      <c r="C5" s="80">
        <f>SUM(C6,C52,C61,C72,C75,C82,C103,C112,C119,C127,C143,C146,C150,C155,C162,C165,C168,C171)</f>
        <v>20506</v>
      </c>
      <c r="D5" s="80">
        <f>SUM(D6,D61,D72,D75,D82,D127,D146,D150,D168)</f>
        <v>-5332</v>
      </c>
      <c r="E5" s="80">
        <v>-16444</v>
      </c>
      <c r="F5" s="80">
        <f>SUM(F6,F52,F61,F72,F75,F82,F103,F112,F119,F127,F143,F146,F150,F155,F162,F165,F168,F171)</f>
        <v>-1270</v>
      </c>
    </row>
    <row r="6" s="69" customFormat="1" ht="20.25" customHeight="1" spans="1:6">
      <c r="A6" s="77">
        <v>201</v>
      </c>
      <c r="B6" s="81" t="str">
        <f>VLOOKUP(A:A,[1]科目对照!A$1:B$65536,2,FALSE)</f>
        <v>  一般公共服务支出</v>
      </c>
      <c r="C6" s="82">
        <v>6574</v>
      </c>
      <c r="D6" s="82">
        <v>-1334</v>
      </c>
      <c r="E6" s="82">
        <v>-2800</v>
      </c>
      <c r="F6" s="82">
        <f>C6+D6+E6</f>
        <v>2440</v>
      </c>
    </row>
    <row r="7" ht="20.25" customHeight="1" spans="1:6">
      <c r="A7" s="83">
        <v>20101</v>
      </c>
      <c r="B7" s="84" t="str">
        <f>VLOOKUP(A:A,[1]科目对照!A$1:B$65536,2,FALSE)</f>
        <v>    人大事务</v>
      </c>
      <c r="C7" s="85">
        <v>238</v>
      </c>
      <c r="D7" s="85"/>
      <c r="E7" s="85"/>
      <c r="F7" s="85">
        <f t="shared" ref="F7:F70" si="0">C7+D7+E7</f>
        <v>238</v>
      </c>
    </row>
    <row r="8" ht="20.25" customHeight="1" spans="1:6">
      <c r="A8" s="83">
        <v>2010102</v>
      </c>
      <c r="B8" s="84" t="str">
        <f>VLOOKUP(A:A,[1]科目对照!A$1:B$65536,2,FALSE)</f>
        <v>      一般行政管理事务</v>
      </c>
      <c r="C8" s="85">
        <v>238</v>
      </c>
      <c r="D8" s="85"/>
      <c r="E8" s="85"/>
      <c r="F8" s="85">
        <f t="shared" si="0"/>
        <v>238</v>
      </c>
    </row>
    <row r="9" ht="20.25" customHeight="1" spans="1:6">
      <c r="A9" s="83">
        <v>20102</v>
      </c>
      <c r="B9" s="84" t="str">
        <f>VLOOKUP(A:A,[1]科目对照!A$1:B$65536,2,FALSE)</f>
        <v>    政协事务</v>
      </c>
      <c r="C9" s="85">
        <v>162</v>
      </c>
      <c r="D9" s="85"/>
      <c r="E9" s="85"/>
      <c r="F9" s="85">
        <f t="shared" si="0"/>
        <v>162</v>
      </c>
    </row>
    <row r="10" ht="20.25" customHeight="1" spans="1:6">
      <c r="A10" s="83">
        <v>2010201</v>
      </c>
      <c r="B10" s="84" t="str">
        <f>VLOOKUP(A:A,[1]科目对照!A$1:B$65536,2,FALSE)</f>
        <v>      行政运行</v>
      </c>
      <c r="C10" s="85">
        <v>8</v>
      </c>
      <c r="D10" s="85"/>
      <c r="E10" s="85"/>
      <c r="F10" s="85">
        <f t="shared" si="0"/>
        <v>8</v>
      </c>
    </row>
    <row r="11" ht="20.25" customHeight="1" spans="1:6">
      <c r="A11" s="83">
        <v>2010202</v>
      </c>
      <c r="B11" s="84" t="str">
        <f>VLOOKUP(A:A,[1]科目对照!A$1:B$65536,2,FALSE)</f>
        <v>      一般行政管理事务</v>
      </c>
      <c r="C11" s="85">
        <v>11</v>
      </c>
      <c r="D11" s="85"/>
      <c r="E11" s="85"/>
      <c r="F11" s="85">
        <f t="shared" si="0"/>
        <v>11</v>
      </c>
    </row>
    <row r="12" ht="20.25" customHeight="1" spans="1:6">
      <c r="A12" s="83">
        <v>2010204</v>
      </c>
      <c r="B12" s="84" t="str">
        <f>VLOOKUP(A:A,[1]科目对照!A$1:B$65536,2,FALSE)</f>
        <v>      政协会议</v>
      </c>
      <c r="C12" s="85">
        <v>141</v>
      </c>
      <c r="D12" s="85"/>
      <c r="E12" s="85"/>
      <c r="F12" s="85">
        <f t="shared" si="0"/>
        <v>141</v>
      </c>
    </row>
    <row r="13" ht="20.25" customHeight="1" spans="1:6">
      <c r="A13" s="83">
        <v>2010299</v>
      </c>
      <c r="B13" s="84" t="str">
        <f>VLOOKUP(A:A,[1]科目对照!A$1:B$65536,2,FALSE)</f>
        <v>      其他政协事务支出</v>
      </c>
      <c r="C13" s="85">
        <v>2</v>
      </c>
      <c r="D13" s="85"/>
      <c r="E13" s="85"/>
      <c r="F13" s="85">
        <f t="shared" si="0"/>
        <v>2</v>
      </c>
    </row>
    <row r="14" ht="20.25" customHeight="1" spans="1:6">
      <c r="A14" s="83">
        <v>20103</v>
      </c>
      <c r="B14" s="84" t="str">
        <f>VLOOKUP(A:A,[1]科目对照!A$1:B$65536,2,FALSE)</f>
        <v>    政府办公厅(室)及相关机构事务</v>
      </c>
      <c r="C14" s="85">
        <v>1729</v>
      </c>
      <c r="D14" s="85"/>
      <c r="E14" s="85"/>
      <c r="F14" s="85">
        <f t="shared" si="0"/>
        <v>1729</v>
      </c>
    </row>
    <row r="15" ht="20.25" customHeight="1" spans="1:6">
      <c r="A15" s="83">
        <v>2010302</v>
      </c>
      <c r="B15" s="84" t="str">
        <f>VLOOKUP(A:A,[1]科目对照!A$1:B$65536,2,FALSE)</f>
        <v>      一般行政管理事务</v>
      </c>
      <c r="C15" s="85">
        <v>1709</v>
      </c>
      <c r="D15" s="85"/>
      <c r="E15" s="85"/>
      <c r="F15" s="85">
        <f t="shared" si="0"/>
        <v>1709</v>
      </c>
    </row>
    <row r="16" ht="20.25" customHeight="1" spans="1:6">
      <c r="A16" s="83">
        <v>2010308</v>
      </c>
      <c r="B16" s="84" t="str">
        <f>VLOOKUP(A:A,[1]科目对照!A$1:B$65536,2,FALSE)</f>
        <v>      信访事务</v>
      </c>
      <c r="C16" s="85">
        <v>20</v>
      </c>
      <c r="D16" s="85"/>
      <c r="E16" s="85"/>
      <c r="F16" s="85">
        <f t="shared" si="0"/>
        <v>20</v>
      </c>
    </row>
    <row r="17" ht="20.25" customHeight="1" spans="1:6">
      <c r="A17" s="83">
        <v>20104</v>
      </c>
      <c r="B17" s="84" t="str">
        <f>VLOOKUP(A:A,[1]科目对照!A$1:B$65536,2,FALSE)</f>
        <v>    发展与改革事务</v>
      </c>
      <c r="C17" s="85">
        <v>2110</v>
      </c>
      <c r="D17" s="85"/>
      <c r="E17" s="85"/>
      <c r="F17" s="85">
        <f t="shared" si="0"/>
        <v>2110</v>
      </c>
    </row>
    <row r="18" ht="20.25" customHeight="1" spans="1:6">
      <c r="A18" s="83">
        <v>2010406</v>
      </c>
      <c r="B18" s="84" t="str">
        <f>VLOOKUP(A:A,[1]科目对照!A$1:B$65536,2,FALSE)</f>
        <v>      社会事业发展规划</v>
      </c>
      <c r="C18" s="85">
        <v>2110</v>
      </c>
      <c r="D18" s="85"/>
      <c r="E18" s="85"/>
      <c r="F18" s="85">
        <f t="shared" si="0"/>
        <v>2110</v>
      </c>
    </row>
    <row r="19" ht="20.25" customHeight="1" spans="1:6">
      <c r="A19" s="83">
        <v>20105</v>
      </c>
      <c r="B19" s="84" t="str">
        <f>VLOOKUP(A:A,[1]科目对照!A$1:B$65536,2,FALSE)</f>
        <v>    统计信息事务</v>
      </c>
      <c r="C19" s="85">
        <v>78</v>
      </c>
      <c r="D19" s="85"/>
      <c r="E19" s="85"/>
      <c r="F19" s="85">
        <f t="shared" si="0"/>
        <v>78</v>
      </c>
    </row>
    <row r="20" ht="20.25" customHeight="1" spans="1:6">
      <c r="A20" s="83">
        <v>2010507</v>
      </c>
      <c r="B20" s="84" t="str">
        <f>VLOOKUP(A:A,[1]科目对照!A$1:B$65536,2,FALSE)</f>
        <v>      专项普查活动</v>
      </c>
      <c r="C20" s="85">
        <v>60</v>
      </c>
      <c r="D20" s="85"/>
      <c r="E20" s="85"/>
      <c r="F20" s="85">
        <f t="shared" si="0"/>
        <v>60</v>
      </c>
    </row>
    <row r="21" ht="20.25" customHeight="1" spans="1:6">
      <c r="A21" s="83">
        <v>2010508</v>
      </c>
      <c r="B21" s="84" t="str">
        <f>VLOOKUP(A:A,[1]科目对照!A$1:B$65536,2,FALSE)</f>
        <v>      统计抽样调查</v>
      </c>
      <c r="C21" s="85">
        <v>18</v>
      </c>
      <c r="D21" s="85"/>
      <c r="E21" s="85"/>
      <c r="F21" s="85">
        <f t="shared" si="0"/>
        <v>18</v>
      </c>
    </row>
    <row r="22" ht="20.25" customHeight="1" spans="1:6">
      <c r="A22" s="83">
        <v>20106</v>
      </c>
      <c r="B22" s="84" t="str">
        <f>VLOOKUP(A:A,[1]科目对照!A$1:B$65536,2,FALSE)</f>
        <v>    财政事务</v>
      </c>
      <c r="C22" s="85">
        <v>114</v>
      </c>
      <c r="D22" s="85"/>
      <c r="E22" s="85"/>
      <c r="F22" s="85">
        <f t="shared" si="0"/>
        <v>114</v>
      </c>
    </row>
    <row r="23" ht="20.25" customHeight="1" spans="1:6">
      <c r="A23" s="83">
        <v>2010602</v>
      </c>
      <c r="B23" s="84" t="str">
        <f>VLOOKUP(A:A,[1]科目对照!A$1:B$65536,2,FALSE)</f>
        <v>      一般行政管理事务</v>
      </c>
      <c r="C23" s="85">
        <v>114</v>
      </c>
      <c r="D23" s="85"/>
      <c r="E23" s="85"/>
      <c r="F23" s="85">
        <f t="shared" si="0"/>
        <v>114</v>
      </c>
    </row>
    <row r="24" ht="20.25" customHeight="1" spans="1:6">
      <c r="A24" s="83">
        <v>20110</v>
      </c>
      <c r="B24" s="84" t="str">
        <f>VLOOKUP(A:A,[1]科目对照!A$1:B$65536,2,FALSE)</f>
        <v>    人力资源事务</v>
      </c>
      <c r="C24" s="85">
        <v>10</v>
      </c>
      <c r="D24" s="85"/>
      <c r="E24" s="85"/>
      <c r="F24" s="85">
        <f t="shared" si="0"/>
        <v>10</v>
      </c>
    </row>
    <row r="25" ht="20.25" customHeight="1" spans="1:6">
      <c r="A25" s="83">
        <v>2011002</v>
      </c>
      <c r="B25" s="84" t="str">
        <f>VLOOKUP(A:A,[1]科目对照!A$1:B$65536,2,FALSE)</f>
        <v>      一般行政管理事务</v>
      </c>
      <c r="C25" s="85">
        <v>10</v>
      </c>
      <c r="D25" s="85"/>
      <c r="E25" s="85"/>
      <c r="F25" s="85">
        <f t="shared" si="0"/>
        <v>10</v>
      </c>
    </row>
    <row r="26" ht="20.25" customHeight="1" spans="1:6">
      <c r="A26" s="83">
        <v>20111</v>
      </c>
      <c r="B26" s="84" t="str">
        <f>VLOOKUP(A:A,[1]科目对照!A$1:B$65536,2,FALSE)</f>
        <v>    纪检监察事务</v>
      </c>
      <c r="C26" s="85">
        <v>454</v>
      </c>
      <c r="D26" s="85"/>
      <c r="E26" s="85"/>
      <c r="F26" s="85">
        <f t="shared" si="0"/>
        <v>454</v>
      </c>
    </row>
    <row r="27" ht="20.25" customHeight="1" spans="1:6">
      <c r="A27" s="83">
        <v>2011102</v>
      </c>
      <c r="B27" s="84" t="str">
        <f>VLOOKUP(A:A,[1]科目对照!A$1:B$65536,2,FALSE)</f>
        <v>      一般行政管理事务</v>
      </c>
      <c r="C27" s="85">
        <v>454</v>
      </c>
      <c r="D27" s="85"/>
      <c r="E27" s="85"/>
      <c r="F27" s="85">
        <f t="shared" si="0"/>
        <v>454</v>
      </c>
    </row>
    <row r="28" ht="20.25" customHeight="1" spans="1:6">
      <c r="A28" s="83">
        <v>20113</v>
      </c>
      <c r="B28" s="84" t="str">
        <f>VLOOKUP(A:A,[1]科目对照!A$1:B$65536,2,FALSE)</f>
        <v>    商贸事务</v>
      </c>
      <c r="C28" s="85">
        <v>0</v>
      </c>
      <c r="D28" s="85">
        <v>-200</v>
      </c>
      <c r="E28" s="85"/>
      <c r="F28" s="85">
        <f t="shared" si="0"/>
        <v>-200</v>
      </c>
    </row>
    <row r="29" ht="20.25" customHeight="1" spans="1:6">
      <c r="A29" s="83">
        <v>2011302</v>
      </c>
      <c r="B29" s="84" t="str">
        <f>VLOOKUP(A:A,[1]科目对照!A$1:B$65536,2,FALSE)</f>
        <v>      一般行政管理事务</v>
      </c>
      <c r="C29" s="85">
        <v>0</v>
      </c>
      <c r="D29" s="85">
        <v>-200</v>
      </c>
      <c r="E29" s="85"/>
      <c r="F29" s="85">
        <f t="shared" si="0"/>
        <v>-200</v>
      </c>
    </row>
    <row r="30" ht="20.25" customHeight="1" spans="1:6">
      <c r="A30" s="83">
        <v>20115</v>
      </c>
      <c r="B30" s="84" t="str">
        <f>VLOOKUP(A:A,[1]科目对照!A$1:B$65536,2,FALSE)</f>
        <v>    工商行政管理事务</v>
      </c>
      <c r="C30" s="85">
        <v>98</v>
      </c>
      <c r="D30" s="85"/>
      <c r="E30" s="85"/>
      <c r="F30" s="85">
        <f t="shared" si="0"/>
        <v>98</v>
      </c>
    </row>
    <row r="31" ht="20.25" customHeight="1" spans="1:6">
      <c r="A31" s="83">
        <v>2011502</v>
      </c>
      <c r="B31" s="84" t="str">
        <f>VLOOKUP(A:A,[1]科目对照!A$1:B$65536,2,FALSE)</f>
        <v>      一般行政管理事务</v>
      </c>
      <c r="C31" s="85">
        <v>98</v>
      </c>
      <c r="D31" s="85"/>
      <c r="E31" s="85"/>
      <c r="F31" s="85">
        <f t="shared" si="0"/>
        <v>98</v>
      </c>
    </row>
    <row r="32" ht="20.25" customHeight="1" spans="1:6">
      <c r="A32" s="83">
        <v>20117</v>
      </c>
      <c r="B32" s="84" t="str">
        <f>VLOOKUP(A:A,[1]科目对照!A$1:B$65536,2,FALSE)</f>
        <v>    质量技术监督与检验检疫事务</v>
      </c>
      <c r="C32" s="85">
        <v>30</v>
      </c>
      <c r="D32" s="85"/>
      <c r="E32" s="85"/>
      <c r="F32" s="85">
        <f t="shared" si="0"/>
        <v>30</v>
      </c>
    </row>
    <row r="33" ht="20.25" customHeight="1" spans="1:6">
      <c r="A33" s="83">
        <v>2011706</v>
      </c>
      <c r="B33" s="84" t="str">
        <f>VLOOKUP(A:A,[1]科目对照!A$1:B$65536,2,FALSE)</f>
        <v>      质量技术监督行政执法及业务管理</v>
      </c>
      <c r="C33" s="85">
        <v>30</v>
      </c>
      <c r="D33" s="85"/>
      <c r="E33" s="85"/>
      <c r="F33" s="85">
        <f t="shared" si="0"/>
        <v>30</v>
      </c>
    </row>
    <row r="34" ht="20.25" customHeight="1" spans="1:6">
      <c r="A34" s="83">
        <v>20125</v>
      </c>
      <c r="B34" s="84" t="str">
        <f>VLOOKUP(A:A,[1]科目对照!A$1:B$65536,2,FALSE)</f>
        <v>    港澳台侨事务</v>
      </c>
      <c r="C34" s="85">
        <v>125</v>
      </c>
      <c r="D34" s="85"/>
      <c r="E34" s="85"/>
      <c r="F34" s="85">
        <f t="shared" si="0"/>
        <v>125</v>
      </c>
    </row>
    <row r="35" ht="20.25" customHeight="1" spans="1:6">
      <c r="A35" s="83">
        <v>2012502</v>
      </c>
      <c r="B35" s="84" t="str">
        <f>VLOOKUP(A:A,[1]科目对照!A$1:B$65536,2,FALSE)</f>
        <v>      一般行政管理事务</v>
      </c>
      <c r="C35" s="85">
        <v>7</v>
      </c>
      <c r="D35" s="85"/>
      <c r="E35" s="85"/>
      <c r="F35" s="85">
        <f t="shared" si="0"/>
        <v>7</v>
      </c>
    </row>
    <row r="36" ht="20.25" customHeight="1" spans="1:6">
      <c r="A36" s="83">
        <v>2012506</v>
      </c>
      <c r="B36" s="84" t="str">
        <f>VLOOKUP(A:A,[1]科目对照!A$1:B$65536,2,FALSE)</f>
        <v>      华侨事务</v>
      </c>
      <c r="C36" s="85">
        <v>68</v>
      </c>
      <c r="D36" s="85"/>
      <c r="E36" s="85"/>
      <c r="F36" s="85">
        <f t="shared" si="0"/>
        <v>68</v>
      </c>
    </row>
    <row r="37" ht="20.25" customHeight="1" spans="1:6">
      <c r="A37" s="83">
        <v>2012599</v>
      </c>
      <c r="B37" s="84" t="str">
        <f>VLOOKUP(A:A,[1]科目对照!A$1:B$65536,2,FALSE)</f>
        <v>      其他港澳台侨事务支出</v>
      </c>
      <c r="C37" s="85">
        <v>50</v>
      </c>
      <c r="D37" s="85"/>
      <c r="E37" s="85"/>
      <c r="F37" s="85">
        <f t="shared" si="0"/>
        <v>50</v>
      </c>
    </row>
    <row r="38" ht="20.25" customHeight="1" spans="1:6">
      <c r="A38" s="83">
        <v>20129</v>
      </c>
      <c r="B38" s="84" t="str">
        <f>VLOOKUP(A:A,[1]科目对照!A$1:B$65536,2,FALSE)</f>
        <v>    群众团体事务</v>
      </c>
      <c r="C38" s="85">
        <v>16</v>
      </c>
      <c r="D38" s="85"/>
      <c r="E38" s="85"/>
      <c r="F38" s="85">
        <f t="shared" si="0"/>
        <v>16</v>
      </c>
    </row>
    <row r="39" ht="20.25" customHeight="1" spans="1:6">
      <c r="A39" s="83">
        <v>2012902</v>
      </c>
      <c r="B39" s="84" t="str">
        <f>VLOOKUP(A:A,[1]科目对照!A$1:B$65536,2,FALSE)</f>
        <v>      一般行政管理事务</v>
      </c>
      <c r="C39" s="85">
        <v>16</v>
      </c>
      <c r="D39" s="85"/>
      <c r="E39" s="85"/>
      <c r="F39" s="85">
        <f t="shared" si="0"/>
        <v>16</v>
      </c>
    </row>
    <row r="40" ht="20.25" customHeight="1" spans="1:6">
      <c r="A40" s="83">
        <v>20131</v>
      </c>
      <c r="B40" s="84" t="str">
        <f>VLOOKUP(A:A,[1]科目对照!A$1:B$65536,2,FALSE)</f>
        <v>    党委办公厅(室)及相关机构事务</v>
      </c>
      <c r="C40" s="85">
        <v>582</v>
      </c>
      <c r="D40" s="85"/>
      <c r="E40" s="85"/>
      <c r="F40" s="85">
        <f t="shared" si="0"/>
        <v>582</v>
      </c>
    </row>
    <row r="41" ht="20.25" customHeight="1" spans="1:6">
      <c r="A41" s="83">
        <v>2013102</v>
      </c>
      <c r="B41" s="84" t="str">
        <f>VLOOKUP(A:A,[1]科目对照!A$1:B$65536,2,FALSE)</f>
        <v>      一般行政管理事务</v>
      </c>
      <c r="C41" s="85">
        <v>582</v>
      </c>
      <c r="D41" s="85"/>
      <c r="E41" s="85"/>
      <c r="F41" s="85">
        <f t="shared" si="0"/>
        <v>582</v>
      </c>
    </row>
    <row r="42" ht="20.25" customHeight="1" spans="1:6">
      <c r="A42" s="83">
        <v>20132</v>
      </c>
      <c r="B42" s="84" t="str">
        <f>VLOOKUP(A:A,[1]科目对照!A$1:B$65536,2,FALSE)</f>
        <v>    组织事务</v>
      </c>
      <c r="C42" s="85">
        <v>3</v>
      </c>
      <c r="D42" s="85"/>
      <c r="E42" s="85"/>
      <c r="F42" s="85">
        <f t="shared" si="0"/>
        <v>3</v>
      </c>
    </row>
    <row r="43" ht="20.25" customHeight="1" spans="1:6">
      <c r="A43" s="83">
        <v>2013299</v>
      </c>
      <c r="B43" s="84" t="str">
        <f>VLOOKUP(A:A,[1]科目对照!A$1:B$65536,2,FALSE)</f>
        <v>      其他组织事务支出</v>
      </c>
      <c r="C43" s="85">
        <v>3</v>
      </c>
      <c r="D43" s="85"/>
      <c r="E43" s="85"/>
      <c r="F43" s="85">
        <f t="shared" si="0"/>
        <v>3</v>
      </c>
    </row>
    <row r="44" ht="20.25" customHeight="1" spans="1:6">
      <c r="A44" s="83">
        <v>20133</v>
      </c>
      <c r="B44" s="84" t="str">
        <f>VLOOKUP(A:A,[1]科目对照!A$1:B$65536,2,FALSE)</f>
        <v>    宣传事务</v>
      </c>
      <c r="C44" s="85">
        <v>21</v>
      </c>
      <c r="D44" s="85"/>
      <c r="E44" s="85"/>
      <c r="F44" s="85">
        <f t="shared" si="0"/>
        <v>21</v>
      </c>
    </row>
    <row r="45" ht="20.25" customHeight="1" spans="1:6">
      <c r="A45" s="83">
        <v>2013302</v>
      </c>
      <c r="B45" s="84" t="str">
        <f>VLOOKUP(A:A,[1]科目对照!A$1:B$65536,2,FALSE)</f>
        <v>      一般行政管理事务</v>
      </c>
      <c r="C45" s="85">
        <v>21</v>
      </c>
      <c r="D45" s="85"/>
      <c r="E45" s="85"/>
      <c r="F45" s="85">
        <f t="shared" si="0"/>
        <v>21</v>
      </c>
    </row>
    <row r="46" ht="20.25" customHeight="1" spans="1:6">
      <c r="A46" s="83">
        <v>20134</v>
      </c>
      <c r="B46" s="84" t="str">
        <f>VLOOKUP(A:A,[1]科目对照!A$1:B$65536,2,FALSE)</f>
        <v>    统战事务</v>
      </c>
      <c r="C46" s="85">
        <v>5</v>
      </c>
      <c r="D46" s="85"/>
      <c r="E46" s="85"/>
      <c r="F46" s="85">
        <f t="shared" si="0"/>
        <v>5</v>
      </c>
    </row>
    <row r="47" ht="20.25" customHeight="1" spans="1:6">
      <c r="A47" s="83">
        <v>2013402</v>
      </c>
      <c r="B47" s="84" t="str">
        <f>VLOOKUP(A:A,[1]科目对照!A$1:B$65536,2,FALSE)</f>
        <v>      一般行政管理事务</v>
      </c>
      <c r="C47" s="85">
        <v>5</v>
      </c>
      <c r="D47" s="85"/>
      <c r="E47" s="85"/>
      <c r="F47" s="85">
        <f t="shared" si="0"/>
        <v>5</v>
      </c>
    </row>
    <row r="48" ht="20.25" customHeight="1" spans="1:6">
      <c r="A48" s="83">
        <v>20136</v>
      </c>
      <c r="B48" s="84" t="str">
        <f>VLOOKUP(A:A,[1]科目对照!A$1:B$65536,2,FALSE)</f>
        <v>    其他共产党事务支出</v>
      </c>
      <c r="C48" s="85">
        <v>7</v>
      </c>
      <c r="D48" s="85"/>
      <c r="E48" s="85"/>
      <c r="F48" s="85">
        <f t="shared" si="0"/>
        <v>7</v>
      </c>
    </row>
    <row r="49" ht="20.25" customHeight="1" spans="1:6">
      <c r="A49" s="83">
        <v>2013602</v>
      </c>
      <c r="B49" s="84" t="str">
        <f>VLOOKUP(A:A,[1]科目对照!A$1:B$65536,2,FALSE)</f>
        <v>      一般行政管理事务</v>
      </c>
      <c r="C49" s="85">
        <v>7</v>
      </c>
      <c r="D49" s="85"/>
      <c r="E49" s="85"/>
      <c r="F49" s="85">
        <f t="shared" si="0"/>
        <v>7</v>
      </c>
    </row>
    <row r="50" ht="20.25" customHeight="1" spans="1:6">
      <c r="A50" s="83">
        <v>20199</v>
      </c>
      <c r="B50" s="84" t="str">
        <f>VLOOKUP(A:A,[1]科目对照!A$1:B$65536,2,FALSE)</f>
        <v>    其他一般公共服务支出(款)</v>
      </c>
      <c r="C50" s="85">
        <v>792</v>
      </c>
      <c r="D50" s="85">
        <v>-1134</v>
      </c>
      <c r="E50" s="85">
        <v>-2800</v>
      </c>
      <c r="F50" s="85">
        <f t="shared" si="0"/>
        <v>-3142</v>
      </c>
    </row>
    <row r="51" ht="20.25" customHeight="1" spans="1:6">
      <c r="A51" s="83">
        <v>2019999</v>
      </c>
      <c r="B51" s="84" t="str">
        <f>VLOOKUP(A:A,[1]科目对照!A$1:B$65536,2,FALSE)</f>
        <v>      其他一般公共服务支出(项)</v>
      </c>
      <c r="C51" s="85">
        <v>792</v>
      </c>
      <c r="D51" s="85">
        <f>-500-584-50</f>
        <v>-1134</v>
      </c>
      <c r="E51" s="85">
        <v>-2800</v>
      </c>
      <c r="F51" s="85">
        <f t="shared" si="0"/>
        <v>-3142</v>
      </c>
    </row>
    <row r="52" s="70" customFormat="1" ht="20.25" customHeight="1" spans="1:6">
      <c r="A52" s="77">
        <v>204</v>
      </c>
      <c r="B52" s="81" t="str">
        <f>VLOOKUP(A:A,[1]科目对照!A$1:B$65536,2,FALSE)</f>
        <v>  公共安全支出</v>
      </c>
      <c r="C52" s="82">
        <v>3275</v>
      </c>
      <c r="D52" s="82"/>
      <c r="E52" s="82"/>
      <c r="F52" s="82">
        <f t="shared" si="0"/>
        <v>3275</v>
      </c>
    </row>
    <row r="53" ht="20.25" customHeight="1" spans="1:6">
      <c r="A53" s="83">
        <v>20402</v>
      </c>
      <c r="B53" s="84" t="str">
        <f>VLOOKUP(A:A,[1]科目对照!A$1:B$65536,2,FALSE)</f>
        <v>    公安</v>
      </c>
      <c r="C53" s="85">
        <v>3273</v>
      </c>
      <c r="D53" s="85"/>
      <c r="E53" s="85"/>
      <c r="F53" s="85">
        <f t="shared" si="0"/>
        <v>3273</v>
      </c>
    </row>
    <row r="54" ht="20.25" customHeight="1" spans="1:6">
      <c r="A54" s="83">
        <v>2040202</v>
      </c>
      <c r="B54" s="84" t="str">
        <f>VLOOKUP(A:A,[1]科目对照!A$1:B$65536,2,FALSE)</f>
        <v>      一般行政管理事务</v>
      </c>
      <c r="C54" s="85">
        <v>1171</v>
      </c>
      <c r="D54" s="85"/>
      <c r="E54" s="85"/>
      <c r="F54" s="85">
        <f t="shared" si="0"/>
        <v>1171</v>
      </c>
    </row>
    <row r="55" ht="20.25" customHeight="1" spans="1:6">
      <c r="A55" s="83">
        <v>2040206</v>
      </c>
      <c r="B55" s="84" t="str">
        <f>VLOOKUP(A:A,[1]科目对照!A$1:B$65536,2,FALSE)</f>
        <v>      刑事侦查</v>
      </c>
      <c r="C55" s="85">
        <v>50</v>
      </c>
      <c r="D55" s="85"/>
      <c r="E55" s="85"/>
      <c r="F55" s="85">
        <f t="shared" si="0"/>
        <v>50</v>
      </c>
    </row>
    <row r="56" ht="20.25" customHeight="1" spans="1:6">
      <c r="A56" s="83">
        <v>2040207</v>
      </c>
      <c r="B56" s="84" t="str">
        <f>VLOOKUP(A:A,[1]科目对照!A$1:B$65536,2,FALSE)</f>
        <v>      经济犯罪侦查</v>
      </c>
      <c r="C56" s="85">
        <v>100</v>
      </c>
      <c r="D56" s="85"/>
      <c r="E56" s="85"/>
      <c r="F56" s="85">
        <f t="shared" si="0"/>
        <v>100</v>
      </c>
    </row>
    <row r="57" ht="20.25" customHeight="1" spans="1:6">
      <c r="A57" s="83">
        <v>2040211</v>
      </c>
      <c r="B57" s="84" t="str">
        <f>VLOOKUP(A:A,[1]科目对照!A$1:B$65536,2,FALSE)</f>
        <v>      禁毒管理</v>
      </c>
      <c r="C57" s="85">
        <v>56</v>
      </c>
      <c r="D57" s="85"/>
      <c r="E57" s="85"/>
      <c r="F57" s="85">
        <f t="shared" si="0"/>
        <v>56</v>
      </c>
    </row>
    <row r="58" ht="20.25" customHeight="1" spans="1:6">
      <c r="A58" s="83">
        <v>2040212</v>
      </c>
      <c r="B58" s="84" t="str">
        <f>VLOOKUP(A:A,[1]科目对照!A$1:B$65536,2,FALSE)</f>
        <v>      道路交通管理</v>
      </c>
      <c r="C58" s="85">
        <v>1896</v>
      </c>
      <c r="D58" s="85"/>
      <c r="E58" s="85"/>
      <c r="F58" s="85">
        <f t="shared" si="0"/>
        <v>1896</v>
      </c>
    </row>
    <row r="59" ht="20.25" customHeight="1" spans="1:6">
      <c r="A59" s="83">
        <v>20406</v>
      </c>
      <c r="B59" s="84" t="str">
        <f>VLOOKUP(A:A,[1]科目对照!A$1:B$65536,2,FALSE)</f>
        <v>    司法</v>
      </c>
      <c r="C59" s="85">
        <v>2</v>
      </c>
      <c r="D59" s="85"/>
      <c r="E59" s="85"/>
      <c r="F59" s="85">
        <f t="shared" si="0"/>
        <v>2</v>
      </c>
    </row>
    <row r="60" ht="20.25" customHeight="1" spans="1:6">
      <c r="A60" s="83">
        <v>2040602</v>
      </c>
      <c r="B60" s="84" t="str">
        <f>VLOOKUP(A:A,[1]科目对照!A$1:B$65536,2,FALSE)</f>
        <v>      一般行政管理事务</v>
      </c>
      <c r="C60" s="85">
        <v>2</v>
      </c>
      <c r="D60" s="85"/>
      <c r="E60" s="85"/>
      <c r="F60" s="85">
        <f t="shared" si="0"/>
        <v>2</v>
      </c>
    </row>
    <row r="61" s="70" customFormat="1" ht="20.25" customHeight="1" spans="1:6">
      <c r="A61" s="77">
        <v>205</v>
      </c>
      <c r="B61" s="81" t="str">
        <f>VLOOKUP(A:A,[1]科目对照!A$1:B$65536,2,FALSE)</f>
        <v>  教育支出</v>
      </c>
      <c r="C61" s="82">
        <v>616</v>
      </c>
      <c r="D61" s="82">
        <v>-637</v>
      </c>
      <c r="E61" s="82">
        <v>-744</v>
      </c>
      <c r="F61" s="82">
        <f t="shared" si="0"/>
        <v>-765</v>
      </c>
    </row>
    <row r="62" ht="20.25" customHeight="1" spans="1:6">
      <c r="A62" s="83">
        <v>20502</v>
      </c>
      <c r="B62" s="84" t="str">
        <f>VLOOKUP(A:A,[1]科目对照!A$1:B$65536,2,FALSE)</f>
        <v>    普通教育</v>
      </c>
      <c r="C62" s="85">
        <v>296</v>
      </c>
      <c r="D62" s="85"/>
      <c r="E62" s="85"/>
      <c r="F62" s="85">
        <f t="shared" si="0"/>
        <v>296</v>
      </c>
    </row>
    <row r="63" ht="20.25" customHeight="1" spans="1:6">
      <c r="A63" s="83">
        <v>2050204</v>
      </c>
      <c r="B63" s="84" t="str">
        <f>VLOOKUP(A:A,[1]科目对照!A$1:B$65536,2,FALSE)</f>
        <v>      高中教育</v>
      </c>
      <c r="C63" s="85">
        <v>296</v>
      </c>
      <c r="D63" s="85"/>
      <c r="E63" s="85"/>
      <c r="F63" s="85">
        <f t="shared" si="0"/>
        <v>296</v>
      </c>
    </row>
    <row r="64" ht="20.25" customHeight="1" spans="1:6">
      <c r="A64" s="83">
        <v>2050299</v>
      </c>
      <c r="B64" s="84" t="str">
        <f>VLOOKUP(A:A,[1]科目对照!A$1:B$65536,2,FALSE)</f>
        <v>      其他普通教育支出</v>
      </c>
      <c r="C64" s="85">
        <v>0</v>
      </c>
      <c r="D64" s="85"/>
      <c r="E64" s="85">
        <v>-444</v>
      </c>
      <c r="F64" s="85">
        <f t="shared" si="0"/>
        <v>-444</v>
      </c>
    </row>
    <row r="65" ht="20.25" customHeight="1" spans="1:6">
      <c r="A65" s="83">
        <v>20503</v>
      </c>
      <c r="B65" s="84" t="str">
        <f>VLOOKUP(A:A,[1]科目对照!A$1:B$65536,2,FALSE)</f>
        <v>    职业教育</v>
      </c>
      <c r="C65" s="85">
        <v>1</v>
      </c>
      <c r="D65" s="85"/>
      <c r="E65" s="85"/>
      <c r="F65" s="85">
        <f t="shared" si="0"/>
        <v>1</v>
      </c>
    </row>
    <row r="66" ht="20.25" customHeight="1" spans="1:6">
      <c r="A66" s="83">
        <v>2050302</v>
      </c>
      <c r="B66" s="84" t="str">
        <f>VLOOKUP(A:A,[1]科目对照!A$1:B$65536,2,FALSE)</f>
        <v>      中专教育</v>
      </c>
      <c r="C66" s="85">
        <v>1</v>
      </c>
      <c r="D66" s="85"/>
      <c r="E66" s="85"/>
      <c r="F66" s="85">
        <f t="shared" si="0"/>
        <v>1</v>
      </c>
    </row>
    <row r="67" ht="20.25" customHeight="1" spans="1:6">
      <c r="A67" s="83">
        <v>20508</v>
      </c>
      <c r="B67" s="84" t="str">
        <f>VLOOKUP(A:A,[1]科目对照!A$1:B$65536,2,FALSE)</f>
        <v>    进修及培训</v>
      </c>
      <c r="C67" s="85">
        <v>19</v>
      </c>
      <c r="D67" s="85"/>
      <c r="E67" s="85"/>
      <c r="F67" s="85">
        <f t="shared" si="0"/>
        <v>19</v>
      </c>
    </row>
    <row r="68" ht="20.25" customHeight="1" spans="1:6">
      <c r="A68" s="83">
        <v>2050802</v>
      </c>
      <c r="B68" s="84" t="str">
        <f>VLOOKUP(A:A,[1]科目对照!A$1:B$65536,2,FALSE)</f>
        <v>      干部教育</v>
      </c>
      <c r="C68" s="85">
        <v>19</v>
      </c>
      <c r="D68" s="85"/>
      <c r="E68" s="85"/>
      <c r="F68" s="85">
        <f t="shared" si="0"/>
        <v>19</v>
      </c>
    </row>
    <row r="69" ht="20.25" customHeight="1" spans="1:6">
      <c r="A69" s="83">
        <v>2050899</v>
      </c>
      <c r="B69" s="84" t="str">
        <f>VLOOKUP(A:A,[1]科目对照!A$1:B$65536,2,FALSE)</f>
        <v>      其他进修及培训</v>
      </c>
      <c r="C69" s="85">
        <v>0</v>
      </c>
      <c r="D69" s="85"/>
      <c r="E69" s="85">
        <v>-300</v>
      </c>
      <c r="F69" s="85">
        <f t="shared" si="0"/>
        <v>-300</v>
      </c>
    </row>
    <row r="70" ht="20.25" customHeight="1" spans="1:6">
      <c r="A70" s="83">
        <v>20599</v>
      </c>
      <c r="B70" s="84" t="str">
        <f>VLOOKUP(A:A,[1]科目对照!A$1:B$65536,2,FALSE)</f>
        <v>    其他教育支出(款)</v>
      </c>
      <c r="C70" s="85">
        <v>300</v>
      </c>
      <c r="D70" s="85">
        <v>-637</v>
      </c>
      <c r="E70" s="85"/>
      <c r="F70" s="85">
        <f t="shared" si="0"/>
        <v>-337</v>
      </c>
    </row>
    <row r="71" ht="20.25" customHeight="1" spans="1:6">
      <c r="A71" s="83">
        <v>2059999</v>
      </c>
      <c r="B71" s="84" t="str">
        <f>VLOOKUP(A:A,[1]科目对照!A$1:B$65536,2,FALSE)</f>
        <v>      其他教育支出(项)</v>
      </c>
      <c r="C71" s="85">
        <v>300</v>
      </c>
      <c r="D71" s="85">
        <v>-637</v>
      </c>
      <c r="E71" s="85"/>
      <c r="F71" s="85">
        <f t="shared" ref="F71:F134" si="1">C71+D71+E71</f>
        <v>-337</v>
      </c>
    </row>
    <row r="72" s="70" customFormat="1" ht="20.25" customHeight="1" spans="1:6">
      <c r="A72" s="77">
        <v>206</v>
      </c>
      <c r="B72" s="81" t="str">
        <f>VLOOKUP(A:A,[1]科目对照!A$1:B$65536,2,FALSE)</f>
        <v>  科学技术支出</v>
      </c>
      <c r="C72" s="82">
        <v>0</v>
      </c>
      <c r="D72" s="82">
        <v>-122</v>
      </c>
      <c r="E72" s="82"/>
      <c r="F72" s="85">
        <f t="shared" si="1"/>
        <v>-122</v>
      </c>
    </row>
    <row r="73" ht="20.25" customHeight="1" spans="1:6">
      <c r="A73" s="83">
        <v>20604</v>
      </c>
      <c r="B73" s="84" t="str">
        <f>VLOOKUP(A:A,[1]科目对照!A$1:B$65536,2,FALSE)</f>
        <v>    技术研究与开发</v>
      </c>
      <c r="C73" s="85">
        <v>0</v>
      </c>
      <c r="D73" s="85">
        <v>-122</v>
      </c>
      <c r="E73" s="85"/>
      <c r="F73" s="85">
        <f t="shared" si="1"/>
        <v>-122</v>
      </c>
    </row>
    <row r="74" ht="20.25" customHeight="1" spans="1:6">
      <c r="A74" s="83">
        <v>2060402</v>
      </c>
      <c r="B74" s="84" t="str">
        <f>VLOOKUP(A:A,[1]科目对照!A$1:B$65536,2,FALSE)</f>
        <v>      应用技术研究与开发</v>
      </c>
      <c r="C74" s="85">
        <v>0</v>
      </c>
      <c r="D74" s="85">
        <v>-122</v>
      </c>
      <c r="E74" s="85"/>
      <c r="F74" s="85">
        <f t="shared" si="1"/>
        <v>-122</v>
      </c>
    </row>
    <row r="75" s="70" customFormat="1" ht="20.25" customHeight="1" spans="1:6">
      <c r="A75" s="77">
        <v>207</v>
      </c>
      <c r="B75" s="81" t="str">
        <f>VLOOKUP(A:A,[1]科目对照!A$1:B$65536,2,FALSE)</f>
        <v>  文化体育与传媒支出</v>
      </c>
      <c r="C75" s="82">
        <v>209</v>
      </c>
      <c r="D75" s="82">
        <v>-1450</v>
      </c>
      <c r="E75" s="82"/>
      <c r="F75" s="82">
        <f t="shared" si="1"/>
        <v>-1241</v>
      </c>
    </row>
    <row r="76" ht="20.25" customHeight="1" spans="1:6">
      <c r="A76" s="83">
        <v>20701</v>
      </c>
      <c r="B76" s="84" t="str">
        <f>VLOOKUP(A:A,[1]科目对照!A$1:B$65536,2,FALSE)</f>
        <v>    文化</v>
      </c>
      <c r="C76" s="85">
        <v>0</v>
      </c>
      <c r="D76" s="85">
        <v>-880</v>
      </c>
      <c r="E76" s="85"/>
      <c r="F76" s="85">
        <f t="shared" si="1"/>
        <v>-880</v>
      </c>
    </row>
    <row r="77" ht="20.25" customHeight="1" spans="1:6">
      <c r="A77" s="83">
        <v>2070199</v>
      </c>
      <c r="B77" s="84" t="str">
        <f>VLOOKUP(A:A,[1]科目对照!A$1:B$65536,2,FALSE)</f>
        <v>      其他文化支出</v>
      </c>
      <c r="C77" s="85">
        <v>0</v>
      </c>
      <c r="D77" s="85">
        <v>-880</v>
      </c>
      <c r="E77" s="85"/>
      <c r="F77" s="85">
        <f t="shared" si="1"/>
        <v>-880</v>
      </c>
    </row>
    <row r="78" ht="20.25" customHeight="1" spans="1:6">
      <c r="A78" s="83">
        <v>20702</v>
      </c>
      <c r="B78" s="84" t="str">
        <f>VLOOKUP(A:A,[1]科目对照!A$1:B$65536,2,FALSE)</f>
        <v>    文物</v>
      </c>
      <c r="C78" s="85">
        <v>209</v>
      </c>
      <c r="D78" s="85">
        <v>-70</v>
      </c>
      <c r="E78" s="85"/>
      <c r="F78" s="85">
        <f t="shared" si="1"/>
        <v>139</v>
      </c>
    </row>
    <row r="79" ht="20.25" customHeight="1" spans="1:6">
      <c r="A79" s="83">
        <v>2070299</v>
      </c>
      <c r="B79" s="84" t="str">
        <f>VLOOKUP(A:A,[1]科目对照!A$1:B$65536,2,FALSE)</f>
        <v>      其他文物支出</v>
      </c>
      <c r="C79" s="85">
        <v>209</v>
      </c>
      <c r="D79" s="85">
        <v>-70</v>
      </c>
      <c r="E79" s="85"/>
      <c r="F79" s="85">
        <f t="shared" si="1"/>
        <v>139</v>
      </c>
    </row>
    <row r="80" ht="20.25" customHeight="1" spans="1:6">
      <c r="A80" s="83">
        <v>20703</v>
      </c>
      <c r="B80" s="84" t="str">
        <f>VLOOKUP(A:A,[1]科目对照!A$1:B$65536,2,FALSE)</f>
        <v>    体育</v>
      </c>
      <c r="C80" s="85">
        <v>0</v>
      </c>
      <c r="D80" s="85">
        <v>-500</v>
      </c>
      <c r="E80" s="85"/>
      <c r="F80" s="85">
        <f t="shared" si="1"/>
        <v>-500</v>
      </c>
    </row>
    <row r="81" ht="20.25" customHeight="1" spans="1:6">
      <c r="A81" s="83">
        <v>2070305</v>
      </c>
      <c r="B81" s="84" t="str">
        <f>VLOOKUP(A:A,[1]科目对照!A$1:B$65536,2,FALSE)</f>
        <v>      体育竞赛</v>
      </c>
      <c r="C81" s="85">
        <v>0</v>
      </c>
      <c r="D81" s="85">
        <v>-500</v>
      </c>
      <c r="E81" s="85"/>
      <c r="F81" s="85">
        <f t="shared" si="1"/>
        <v>-500</v>
      </c>
    </row>
    <row r="82" s="70" customFormat="1" ht="20.25" customHeight="1" spans="1:6">
      <c r="A82" s="77">
        <v>208</v>
      </c>
      <c r="B82" s="81" t="str">
        <f>VLOOKUP(A:A,[1]科目对照!A$1:B$65536,2,FALSE)</f>
        <v>  社会保障和就业支出</v>
      </c>
      <c r="C82" s="82">
        <v>444</v>
      </c>
      <c r="D82" s="82">
        <v>-114</v>
      </c>
      <c r="E82" s="82"/>
      <c r="F82" s="82">
        <f t="shared" si="1"/>
        <v>330</v>
      </c>
    </row>
    <row r="83" ht="20.25" customHeight="1" spans="1:6">
      <c r="A83" s="83">
        <v>20801</v>
      </c>
      <c r="B83" s="84" t="str">
        <f>VLOOKUP(A:A,[1]科目对照!A$1:B$65536,2,FALSE)</f>
        <v>    人力资源和社会保障管理事务</v>
      </c>
      <c r="C83" s="85">
        <v>8</v>
      </c>
      <c r="D83" s="85">
        <v>-30</v>
      </c>
      <c r="E83" s="85"/>
      <c r="F83" s="85">
        <f t="shared" si="1"/>
        <v>-22</v>
      </c>
    </row>
    <row r="84" ht="20.25" customHeight="1" spans="1:6">
      <c r="A84" s="83">
        <v>2080106</v>
      </c>
      <c r="B84" s="84" t="str">
        <f>VLOOKUP(A:A,[1]科目对照!A$1:B$65536,2,FALSE)</f>
        <v>      就业管理事务</v>
      </c>
      <c r="C84" s="85">
        <v>0</v>
      </c>
      <c r="D84" s="85">
        <v>-30</v>
      </c>
      <c r="E84" s="85"/>
      <c r="F84" s="85">
        <f t="shared" si="1"/>
        <v>-30</v>
      </c>
    </row>
    <row r="85" ht="20.25" customHeight="1" spans="1:6">
      <c r="A85" s="83">
        <v>2080109</v>
      </c>
      <c r="B85" s="84" t="str">
        <f>VLOOKUP(A:A,[1]科目对照!A$1:B$65536,2,FALSE)</f>
        <v>      社会保险经办机构</v>
      </c>
      <c r="C85" s="85">
        <v>6</v>
      </c>
      <c r="D85" s="85"/>
      <c r="E85" s="85"/>
      <c r="F85" s="85">
        <f t="shared" si="1"/>
        <v>6</v>
      </c>
    </row>
    <row r="86" ht="20.25" customHeight="1" spans="1:6">
      <c r="A86" s="83">
        <v>2080199</v>
      </c>
      <c r="B86" s="84" t="str">
        <f>VLOOKUP(A:A,[1]科目对照!A$1:B$65536,2,FALSE)</f>
        <v>      其他人力资源和社会保障管理事务支出</v>
      </c>
      <c r="C86" s="85">
        <v>2</v>
      </c>
      <c r="D86" s="85"/>
      <c r="E86" s="85"/>
      <c r="F86" s="85">
        <f t="shared" si="1"/>
        <v>2</v>
      </c>
    </row>
    <row r="87" ht="20.25" customHeight="1" spans="1:6">
      <c r="A87" s="83">
        <v>20802</v>
      </c>
      <c r="B87" s="84" t="str">
        <f>VLOOKUP(A:A,[1]科目对照!A$1:B$65536,2,FALSE)</f>
        <v>    民政管理事务</v>
      </c>
      <c r="C87" s="85">
        <v>73</v>
      </c>
      <c r="D87" s="85"/>
      <c r="E87" s="85"/>
      <c r="F87" s="85">
        <f t="shared" si="1"/>
        <v>73</v>
      </c>
    </row>
    <row r="88" ht="20.25" customHeight="1" spans="1:6">
      <c r="A88" s="83">
        <v>2080204</v>
      </c>
      <c r="B88" s="84" t="str">
        <f>VLOOKUP(A:A,[1]科目对照!A$1:B$65536,2,FALSE)</f>
        <v>      拥军优属</v>
      </c>
      <c r="C88" s="85">
        <v>15</v>
      </c>
      <c r="D88" s="85"/>
      <c r="E88" s="85"/>
      <c r="F88" s="85">
        <f t="shared" si="1"/>
        <v>15</v>
      </c>
    </row>
    <row r="89" ht="20.25" customHeight="1" spans="1:6">
      <c r="A89" s="83">
        <v>2080299</v>
      </c>
      <c r="B89" s="84" t="str">
        <f>VLOOKUP(A:A,[1]科目对照!A$1:B$65536,2,FALSE)</f>
        <v>      其他民政管理事务支出</v>
      </c>
      <c r="C89" s="85">
        <v>58</v>
      </c>
      <c r="D89" s="85"/>
      <c r="E89" s="85"/>
      <c r="F89" s="85">
        <f t="shared" si="1"/>
        <v>58</v>
      </c>
    </row>
    <row r="90" ht="20.25" customHeight="1" spans="1:6">
      <c r="A90" s="83">
        <v>20805</v>
      </c>
      <c r="B90" s="84" t="str">
        <f>VLOOKUP(A:A,[1]科目对照!A$1:B$65536,2,FALSE)</f>
        <v>    行政事业单位离退休</v>
      </c>
      <c r="C90" s="85">
        <v>44</v>
      </c>
      <c r="D90" s="85"/>
      <c r="E90" s="85"/>
      <c r="F90" s="85">
        <f t="shared" si="1"/>
        <v>44</v>
      </c>
    </row>
    <row r="91" ht="20.25" customHeight="1" spans="1:6">
      <c r="A91" s="83">
        <v>2080503</v>
      </c>
      <c r="B91" s="84" t="str">
        <f>VLOOKUP(A:A,[1]科目对照!A$1:B$65536,2,FALSE)</f>
        <v>      离退休人员管理机构</v>
      </c>
      <c r="C91" s="85">
        <v>44</v>
      </c>
      <c r="D91" s="85"/>
      <c r="E91" s="85"/>
      <c r="F91" s="85">
        <f t="shared" si="1"/>
        <v>44</v>
      </c>
    </row>
    <row r="92" ht="20.25" customHeight="1" spans="1:6">
      <c r="A92" s="83">
        <v>20809</v>
      </c>
      <c r="B92" s="84" t="str">
        <f>VLOOKUP(A:A,[1]科目对照!A$1:B$65536,2,FALSE)</f>
        <v>    退役安置</v>
      </c>
      <c r="C92" s="85">
        <v>0</v>
      </c>
      <c r="D92" s="85">
        <v>-82</v>
      </c>
      <c r="E92" s="85"/>
      <c r="F92" s="85">
        <f t="shared" si="1"/>
        <v>-82</v>
      </c>
    </row>
    <row r="93" s="69" customFormat="1" ht="20.25" customHeight="1" spans="1:6">
      <c r="A93" s="83">
        <v>2080901</v>
      </c>
      <c r="B93" s="84" t="str">
        <f>VLOOKUP(A:A,[1]科目对照!A$1:B$65536,2,FALSE)</f>
        <v>      退伍士兵安置</v>
      </c>
      <c r="C93" s="85">
        <v>0</v>
      </c>
      <c r="D93" s="85">
        <v>-82</v>
      </c>
      <c r="E93" s="85"/>
      <c r="F93" s="85">
        <f t="shared" si="1"/>
        <v>-82</v>
      </c>
    </row>
    <row r="94" s="69" customFormat="1" ht="20.25" customHeight="1" spans="1:6">
      <c r="A94" s="83">
        <v>20811</v>
      </c>
      <c r="B94" s="84" t="str">
        <f>VLOOKUP(A:A,[1]科目对照!A$1:B$65536,2,FALSE)</f>
        <v>    残疾人事业</v>
      </c>
      <c r="C94" s="85">
        <v>168</v>
      </c>
      <c r="D94" s="85"/>
      <c r="E94" s="85"/>
      <c r="F94" s="85">
        <f t="shared" si="1"/>
        <v>168</v>
      </c>
    </row>
    <row r="95" s="70" customFormat="1" ht="20.25" customHeight="1" spans="1:6">
      <c r="A95" s="83">
        <v>2081107</v>
      </c>
      <c r="B95" s="84" t="str">
        <f>VLOOKUP(A:A,[1]科目对照!A$1:B$65536,2,FALSE)</f>
        <v>      残疾人生活和护理补贴</v>
      </c>
      <c r="C95" s="85">
        <v>150</v>
      </c>
      <c r="D95" s="85"/>
      <c r="E95" s="85"/>
      <c r="F95" s="85">
        <f t="shared" si="1"/>
        <v>150</v>
      </c>
    </row>
    <row r="96" ht="20.25" customHeight="1" spans="1:6">
      <c r="A96" s="83">
        <v>2081199</v>
      </c>
      <c r="B96" s="84" t="str">
        <f>VLOOKUP(A:A,[1]科目对照!A$1:B$65536,2,FALSE)</f>
        <v>      其他残疾人事业支出</v>
      </c>
      <c r="C96" s="85">
        <v>18</v>
      </c>
      <c r="D96" s="85"/>
      <c r="E96" s="85"/>
      <c r="F96" s="85">
        <f t="shared" si="1"/>
        <v>18</v>
      </c>
    </row>
    <row r="97" ht="20.25" customHeight="1" spans="1:6">
      <c r="A97" s="83">
        <v>20816</v>
      </c>
      <c r="B97" s="84" t="str">
        <f>VLOOKUP(A:A,[1]科目对照!A$1:B$65536,2,FALSE)</f>
        <v>    红十字事业</v>
      </c>
      <c r="C97" s="85">
        <v>16</v>
      </c>
      <c r="D97" s="85"/>
      <c r="E97" s="85"/>
      <c r="F97" s="85">
        <f t="shared" si="1"/>
        <v>16</v>
      </c>
    </row>
    <row r="98" ht="20.25" customHeight="1" spans="1:6">
      <c r="A98" s="83">
        <v>2081699</v>
      </c>
      <c r="B98" s="84" t="str">
        <f>VLOOKUP(A:A,[1]科目对照!A$1:B$65536,2,FALSE)</f>
        <v>      其他红十字事业支出</v>
      </c>
      <c r="C98" s="85">
        <v>16</v>
      </c>
      <c r="D98" s="85"/>
      <c r="E98" s="85"/>
      <c r="F98" s="85">
        <f t="shared" si="1"/>
        <v>16</v>
      </c>
    </row>
    <row r="99" ht="20.25" customHeight="1" spans="1:6">
      <c r="A99" s="83">
        <v>20819</v>
      </c>
      <c r="B99" s="84" t="str">
        <f>VLOOKUP(A:A,[1]科目对照!A$1:B$65536,2,FALSE)</f>
        <v>    最低生活保障</v>
      </c>
      <c r="C99" s="85">
        <v>77</v>
      </c>
      <c r="D99" s="85"/>
      <c r="E99" s="85"/>
      <c r="F99" s="85">
        <f t="shared" si="1"/>
        <v>77</v>
      </c>
    </row>
    <row r="100" ht="20.25" customHeight="1" spans="1:6">
      <c r="A100" s="83">
        <v>2081902</v>
      </c>
      <c r="B100" s="84" t="str">
        <f>VLOOKUP(A:A,[1]科目对照!A$1:B$65536,2,FALSE)</f>
        <v>      农村最低生活保障金支出</v>
      </c>
      <c r="C100" s="85">
        <v>77</v>
      </c>
      <c r="D100" s="85"/>
      <c r="E100" s="85"/>
      <c r="F100" s="85">
        <f t="shared" si="1"/>
        <v>77</v>
      </c>
    </row>
    <row r="101" ht="20.25" customHeight="1" spans="1:6">
      <c r="A101" s="83">
        <v>20899</v>
      </c>
      <c r="B101" s="84" t="str">
        <f>VLOOKUP(A:A,[1]科目对照!A$1:B$65536,2,FALSE)</f>
        <v>    其他社会保障和就业支出(款)</v>
      </c>
      <c r="C101" s="85">
        <v>56</v>
      </c>
      <c r="D101" s="85"/>
      <c r="E101" s="85"/>
      <c r="F101" s="85">
        <f t="shared" si="1"/>
        <v>56</v>
      </c>
    </row>
    <row r="102" ht="20.25" customHeight="1" spans="1:6">
      <c r="A102" s="83">
        <v>2089901</v>
      </c>
      <c r="B102" s="84" t="str">
        <f>VLOOKUP(A:A,[1]科目对照!A$1:B$65536,2,FALSE)</f>
        <v>      其他社会保障和就业支出(项)</v>
      </c>
      <c r="C102" s="85">
        <v>56</v>
      </c>
      <c r="D102" s="85"/>
      <c r="E102" s="85"/>
      <c r="F102" s="85">
        <f t="shared" si="1"/>
        <v>56</v>
      </c>
    </row>
    <row r="103" s="70" customFormat="1" ht="20.25" customHeight="1" spans="1:6">
      <c r="A103" s="77">
        <v>210</v>
      </c>
      <c r="B103" s="81" t="str">
        <f>VLOOKUP(A:A,[1]科目对照!A$1:B$65536,2,FALSE)</f>
        <v>  医疗卫生与计划生育支出</v>
      </c>
      <c r="C103" s="82">
        <v>419</v>
      </c>
      <c r="D103" s="82"/>
      <c r="E103" s="82"/>
      <c r="F103" s="82">
        <f t="shared" si="1"/>
        <v>419</v>
      </c>
    </row>
    <row r="104" ht="20.25" customHeight="1" spans="1:6">
      <c r="A104" s="83">
        <v>21001</v>
      </c>
      <c r="B104" s="84" t="str">
        <f>VLOOKUP(A:A,[1]科目对照!A$1:B$65536,2,FALSE)</f>
        <v>    医疗卫生与计划生育管理事务</v>
      </c>
      <c r="C104" s="85">
        <v>30</v>
      </c>
      <c r="D104" s="85">
        <v>-2</v>
      </c>
      <c r="E104" s="85"/>
      <c r="F104" s="85">
        <f t="shared" si="1"/>
        <v>28</v>
      </c>
    </row>
    <row r="105" ht="20.25" customHeight="1" spans="1:6">
      <c r="A105" s="83">
        <v>2100199</v>
      </c>
      <c r="B105" s="84" t="str">
        <f>VLOOKUP(A:A,[1]科目对照!A$1:B$65536,2,FALSE)</f>
        <v>      其他医疗卫生与计划生育管理事务支出</v>
      </c>
      <c r="C105" s="85">
        <v>30</v>
      </c>
      <c r="D105" s="85">
        <v>-2</v>
      </c>
      <c r="E105" s="85"/>
      <c r="F105" s="85">
        <f t="shared" si="1"/>
        <v>28</v>
      </c>
    </row>
    <row r="106" ht="20.25" customHeight="1" spans="1:6">
      <c r="A106" s="83">
        <v>21007</v>
      </c>
      <c r="B106" s="84" t="str">
        <f>VLOOKUP(A:A,[1]科目对照!A$1:B$65536,2,FALSE)</f>
        <v>    计划生育事务</v>
      </c>
      <c r="C106" s="85">
        <v>4</v>
      </c>
      <c r="D106" s="85"/>
      <c r="E106" s="85"/>
      <c r="F106" s="85">
        <f t="shared" si="1"/>
        <v>4</v>
      </c>
    </row>
    <row r="107" ht="20.25" customHeight="1" spans="1:6">
      <c r="A107" s="83">
        <v>2100799</v>
      </c>
      <c r="B107" s="84" t="str">
        <f>VLOOKUP(A:A,[1]科目对照!A$1:B$65536,2,FALSE)</f>
        <v>      其他计划生育事务支出</v>
      </c>
      <c r="C107" s="85">
        <v>4</v>
      </c>
      <c r="D107" s="85"/>
      <c r="E107" s="85"/>
      <c r="F107" s="85">
        <f t="shared" si="1"/>
        <v>4</v>
      </c>
    </row>
    <row r="108" ht="20.25" customHeight="1" spans="1:6">
      <c r="A108" s="83">
        <v>21013</v>
      </c>
      <c r="B108" s="84" t="str">
        <f>VLOOKUP(A:A,[1]科目对照!A$1:B$65536,2,FALSE)</f>
        <v>    医疗救助</v>
      </c>
      <c r="C108" s="85">
        <v>382</v>
      </c>
      <c r="D108" s="85"/>
      <c r="E108" s="85"/>
      <c r="F108" s="85">
        <f t="shared" si="1"/>
        <v>382</v>
      </c>
    </row>
    <row r="109" ht="20.25" customHeight="1" spans="1:6">
      <c r="A109" s="83">
        <v>2101399</v>
      </c>
      <c r="B109" s="84" t="str">
        <f>VLOOKUP(A:A,[1]科目对照!A$1:B$65536,2,FALSE)</f>
        <v>      其他医疗救助支出</v>
      </c>
      <c r="C109" s="85">
        <v>382</v>
      </c>
      <c r="D109" s="85"/>
      <c r="E109" s="85"/>
      <c r="F109" s="85">
        <f t="shared" si="1"/>
        <v>382</v>
      </c>
    </row>
    <row r="110" ht="20.25" customHeight="1" spans="1:6">
      <c r="A110" s="83">
        <v>21099</v>
      </c>
      <c r="B110" s="84" t="str">
        <f>VLOOKUP(A:A,[1]科目对照!A$1:B$65536,2,FALSE)</f>
        <v>    其他医疗卫生与计划生育支出</v>
      </c>
      <c r="C110" s="85">
        <v>5</v>
      </c>
      <c r="D110" s="85"/>
      <c r="E110" s="85"/>
      <c r="F110" s="85">
        <f t="shared" si="1"/>
        <v>5</v>
      </c>
    </row>
    <row r="111" ht="20.25" customHeight="1" spans="1:6">
      <c r="A111" s="83">
        <v>2109901</v>
      </c>
      <c r="B111" s="84" t="str">
        <f>VLOOKUP(A:A,[1]科目对照!A$1:B$65536,2,FALSE)</f>
        <v>      其他医疗卫生与计划生育支出</v>
      </c>
      <c r="C111" s="85">
        <v>5</v>
      </c>
      <c r="D111" s="85"/>
      <c r="E111" s="85"/>
      <c r="F111" s="85">
        <f t="shared" si="1"/>
        <v>5</v>
      </c>
    </row>
    <row r="112" s="70" customFormat="1" ht="20.25" customHeight="1" spans="1:6">
      <c r="A112" s="77">
        <v>211</v>
      </c>
      <c r="B112" s="81" t="str">
        <f>VLOOKUP(A:A,[1]科目对照!A$1:B$65536,2,FALSE)</f>
        <v>  节能环保支出</v>
      </c>
      <c r="C112" s="82">
        <v>1186</v>
      </c>
      <c r="D112" s="82"/>
      <c r="E112" s="82"/>
      <c r="F112" s="82">
        <f t="shared" si="1"/>
        <v>1186</v>
      </c>
    </row>
    <row r="113" ht="20.25" customHeight="1" spans="1:6">
      <c r="A113" s="83">
        <v>21101</v>
      </c>
      <c r="B113" s="84" t="str">
        <f>VLOOKUP(A:A,[1]科目对照!A$1:B$65536,2,FALSE)</f>
        <v>    环境保护管理事务</v>
      </c>
      <c r="C113" s="85">
        <v>193</v>
      </c>
      <c r="D113" s="85"/>
      <c r="E113" s="85"/>
      <c r="F113" s="85">
        <f t="shared" si="1"/>
        <v>193</v>
      </c>
    </row>
    <row r="114" ht="20.25" customHeight="1" spans="1:6">
      <c r="A114" s="83">
        <v>2110199</v>
      </c>
      <c r="B114" s="84" t="str">
        <f>VLOOKUP(A:A,[1]科目对照!A$1:B$65536,2,FALSE)</f>
        <v>      其他环境保护管理事务支出</v>
      </c>
      <c r="C114" s="85">
        <v>193</v>
      </c>
      <c r="D114" s="85"/>
      <c r="E114" s="85"/>
      <c r="F114" s="85">
        <f t="shared" si="1"/>
        <v>193</v>
      </c>
    </row>
    <row r="115" ht="20.25" customHeight="1" spans="1:6">
      <c r="A115" s="83">
        <v>21103</v>
      </c>
      <c r="B115" s="84" t="str">
        <f>VLOOKUP(A:A,[1]科目对照!A$1:B$65536,2,FALSE)</f>
        <v>    污染防治</v>
      </c>
      <c r="C115" s="85">
        <v>993</v>
      </c>
      <c r="D115" s="85"/>
      <c r="E115" s="85"/>
      <c r="F115" s="85">
        <f t="shared" si="1"/>
        <v>993</v>
      </c>
    </row>
    <row r="116" s="71" customFormat="1" ht="20.25" customHeight="1" spans="1:6">
      <c r="A116" s="83">
        <v>2110301</v>
      </c>
      <c r="B116" s="84" t="str">
        <f>VLOOKUP(A:A,[1]科目对照!A$1:B$65536,2,FALSE)</f>
        <v>      大气</v>
      </c>
      <c r="C116" s="85">
        <v>900</v>
      </c>
      <c r="D116" s="85"/>
      <c r="E116" s="85"/>
      <c r="F116" s="85">
        <f t="shared" si="1"/>
        <v>900</v>
      </c>
    </row>
    <row r="117" ht="20.25" customHeight="1" spans="1:6">
      <c r="A117" s="83">
        <v>2110302</v>
      </c>
      <c r="B117" s="84" t="str">
        <f>VLOOKUP(A:A,[1]科目对照!A$1:B$65536,2,FALSE)</f>
        <v>      水体</v>
      </c>
      <c r="C117" s="85">
        <v>32</v>
      </c>
      <c r="D117" s="85"/>
      <c r="E117" s="85"/>
      <c r="F117" s="85">
        <f t="shared" si="1"/>
        <v>32</v>
      </c>
    </row>
    <row r="118" s="70" customFormat="1" ht="20.25" customHeight="1" spans="1:6">
      <c r="A118" s="83">
        <v>2110304</v>
      </c>
      <c r="B118" s="84" t="str">
        <f>VLOOKUP(A:A,[1]科目对照!A$1:B$65536,2,FALSE)</f>
        <v>      固体废弃物与化学品</v>
      </c>
      <c r="C118" s="85">
        <v>61</v>
      </c>
      <c r="D118" s="85"/>
      <c r="E118" s="85"/>
      <c r="F118" s="85">
        <f t="shared" si="1"/>
        <v>61</v>
      </c>
    </row>
    <row r="119" s="70" customFormat="1" ht="20.25" customHeight="1" spans="1:6">
      <c r="A119" s="77">
        <v>212</v>
      </c>
      <c r="B119" s="81" t="str">
        <f>VLOOKUP(A:A,[1]科目对照!A$1:B$65536,2,FALSE)</f>
        <v>  城乡社区支出</v>
      </c>
      <c r="C119" s="82">
        <v>980</v>
      </c>
      <c r="D119" s="82"/>
      <c r="E119" s="82">
        <v>-2900</v>
      </c>
      <c r="F119" s="82">
        <f t="shared" si="1"/>
        <v>-1920</v>
      </c>
    </row>
    <row r="120" s="70" customFormat="1" ht="20.25" customHeight="1" spans="1:6">
      <c r="A120" s="83">
        <v>21201</v>
      </c>
      <c r="B120" s="84" t="str">
        <f>VLOOKUP(A:A,[1]科目对照!A$1:B$65536,2,FALSE)</f>
        <v>    城乡社区管理事务</v>
      </c>
      <c r="C120" s="85">
        <v>738</v>
      </c>
      <c r="D120" s="85"/>
      <c r="E120" s="85"/>
      <c r="F120" s="85">
        <f t="shared" si="1"/>
        <v>738</v>
      </c>
    </row>
    <row r="121" ht="20.25" customHeight="1" spans="1:6">
      <c r="A121" s="83">
        <v>2120101</v>
      </c>
      <c r="B121" s="84" t="str">
        <f>VLOOKUP(A:A,[1]科目对照!A$1:B$65536,2,FALSE)</f>
        <v>      行政运行</v>
      </c>
      <c r="C121" s="85">
        <v>95</v>
      </c>
      <c r="D121" s="85"/>
      <c r="E121" s="85"/>
      <c r="F121" s="85">
        <f t="shared" si="1"/>
        <v>95</v>
      </c>
    </row>
    <row r="122" ht="20.25" customHeight="1" spans="1:6">
      <c r="A122" s="83">
        <v>2120102</v>
      </c>
      <c r="B122" s="84" t="str">
        <f>VLOOKUP(A:A,[1]科目对照!A$1:B$65536,2,FALSE)</f>
        <v>      一般行政管理事务</v>
      </c>
      <c r="C122" s="85">
        <v>643</v>
      </c>
      <c r="D122" s="85"/>
      <c r="E122" s="85"/>
      <c r="F122" s="85">
        <f t="shared" si="1"/>
        <v>643</v>
      </c>
    </row>
    <row r="123" ht="20.25" customHeight="1" spans="1:6">
      <c r="A123" s="83">
        <v>21202</v>
      </c>
      <c r="B123" s="84" t="str">
        <f>VLOOKUP(A:A,[1]科目对照!A$1:B$65536,2,FALSE)</f>
        <v>    城乡社区规划与管理(款)</v>
      </c>
      <c r="C123" s="85">
        <v>242</v>
      </c>
      <c r="D123" s="85"/>
      <c r="E123" s="85"/>
      <c r="F123" s="85">
        <f t="shared" si="1"/>
        <v>242</v>
      </c>
    </row>
    <row r="124" ht="20.25" customHeight="1" spans="1:6">
      <c r="A124" s="83">
        <v>2120201</v>
      </c>
      <c r="B124" s="84" t="str">
        <f>VLOOKUP(A:A,[1]科目对照!A$1:B$65536,2,FALSE)</f>
        <v>      城乡社区规划与管理(项)</v>
      </c>
      <c r="C124" s="85">
        <v>242</v>
      </c>
      <c r="D124" s="85"/>
      <c r="E124" s="85"/>
      <c r="F124" s="85">
        <f t="shared" si="1"/>
        <v>242</v>
      </c>
    </row>
    <row r="125" ht="20.25" customHeight="1" spans="1:6">
      <c r="A125" s="83">
        <v>21299</v>
      </c>
      <c r="B125" s="84" t="str">
        <f>VLOOKUP(A:A,[1]科目对照!A$1:B$65536,2,FALSE)</f>
        <v>    其他城乡社区支出(款)</v>
      </c>
      <c r="C125" s="85">
        <v>0</v>
      </c>
      <c r="D125" s="85"/>
      <c r="E125" s="85">
        <v>-2900</v>
      </c>
      <c r="F125" s="85">
        <f t="shared" si="1"/>
        <v>-2900</v>
      </c>
    </row>
    <row r="126" ht="20.25" customHeight="1" spans="1:6">
      <c r="A126" s="83">
        <v>2129999</v>
      </c>
      <c r="B126" s="84" t="str">
        <f>VLOOKUP(A:A,[1]科目对照!A$1:B$65536,2,FALSE)</f>
        <v>      其他城乡社区支出(项)</v>
      </c>
      <c r="C126" s="85">
        <v>0</v>
      </c>
      <c r="D126" s="85"/>
      <c r="E126" s="85">
        <v>-2900</v>
      </c>
      <c r="F126" s="85">
        <f t="shared" si="1"/>
        <v>-2900</v>
      </c>
    </row>
    <row r="127" s="70" customFormat="1" ht="20.25" customHeight="1" spans="1:6">
      <c r="A127" s="77">
        <v>213</v>
      </c>
      <c r="B127" s="81" t="str">
        <f>VLOOKUP(A:A,[1]科目对照!A$1:B$65536,2,FALSE)</f>
        <v>  农林水支出</v>
      </c>
      <c r="C127" s="82">
        <v>1233</v>
      </c>
      <c r="D127" s="82">
        <v>-1322</v>
      </c>
      <c r="E127" s="82">
        <v>-10000</v>
      </c>
      <c r="F127" s="82">
        <f t="shared" si="1"/>
        <v>-10089</v>
      </c>
    </row>
    <row r="128" ht="20.25" customHeight="1" spans="1:6">
      <c r="A128" s="83">
        <v>21301</v>
      </c>
      <c r="B128" s="84" t="str">
        <f>VLOOKUP(A:A,[1]科目对照!A$1:B$65536,2,FALSE)</f>
        <v>    农业</v>
      </c>
      <c r="C128" s="85">
        <v>583</v>
      </c>
      <c r="D128" s="85">
        <v>-1312</v>
      </c>
      <c r="E128" s="85"/>
      <c r="F128" s="85">
        <f t="shared" si="1"/>
        <v>-729</v>
      </c>
    </row>
    <row r="129" ht="20.25" customHeight="1" spans="1:6">
      <c r="A129" s="83">
        <v>2130102</v>
      </c>
      <c r="B129" s="84" t="str">
        <f>VLOOKUP(A:A,[1]科目对照!A$1:B$65536,2,FALSE)</f>
        <v>      一般行政管理事务</v>
      </c>
      <c r="C129" s="85">
        <v>32</v>
      </c>
      <c r="D129" s="85"/>
      <c r="E129" s="85"/>
      <c r="F129" s="85">
        <f t="shared" si="1"/>
        <v>32</v>
      </c>
    </row>
    <row r="130" ht="20.25" customHeight="1" spans="1:6">
      <c r="A130" s="83">
        <v>2130106</v>
      </c>
      <c r="B130" s="84" t="str">
        <f>VLOOKUP(A:A,[1]科目对照!A$1:B$65536,2,FALSE)</f>
        <v>      科技转化与推广服务</v>
      </c>
      <c r="C130" s="85">
        <v>23</v>
      </c>
      <c r="D130" s="85">
        <v>-1212</v>
      </c>
      <c r="E130" s="85"/>
      <c r="F130" s="85">
        <f t="shared" si="1"/>
        <v>-1189</v>
      </c>
    </row>
    <row r="131" s="71" customFormat="1" ht="20.25" customHeight="1" spans="1:6">
      <c r="A131" s="83">
        <v>2130109</v>
      </c>
      <c r="B131" s="84" t="str">
        <f>VLOOKUP(A:A,[1]科目对照!A$1:B$65536,2,FALSE)</f>
        <v>      农产品质量安全</v>
      </c>
      <c r="C131" s="85">
        <v>50</v>
      </c>
      <c r="D131" s="85"/>
      <c r="E131" s="85"/>
      <c r="F131" s="85">
        <f t="shared" si="1"/>
        <v>50</v>
      </c>
    </row>
    <row r="132" ht="20.25" customHeight="1" spans="1:6">
      <c r="A132" s="83">
        <v>2130112</v>
      </c>
      <c r="B132" s="84" t="str">
        <f>VLOOKUP(A:A,[1]科目对照!A$1:B$65536,2,FALSE)</f>
        <v>      农业行业业务管理</v>
      </c>
      <c r="C132" s="85">
        <v>45</v>
      </c>
      <c r="D132" s="85"/>
      <c r="E132" s="85"/>
      <c r="F132" s="85">
        <f t="shared" si="1"/>
        <v>45</v>
      </c>
    </row>
    <row r="133" ht="20.25" customHeight="1" spans="1:6">
      <c r="A133" s="83">
        <v>2130122</v>
      </c>
      <c r="B133" s="84" t="str">
        <f>VLOOKUP(A:A,[1]科目对照!A$1:B$65536,2,FALSE)</f>
        <v>      农业生产支持补贴</v>
      </c>
      <c r="C133" s="85">
        <v>433</v>
      </c>
      <c r="D133" s="85">
        <v>-100</v>
      </c>
      <c r="E133" s="85"/>
      <c r="F133" s="85">
        <f t="shared" si="1"/>
        <v>333</v>
      </c>
    </row>
    <row r="134" ht="20.25" customHeight="1" spans="1:6">
      <c r="A134" s="83">
        <v>21303</v>
      </c>
      <c r="B134" s="84" t="str">
        <f>VLOOKUP(A:A,[1]科目对照!A$1:B$65536,2,FALSE)</f>
        <v>    水利</v>
      </c>
      <c r="C134" s="85">
        <v>615</v>
      </c>
      <c r="D134" s="85"/>
      <c r="E134" s="85"/>
      <c r="F134" s="85">
        <f t="shared" si="1"/>
        <v>615</v>
      </c>
    </row>
    <row r="135" s="69" customFormat="1" ht="20.25" customHeight="1" spans="1:6">
      <c r="A135" s="83">
        <v>2130304</v>
      </c>
      <c r="B135" s="84" t="str">
        <f>VLOOKUP(A:A,[1]科目对照!A$1:B$65536,2,FALSE)</f>
        <v>      水利行业业务管理</v>
      </c>
      <c r="C135" s="85">
        <v>200</v>
      </c>
      <c r="D135" s="85"/>
      <c r="E135" s="85"/>
      <c r="F135" s="85">
        <f t="shared" ref="F135:F173" si="2">C135+D135+E135</f>
        <v>200</v>
      </c>
    </row>
    <row r="136" ht="20.25" customHeight="1" spans="1:6">
      <c r="A136" s="83">
        <v>2130305</v>
      </c>
      <c r="B136" s="84" t="str">
        <f>VLOOKUP(A:A,[1]科目对照!A$1:B$65536,2,FALSE)</f>
        <v>      水利工程建设</v>
      </c>
      <c r="C136" s="85">
        <v>400</v>
      </c>
      <c r="D136" s="85"/>
      <c r="E136" s="85"/>
      <c r="F136" s="85">
        <f t="shared" si="2"/>
        <v>400</v>
      </c>
    </row>
    <row r="137" ht="20.25" customHeight="1" spans="1:6">
      <c r="A137" s="83">
        <v>2130311</v>
      </c>
      <c r="B137" s="84" t="str">
        <f>VLOOKUP(A:A,[1]科目对照!A$1:B$65536,2,FALSE)</f>
        <v>      水资源节约管理与保护</v>
      </c>
      <c r="C137" s="85">
        <v>15</v>
      </c>
      <c r="D137" s="85"/>
      <c r="E137" s="85"/>
      <c r="F137" s="85">
        <f t="shared" si="2"/>
        <v>15</v>
      </c>
    </row>
    <row r="138" ht="20.25" customHeight="1" spans="1:6">
      <c r="A138" s="83">
        <v>21305</v>
      </c>
      <c r="B138" s="84" t="str">
        <f>VLOOKUP(A:A,[1]科目对照!A$1:B$65536,2,FALSE)</f>
        <v>    扶贫</v>
      </c>
      <c r="C138" s="85">
        <v>35</v>
      </c>
      <c r="D138" s="85"/>
      <c r="E138" s="85">
        <v>-10000</v>
      </c>
      <c r="F138" s="85">
        <f t="shared" si="2"/>
        <v>-9965</v>
      </c>
    </row>
    <row r="139" s="70" customFormat="1" ht="20.25" customHeight="1" spans="1:6">
      <c r="A139" s="83">
        <v>2130502</v>
      </c>
      <c r="B139" s="84" t="str">
        <f>VLOOKUP(A:A,[1]科目对照!A$1:B$65536,2,FALSE)</f>
        <v>      一般行政管理事务</v>
      </c>
      <c r="C139" s="85">
        <v>4</v>
      </c>
      <c r="D139" s="85"/>
      <c r="E139" s="85"/>
      <c r="F139" s="85">
        <f t="shared" si="2"/>
        <v>4</v>
      </c>
    </row>
    <row r="140" ht="20.25" customHeight="1" spans="1:6">
      <c r="A140" s="83">
        <v>2130599</v>
      </c>
      <c r="B140" s="84" t="str">
        <f>VLOOKUP(A:A,[1]科目对照!A$1:B$65536,2,FALSE)</f>
        <v>      其他扶贫支出</v>
      </c>
      <c r="C140" s="85">
        <v>31</v>
      </c>
      <c r="D140" s="85"/>
      <c r="E140" s="85">
        <v>-10000</v>
      </c>
      <c r="F140" s="85">
        <f t="shared" si="2"/>
        <v>-9969</v>
      </c>
    </row>
    <row r="141" ht="20.25" customHeight="1" spans="1:6">
      <c r="A141" s="83">
        <v>21306</v>
      </c>
      <c r="B141" s="84" t="str">
        <f>VLOOKUP(A:A,[1]科目对照!A$1:B$65536,2,FALSE)</f>
        <v>    农业综合开发</v>
      </c>
      <c r="C141" s="85">
        <v>0</v>
      </c>
      <c r="D141" s="85">
        <v>-10</v>
      </c>
      <c r="E141" s="85"/>
      <c r="F141" s="85">
        <f t="shared" si="2"/>
        <v>-10</v>
      </c>
    </row>
    <row r="142" ht="20.25" customHeight="1" spans="1:6">
      <c r="A142" s="83">
        <v>2130603</v>
      </c>
      <c r="B142" s="84" t="str">
        <f>VLOOKUP(A:A,[1]科目对照!A$1:B$65536,2,FALSE)</f>
        <v>      产业化经营</v>
      </c>
      <c r="C142" s="85">
        <v>0</v>
      </c>
      <c r="D142" s="85">
        <v>-10</v>
      </c>
      <c r="E142" s="85"/>
      <c r="F142" s="85">
        <f t="shared" si="2"/>
        <v>-10</v>
      </c>
    </row>
    <row r="143" s="70" customFormat="1" ht="20.25" customHeight="1" spans="1:6">
      <c r="A143" s="77">
        <v>214</v>
      </c>
      <c r="B143" s="81" t="str">
        <f>VLOOKUP(A:A,[1]科目对照!A$1:B$65536,2,FALSE)</f>
        <v>  交通运输支出</v>
      </c>
      <c r="C143" s="82">
        <v>44</v>
      </c>
      <c r="D143" s="82"/>
      <c r="E143" s="82"/>
      <c r="F143" s="82">
        <f t="shared" si="2"/>
        <v>44</v>
      </c>
    </row>
    <row r="144" ht="20.25" customHeight="1" spans="1:6">
      <c r="A144" s="83">
        <v>21404</v>
      </c>
      <c r="B144" s="84" t="str">
        <f>VLOOKUP(A:A,[1]科目对照!A$1:B$65536,2,FALSE)</f>
        <v>    成品油价格改革对交通运输的补贴</v>
      </c>
      <c r="C144" s="85">
        <v>44</v>
      </c>
      <c r="D144" s="85"/>
      <c r="E144" s="85"/>
      <c r="F144" s="85">
        <f t="shared" si="2"/>
        <v>44</v>
      </c>
    </row>
    <row r="145" ht="20.25" customHeight="1" spans="1:6">
      <c r="A145" s="83">
        <v>2140499</v>
      </c>
      <c r="B145" s="84" t="str">
        <f>VLOOKUP(A:A,[1]科目对照!A$1:B$65536,2,FALSE)</f>
        <v>      成品油价格改革补贴其他支出</v>
      </c>
      <c r="C145" s="85">
        <v>44</v>
      </c>
      <c r="D145" s="85"/>
      <c r="E145" s="85"/>
      <c r="F145" s="85">
        <f t="shared" si="2"/>
        <v>44</v>
      </c>
    </row>
    <row r="146" s="70" customFormat="1" ht="20.25" customHeight="1" spans="1:6">
      <c r="A146" s="77">
        <v>216</v>
      </c>
      <c r="B146" s="81" t="str">
        <f>VLOOKUP(A:A,[1]科目对照!A$1:B$65536,2,FALSE)</f>
        <v>  商业服务业等支出</v>
      </c>
      <c r="C146" s="82">
        <v>18</v>
      </c>
      <c r="D146" s="82">
        <v>-120</v>
      </c>
      <c r="E146" s="82"/>
      <c r="F146" s="82">
        <f t="shared" si="2"/>
        <v>-102</v>
      </c>
    </row>
    <row r="147" ht="20.25" customHeight="1" spans="1:6">
      <c r="A147" s="83">
        <v>21605</v>
      </c>
      <c r="B147" s="84" t="str">
        <f>VLOOKUP(A:A,[1]科目对照!A$1:B$65536,2,FALSE)</f>
        <v>    旅游业管理与服务支出</v>
      </c>
      <c r="C147" s="85">
        <v>18</v>
      </c>
      <c r="D147" s="85">
        <v>-120</v>
      </c>
      <c r="E147" s="85"/>
      <c r="F147" s="85">
        <f t="shared" si="2"/>
        <v>-102</v>
      </c>
    </row>
    <row r="148" ht="20.25" customHeight="1" spans="1:6">
      <c r="A148" s="83">
        <v>2160502</v>
      </c>
      <c r="B148" s="84" t="str">
        <f>VLOOKUP(A:A,[1]科目对照!A$1:B$65536,2,FALSE)</f>
        <v>      一般行政管理事务</v>
      </c>
      <c r="C148" s="85">
        <v>18</v>
      </c>
      <c r="D148" s="85"/>
      <c r="E148" s="85"/>
      <c r="F148" s="85">
        <f t="shared" si="2"/>
        <v>18</v>
      </c>
    </row>
    <row r="149" ht="20.25" customHeight="1" spans="1:6">
      <c r="A149" s="83">
        <v>2160599</v>
      </c>
      <c r="B149" s="84" t="str">
        <f>VLOOKUP(A:A,[1]科目对照!A$1:B$65536,2,FALSE)</f>
        <v>      其他旅游业管理与服务支出</v>
      </c>
      <c r="C149" s="85">
        <v>0</v>
      </c>
      <c r="D149" s="85">
        <v>-120</v>
      </c>
      <c r="E149" s="85"/>
      <c r="F149" s="85">
        <f t="shared" si="2"/>
        <v>-120</v>
      </c>
    </row>
    <row r="150" s="70" customFormat="1" ht="20.25" customHeight="1" spans="1:6">
      <c r="A150" s="77">
        <v>217</v>
      </c>
      <c r="B150" s="81" t="str">
        <f>VLOOKUP(A:A,[1]科目对照!A$1:B$65536,2,FALSE)</f>
        <v>  金融支出</v>
      </c>
      <c r="C150" s="82">
        <v>76</v>
      </c>
      <c r="D150" s="82">
        <v>-70</v>
      </c>
      <c r="E150" s="82"/>
      <c r="F150" s="82">
        <f t="shared" si="2"/>
        <v>6</v>
      </c>
    </row>
    <row r="151" ht="20.25" customHeight="1" spans="1:6">
      <c r="A151" s="83">
        <v>21701</v>
      </c>
      <c r="B151" s="84" t="str">
        <f>VLOOKUP(A:A,[1]科目对照!A$1:B$65536,2,FALSE)</f>
        <v>    金融部门行政支出</v>
      </c>
      <c r="C151" s="85">
        <v>0</v>
      </c>
      <c r="D151" s="85">
        <v>-70</v>
      </c>
      <c r="E151" s="85"/>
      <c r="F151" s="85">
        <f t="shared" si="2"/>
        <v>-70</v>
      </c>
    </row>
    <row r="152" ht="20.25" customHeight="1" spans="1:6">
      <c r="A152" s="83">
        <v>2170199</v>
      </c>
      <c r="B152" s="84" t="str">
        <f>VLOOKUP(A:A,[1]科目对照!A$1:B$65536,2,FALSE)</f>
        <v>      金融部门其他行政支出</v>
      </c>
      <c r="C152" s="85">
        <v>0</v>
      </c>
      <c r="D152" s="85">
        <v>-70</v>
      </c>
      <c r="E152" s="85"/>
      <c r="F152" s="85">
        <f t="shared" si="2"/>
        <v>-70</v>
      </c>
    </row>
    <row r="153" ht="20.25" customHeight="1" spans="1:6">
      <c r="A153" s="83">
        <v>21799</v>
      </c>
      <c r="B153" s="84" t="str">
        <f>VLOOKUP(A:A,[1]科目对照!A$1:B$65536,2,FALSE)</f>
        <v>    其他金融支出(款)</v>
      </c>
      <c r="C153" s="85">
        <v>76</v>
      </c>
      <c r="D153" s="85"/>
      <c r="E153" s="85"/>
      <c r="F153" s="85">
        <f t="shared" si="2"/>
        <v>76</v>
      </c>
    </row>
    <row r="154" ht="20.25" customHeight="1" spans="1:6">
      <c r="A154" s="83">
        <v>2179901</v>
      </c>
      <c r="B154" s="84" t="str">
        <f>VLOOKUP(A:A,[1]科目对照!A$1:B$65536,2,FALSE)</f>
        <v>      其他金融支出(项)</v>
      </c>
      <c r="C154" s="85">
        <v>76</v>
      </c>
      <c r="D154" s="85"/>
      <c r="E154" s="85"/>
      <c r="F154" s="85">
        <f t="shared" si="2"/>
        <v>76</v>
      </c>
    </row>
    <row r="155" s="70" customFormat="1" ht="20.25" customHeight="1" spans="1:6">
      <c r="A155" s="77">
        <v>220</v>
      </c>
      <c r="B155" s="81" t="str">
        <f>VLOOKUP(A:A,[1]科目对照!A$1:B$65536,2,FALSE)</f>
        <v>  国土海洋气象等支出</v>
      </c>
      <c r="C155" s="82">
        <v>480</v>
      </c>
      <c r="D155" s="82"/>
      <c r="E155" s="82"/>
      <c r="F155" s="82">
        <f t="shared" si="2"/>
        <v>480</v>
      </c>
    </row>
    <row r="156" ht="20.25" customHeight="1" spans="1:6">
      <c r="A156" s="83">
        <v>22001</v>
      </c>
      <c r="B156" s="84" t="str">
        <f>VLOOKUP(A:A,[1]科目对照!A$1:B$65536,2,FALSE)</f>
        <v>    国土资源事务</v>
      </c>
      <c r="C156" s="85">
        <v>440</v>
      </c>
      <c r="D156" s="85"/>
      <c r="E156" s="85"/>
      <c r="F156" s="85">
        <f t="shared" si="2"/>
        <v>440</v>
      </c>
    </row>
    <row r="157" ht="20.25" customHeight="1" spans="1:6">
      <c r="A157" s="83">
        <v>2200102</v>
      </c>
      <c r="B157" s="84" t="str">
        <f>VLOOKUP(A:A,[1]科目对照!A$1:B$65536,2,FALSE)</f>
        <v>      一般行政管理事务</v>
      </c>
      <c r="C157" s="85">
        <v>165</v>
      </c>
      <c r="D157" s="85"/>
      <c r="E157" s="85"/>
      <c r="F157" s="85">
        <f t="shared" si="2"/>
        <v>165</v>
      </c>
    </row>
    <row r="158" ht="20.25" customHeight="1" spans="1:6">
      <c r="A158" s="83">
        <v>2200104</v>
      </c>
      <c r="B158" s="84" t="str">
        <f>VLOOKUP(A:A,[1]科目对照!A$1:B$65536,2,FALSE)</f>
        <v>      国土资源规划及管理</v>
      </c>
      <c r="C158" s="85">
        <v>20</v>
      </c>
      <c r="D158" s="85"/>
      <c r="E158" s="85"/>
      <c r="F158" s="85">
        <f t="shared" si="2"/>
        <v>20</v>
      </c>
    </row>
    <row r="159" ht="20.25" customHeight="1" spans="1:6">
      <c r="A159" s="83">
        <v>2200111</v>
      </c>
      <c r="B159" s="84" t="str">
        <f>VLOOKUP(A:A,[1]科目对照!A$1:B$65536,2,FALSE)</f>
        <v>      地质灾害防治</v>
      </c>
      <c r="C159" s="85">
        <v>255</v>
      </c>
      <c r="D159" s="85"/>
      <c r="E159" s="85"/>
      <c r="F159" s="85">
        <f t="shared" si="2"/>
        <v>255</v>
      </c>
    </row>
    <row r="160" ht="20.25" customHeight="1" spans="1:6">
      <c r="A160" s="83">
        <v>22004</v>
      </c>
      <c r="B160" s="84" t="str">
        <f>VLOOKUP(A:A,[1]科目对照!A$1:B$65536,2,FALSE)</f>
        <v>    地震事务</v>
      </c>
      <c r="C160" s="85">
        <v>40</v>
      </c>
      <c r="D160" s="85"/>
      <c r="E160" s="85"/>
      <c r="F160" s="85">
        <f t="shared" si="2"/>
        <v>40</v>
      </c>
    </row>
    <row r="161" s="69" customFormat="1" ht="20.25" customHeight="1" spans="1:6">
      <c r="A161" s="83">
        <v>2200410</v>
      </c>
      <c r="B161" s="84" t="str">
        <f>VLOOKUP(A:A,[1]科目对照!A$1:B$65536,2,FALSE)</f>
        <v>      防震减灾基础管理</v>
      </c>
      <c r="C161" s="85">
        <v>40</v>
      </c>
      <c r="D161" s="85"/>
      <c r="E161" s="85"/>
      <c r="F161" s="85">
        <f t="shared" si="2"/>
        <v>40</v>
      </c>
    </row>
    <row r="162" s="69" customFormat="1" ht="20.25" customHeight="1" spans="1:6">
      <c r="A162" s="77">
        <v>221</v>
      </c>
      <c r="B162" s="81" t="str">
        <f>VLOOKUP(A:A,[1]科目对照!A$1:B$65536,2,FALSE)</f>
        <v>  住房保障支出</v>
      </c>
      <c r="C162" s="82">
        <v>557</v>
      </c>
      <c r="D162" s="82"/>
      <c r="E162" s="82"/>
      <c r="F162" s="82">
        <f t="shared" si="2"/>
        <v>557</v>
      </c>
    </row>
    <row r="163" s="69" customFormat="1" ht="20.25" customHeight="1" spans="1:6">
      <c r="A163" s="83">
        <v>22101</v>
      </c>
      <c r="B163" s="84" t="str">
        <f>VLOOKUP(A:A,[1]科目对照!A$1:B$65536,2,FALSE)</f>
        <v>    保障性安居工程支出</v>
      </c>
      <c r="C163" s="85">
        <v>557</v>
      </c>
      <c r="D163" s="85"/>
      <c r="E163" s="85"/>
      <c r="F163" s="85">
        <f t="shared" si="2"/>
        <v>557</v>
      </c>
    </row>
    <row r="164" ht="20.25" customHeight="1" spans="1:6">
      <c r="A164" s="83">
        <v>2210105</v>
      </c>
      <c r="B164" s="84" t="str">
        <f>VLOOKUP(A:A,[1]科目对照!A$1:B$65536,2,FALSE)</f>
        <v>      农村危房改造</v>
      </c>
      <c r="C164" s="85">
        <v>557</v>
      </c>
      <c r="D164" s="85"/>
      <c r="E164" s="85"/>
      <c r="F164" s="85">
        <f t="shared" si="2"/>
        <v>557</v>
      </c>
    </row>
    <row r="165" s="70" customFormat="1" ht="20.25" customHeight="1" spans="1:6">
      <c r="A165" s="77">
        <v>222</v>
      </c>
      <c r="B165" s="81" t="str">
        <f>VLOOKUP(A:A,[1]科目对照!A$1:B$65536,2,FALSE)</f>
        <v>  粮油物资储备支出</v>
      </c>
      <c r="C165" s="82">
        <v>611</v>
      </c>
      <c r="D165" s="82"/>
      <c r="E165" s="82"/>
      <c r="F165" s="82">
        <f t="shared" si="2"/>
        <v>611</v>
      </c>
    </row>
    <row r="166" ht="20.25" customHeight="1" spans="1:6">
      <c r="A166" s="83">
        <v>22201</v>
      </c>
      <c r="B166" s="84" t="str">
        <f>VLOOKUP(A:A,[1]科目对照!A$1:B$65536,2,FALSE)</f>
        <v>    粮油事务</v>
      </c>
      <c r="C166" s="85">
        <v>611</v>
      </c>
      <c r="D166" s="85"/>
      <c r="E166" s="85"/>
      <c r="F166" s="85">
        <f t="shared" si="2"/>
        <v>611</v>
      </c>
    </row>
    <row r="167" ht="20.25" customHeight="1" spans="1:6">
      <c r="A167" s="83">
        <v>2220115</v>
      </c>
      <c r="B167" s="84" t="str">
        <f>VLOOKUP(A:A,[1]科目对照!A$1:B$65536,2,FALSE)</f>
        <v>      粮食风险基金</v>
      </c>
      <c r="C167" s="85">
        <v>611</v>
      </c>
      <c r="D167" s="85"/>
      <c r="E167" s="85"/>
      <c r="F167" s="85">
        <f t="shared" si="2"/>
        <v>611</v>
      </c>
    </row>
    <row r="168" s="70" customFormat="1" ht="20.25" customHeight="1" spans="1:6">
      <c r="A168" s="77">
        <v>229</v>
      </c>
      <c r="B168" s="81" t="str">
        <f>VLOOKUP(A:A,[1]科目对照!A$1:B$65536,2,FALSE)</f>
        <v>  其他支出(类)</v>
      </c>
      <c r="C168" s="82">
        <v>0</v>
      </c>
      <c r="D168" s="82">
        <v>-163</v>
      </c>
      <c r="E168" s="82"/>
      <c r="F168" s="82">
        <f t="shared" si="2"/>
        <v>-163</v>
      </c>
    </row>
    <row r="169" ht="20.25" customHeight="1" spans="1:6">
      <c r="A169" s="83">
        <v>22999</v>
      </c>
      <c r="B169" s="84" t="str">
        <f>VLOOKUP(A:A,[1]科目对照!A$1:B$65536,2,FALSE)</f>
        <v>    其他支出(款)</v>
      </c>
      <c r="C169" s="85">
        <v>0</v>
      </c>
      <c r="D169" s="85">
        <v>-163</v>
      </c>
      <c r="E169" s="85"/>
      <c r="F169" s="85">
        <f t="shared" si="2"/>
        <v>-163</v>
      </c>
    </row>
    <row r="170" s="69" customFormat="1" ht="20.25" customHeight="1" spans="1:6">
      <c r="A170" s="83">
        <v>2299901</v>
      </c>
      <c r="B170" s="84" t="str">
        <f>VLOOKUP(A:A,[1]科目对照!A$1:B$65536,2,FALSE)</f>
        <v>      其他支出(项)</v>
      </c>
      <c r="C170" s="85">
        <v>0</v>
      </c>
      <c r="D170" s="85">
        <v>-163</v>
      </c>
      <c r="E170" s="85"/>
      <c r="F170" s="85">
        <f t="shared" si="2"/>
        <v>-163</v>
      </c>
    </row>
    <row r="171" s="69" customFormat="1" ht="20.25" customHeight="1" spans="1:6">
      <c r="A171" s="77">
        <v>232</v>
      </c>
      <c r="B171" s="81" t="str">
        <f>VLOOKUP(A:A,[1]科目对照!A$1:B$65536,2,FALSE)</f>
        <v>  债务付息支出</v>
      </c>
      <c r="C171" s="82">
        <v>3784</v>
      </c>
      <c r="D171" s="82"/>
      <c r="E171" s="82"/>
      <c r="F171" s="82">
        <f t="shared" si="2"/>
        <v>3784</v>
      </c>
    </row>
    <row r="172" s="69" customFormat="1" ht="20.25" customHeight="1" spans="1:6">
      <c r="A172" s="83">
        <v>23203</v>
      </c>
      <c r="B172" s="84" t="str">
        <f>VLOOKUP(A:A,[1]科目对照!A$1:B$65536,2,FALSE)</f>
        <v>    地方政府一般债务付息支出</v>
      </c>
      <c r="C172" s="85">
        <v>3784</v>
      </c>
      <c r="D172" s="85"/>
      <c r="E172" s="85"/>
      <c r="F172" s="85">
        <f t="shared" si="2"/>
        <v>3784</v>
      </c>
    </row>
    <row r="173" ht="20.25" customHeight="1" spans="1:6">
      <c r="A173" s="83">
        <v>2320301</v>
      </c>
      <c r="B173" s="84" t="str">
        <f>VLOOKUP(A:A,[1]科目对照!A$1:B$65536,2,FALSE)</f>
        <v>      地方政府一般债券付息支出</v>
      </c>
      <c r="C173" s="85">
        <v>3784</v>
      </c>
      <c r="D173" s="85"/>
      <c r="E173" s="85"/>
      <c r="F173" s="85">
        <f t="shared" si="2"/>
        <v>3784</v>
      </c>
    </row>
    <row r="174" spans="3:6">
      <c r="C174"/>
      <c r="D174"/>
      <c r="E174"/>
      <c r="F174"/>
    </row>
    <row r="175" spans="3:6">
      <c r="C175"/>
      <c r="D175"/>
      <c r="E175"/>
      <c r="F175"/>
    </row>
    <row r="176" s="70" customFormat="1"/>
    <row r="177" spans="3:6">
      <c r="C177"/>
      <c r="D177"/>
      <c r="E177"/>
      <c r="F177"/>
    </row>
    <row r="178" spans="3:6">
      <c r="C178"/>
      <c r="D178"/>
      <c r="E178"/>
      <c r="F178"/>
    </row>
    <row r="179" spans="3:6">
      <c r="C179"/>
      <c r="D179"/>
      <c r="E179"/>
      <c r="F179"/>
    </row>
    <row r="180" spans="3:6">
      <c r="C180"/>
      <c r="D180"/>
      <c r="E180"/>
      <c r="F180"/>
    </row>
    <row r="181" s="69" customFormat="1"/>
    <row r="182" s="71" customFormat="1"/>
    <row r="183" spans="3:6">
      <c r="C183"/>
      <c r="D183"/>
      <c r="E183"/>
      <c r="F183"/>
    </row>
    <row r="184" spans="3:6">
      <c r="C184"/>
      <c r="D184"/>
      <c r="E184"/>
      <c r="F184"/>
    </row>
    <row r="185" s="70" customFormat="1"/>
    <row r="186" spans="3:6">
      <c r="C186"/>
      <c r="D186"/>
      <c r="E186"/>
      <c r="F186"/>
    </row>
    <row r="187" spans="3:6">
      <c r="C187"/>
      <c r="D187"/>
      <c r="E187"/>
      <c r="F187"/>
    </row>
    <row r="188" spans="3:6">
      <c r="C188"/>
      <c r="D188"/>
      <c r="E188"/>
      <c r="F188"/>
    </row>
    <row r="189" s="71" customFormat="1"/>
    <row r="190" spans="3:6">
      <c r="C190"/>
      <c r="D190"/>
      <c r="E190"/>
      <c r="F190"/>
    </row>
    <row r="191" spans="3:6">
      <c r="C191"/>
      <c r="D191"/>
      <c r="E191"/>
      <c r="F191"/>
    </row>
    <row r="192" s="70" customFormat="1"/>
    <row r="193" spans="3:6">
      <c r="C193"/>
      <c r="D193"/>
      <c r="E193"/>
      <c r="F193"/>
    </row>
    <row r="194" spans="3:6">
      <c r="C194"/>
      <c r="D194"/>
      <c r="E194"/>
      <c r="F194"/>
    </row>
    <row r="195" spans="3:6">
      <c r="C195"/>
      <c r="D195"/>
      <c r="E195"/>
      <c r="F195"/>
    </row>
    <row r="196" spans="3:6">
      <c r="C196"/>
      <c r="D196"/>
      <c r="E196"/>
      <c r="F196"/>
    </row>
    <row r="197" s="71" customFormat="1"/>
    <row r="198" spans="3:6">
      <c r="C198"/>
      <c r="D198"/>
      <c r="E198"/>
      <c r="F198"/>
    </row>
    <row r="199" spans="3:6">
      <c r="C199"/>
      <c r="D199"/>
      <c r="E199"/>
      <c r="F199"/>
    </row>
    <row r="200" s="70" customFormat="1"/>
    <row r="201" s="69" customFormat="1"/>
    <row r="202" spans="3:6">
      <c r="C202"/>
      <c r="D202"/>
      <c r="E202"/>
      <c r="F202"/>
    </row>
    <row r="203" spans="3:6">
      <c r="C203"/>
      <c r="D203"/>
      <c r="E203"/>
      <c r="F203"/>
    </row>
    <row r="204" spans="3:6">
      <c r="C204"/>
      <c r="D204"/>
      <c r="E204"/>
      <c r="F204"/>
    </row>
    <row r="205" spans="3:6">
      <c r="C205"/>
      <c r="D205"/>
      <c r="E205"/>
      <c r="F205"/>
    </row>
    <row r="206" spans="3:6">
      <c r="C206"/>
      <c r="D206"/>
      <c r="E206"/>
      <c r="F206"/>
    </row>
    <row r="207" spans="3:6">
      <c r="C207"/>
      <c r="D207"/>
      <c r="E207"/>
      <c r="F207"/>
    </row>
    <row r="208" spans="3:6">
      <c r="C208"/>
      <c r="D208"/>
      <c r="E208"/>
      <c r="F208"/>
    </row>
    <row r="209" spans="3:6">
      <c r="C209"/>
      <c r="D209"/>
      <c r="E209"/>
      <c r="F209"/>
    </row>
    <row r="210" spans="3:6">
      <c r="C210"/>
      <c r="D210"/>
      <c r="E210"/>
      <c r="F210"/>
    </row>
    <row r="211" spans="3:6">
      <c r="C211"/>
      <c r="D211"/>
      <c r="E211"/>
      <c r="F211"/>
    </row>
    <row r="212" spans="3:6">
      <c r="C212"/>
      <c r="D212"/>
      <c r="E212"/>
      <c r="F212"/>
    </row>
    <row r="213" s="69" customFormat="1"/>
    <row r="214" s="71" customFormat="1"/>
    <row r="215" spans="3:6">
      <c r="C215"/>
      <c r="D215"/>
      <c r="E215"/>
      <c r="F215"/>
    </row>
    <row r="216" s="69" customFormat="1"/>
    <row r="217" s="70" customFormat="1"/>
    <row r="218" spans="3:6">
      <c r="C218"/>
      <c r="D218"/>
      <c r="E218"/>
      <c r="F218"/>
    </row>
    <row r="219" spans="3:6">
      <c r="C219"/>
      <c r="D219"/>
      <c r="E219"/>
      <c r="F219"/>
    </row>
    <row r="220" s="70" customFormat="1"/>
    <row r="221" spans="3:6">
      <c r="C221"/>
      <c r="D221"/>
      <c r="E221"/>
      <c r="F221"/>
    </row>
    <row r="222" s="69" customFormat="1"/>
    <row r="223" s="70" customFormat="1"/>
    <row r="224" spans="3:6">
      <c r="C224"/>
      <c r="D224"/>
      <c r="E224"/>
      <c r="F224"/>
    </row>
    <row r="225" spans="3:6">
      <c r="C225"/>
      <c r="D225"/>
      <c r="E225"/>
      <c r="F225"/>
    </row>
    <row r="226" spans="3:6">
      <c r="C226"/>
      <c r="D226"/>
      <c r="E226"/>
      <c r="F226"/>
    </row>
    <row r="227" spans="3:6">
      <c r="C227"/>
      <c r="D227"/>
      <c r="E227"/>
      <c r="F227"/>
    </row>
    <row r="228" spans="3:6">
      <c r="C228"/>
      <c r="D228"/>
      <c r="E228"/>
      <c r="F228"/>
    </row>
    <row r="229" s="70" customFormat="1"/>
    <row r="230" spans="3:6">
      <c r="C230"/>
      <c r="D230"/>
      <c r="E230"/>
      <c r="F230"/>
    </row>
    <row r="231" spans="3:6">
      <c r="C231"/>
      <c r="D231"/>
      <c r="E231"/>
      <c r="F231"/>
    </row>
    <row r="232" s="70" customFormat="1"/>
    <row r="233" s="69" customFormat="1"/>
    <row r="234" spans="3:6">
      <c r="C234"/>
      <c r="D234"/>
      <c r="E234"/>
      <c r="F234"/>
    </row>
    <row r="235" spans="3:6">
      <c r="C235"/>
      <c r="D235"/>
      <c r="E235"/>
      <c r="F235"/>
    </row>
    <row r="236" spans="3:6">
      <c r="C236"/>
      <c r="D236"/>
      <c r="E236"/>
      <c r="F236"/>
    </row>
    <row r="237" spans="3:6">
      <c r="C237"/>
      <c r="D237"/>
      <c r="E237"/>
      <c r="F237"/>
    </row>
    <row r="238" spans="3:6">
      <c r="C238"/>
      <c r="D238"/>
      <c r="E238"/>
      <c r="F238"/>
    </row>
    <row r="239" spans="3:6">
      <c r="C239"/>
      <c r="D239"/>
      <c r="E239"/>
      <c r="F239"/>
    </row>
    <row r="240" spans="3:6">
      <c r="C240"/>
      <c r="D240"/>
      <c r="E240"/>
      <c r="F240"/>
    </row>
    <row r="241" spans="3:6">
      <c r="C241"/>
      <c r="D241"/>
      <c r="E241"/>
      <c r="F241"/>
    </row>
    <row r="242" spans="3:6">
      <c r="C242"/>
      <c r="D242"/>
      <c r="E242"/>
      <c r="F242"/>
    </row>
    <row r="243" spans="3:6">
      <c r="C243"/>
      <c r="D243"/>
      <c r="E243"/>
      <c r="F243"/>
    </row>
    <row r="244" spans="3:6">
      <c r="C244"/>
      <c r="D244"/>
      <c r="E244"/>
      <c r="F244"/>
    </row>
    <row r="245" spans="3:6">
      <c r="C245"/>
      <c r="D245"/>
      <c r="E245"/>
      <c r="F245"/>
    </row>
    <row r="246" spans="3:6">
      <c r="C246"/>
      <c r="D246"/>
      <c r="E246"/>
      <c r="F246"/>
    </row>
    <row r="247" spans="3:6">
      <c r="C247"/>
      <c r="D247"/>
      <c r="E247"/>
      <c r="F247"/>
    </row>
    <row r="248" spans="3:6">
      <c r="C248"/>
      <c r="D248"/>
      <c r="E248"/>
      <c r="F248"/>
    </row>
    <row r="249" spans="3:6">
      <c r="C249"/>
      <c r="D249"/>
      <c r="E249"/>
      <c r="F249"/>
    </row>
    <row r="250" spans="3:6">
      <c r="C250"/>
      <c r="D250"/>
      <c r="E250"/>
      <c r="F250"/>
    </row>
    <row r="251" spans="3:6">
      <c r="C251"/>
      <c r="D251"/>
      <c r="E251"/>
      <c r="F251"/>
    </row>
    <row r="252" spans="3:6">
      <c r="C252"/>
      <c r="D252"/>
      <c r="E252"/>
      <c r="F252"/>
    </row>
    <row r="253" spans="3:6">
      <c r="C253"/>
      <c r="D253"/>
      <c r="E253"/>
      <c r="F253"/>
    </row>
    <row r="254" spans="3:6">
      <c r="C254"/>
      <c r="D254"/>
      <c r="E254"/>
      <c r="F254"/>
    </row>
  </sheetData>
  <autoFilter ref="A5:F173"/>
  <mergeCells count="2">
    <mergeCell ref="A2:F2"/>
    <mergeCell ref="E3:F3"/>
  </mergeCells>
  <printOptions horizontalCentered="1"/>
  <pageMargins left="0.471527777777778" right="0.471527777777778" top="0.668055555555556" bottom="0.659027777777778" header="0.313888888888889" footer="0.313888888888889"/>
  <pageSetup paperSize="9" scale="6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Y32"/>
  <sheetViews>
    <sheetView showGridLines="0" showZeros="0" zoomScale="85" zoomScaleNormal="85" topLeftCell="A3" workbookViewId="0">
      <pane topLeftCell="A1" activePane="bottomRight" state="frozen"/>
      <selection activeCell="A7" sqref="$A1:$XFD1048576"/>
    </sheetView>
  </sheetViews>
  <sheetFormatPr defaultColWidth="9" defaultRowHeight="14.25" customHeight="1"/>
  <cols>
    <col min="1" max="1" width="29.25" style="46" customWidth="1"/>
    <col min="2" max="3" width="7.75" style="46" customWidth="1"/>
    <col min="4" max="4" width="8.5" style="46" customWidth="1"/>
    <col min="5" max="5" width="9.875" style="46" customWidth="1"/>
    <col min="6" max="6" width="7.125" style="46" customWidth="1"/>
    <col min="7" max="7" width="8.125" style="46" customWidth="1"/>
    <col min="8" max="8" width="7.625" style="46" customWidth="1"/>
    <col min="9" max="9" width="7.125" style="46" customWidth="1"/>
    <col min="10" max="10" width="8.125" style="46" customWidth="1"/>
    <col min="11" max="11" width="6.75" style="46" customWidth="1"/>
    <col min="12" max="12" width="7.125" style="46" customWidth="1"/>
    <col min="13" max="13" width="8.75" style="46" customWidth="1"/>
    <col min="14" max="14" width="8" style="46" customWidth="1"/>
    <col min="15" max="15" width="7.125" style="46" customWidth="1"/>
    <col min="16" max="16" width="8.875" style="46" customWidth="1"/>
    <col min="17" max="17" width="7.625" style="46" customWidth="1"/>
    <col min="18" max="18" width="7.125" style="46" customWidth="1"/>
    <col min="19" max="19" width="8.125" style="46" customWidth="1"/>
    <col min="20" max="20" width="7.625" style="46" customWidth="1"/>
    <col min="21" max="21" width="7.125" style="46" customWidth="1"/>
    <col min="22" max="22" width="8.375" style="46" customWidth="1"/>
    <col min="23" max="23" width="7.5" style="46" customWidth="1"/>
    <col min="24" max="24" width="9.5" style="46" customWidth="1"/>
    <col min="25" max="25" width="9" style="46" customWidth="1"/>
    <col min="26" max="256" width="9" style="46"/>
    <col min="257" max="257" width="30.75" style="46" customWidth="1"/>
    <col min="258" max="258" width="12.75" style="46" customWidth="1"/>
    <col min="259" max="259" width="10.5" style="46" customWidth="1"/>
    <col min="260" max="260" width="13" style="46" customWidth="1"/>
    <col min="261" max="261" width="11" style="46" customWidth="1"/>
    <col min="262" max="262" width="7.125" style="46" customWidth="1"/>
    <col min="263" max="263" width="9.875" style="46" customWidth="1"/>
    <col min="264" max="264" width="10.375" style="46" customWidth="1"/>
    <col min="265" max="265" width="7.125" style="46" customWidth="1"/>
    <col min="266" max="266" width="9.75" style="46" customWidth="1"/>
    <col min="267" max="267" width="10.125" style="46" customWidth="1"/>
    <col min="268" max="268" width="7.125" style="46" customWidth="1"/>
    <col min="269" max="269" width="9.875" style="46" customWidth="1"/>
    <col min="270" max="270" width="11.625" style="46" customWidth="1"/>
    <col min="271" max="271" width="7.125" style="46" customWidth="1"/>
    <col min="272" max="272" width="13" style="46" customWidth="1"/>
    <col min="273" max="273" width="11" style="46" customWidth="1"/>
    <col min="274" max="274" width="7.125" style="46" customWidth="1"/>
    <col min="275" max="275" width="13" style="46" customWidth="1"/>
    <col min="276" max="276" width="11" style="46" customWidth="1"/>
    <col min="277" max="277" width="7.125" style="46" customWidth="1"/>
    <col min="278" max="278" width="13" style="46" customWidth="1"/>
    <col min="279" max="279" width="11" style="46" customWidth="1"/>
    <col min="280" max="280" width="9.5" style="46" customWidth="1"/>
    <col min="281" max="281" width="13" style="46" customWidth="1"/>
    <col min="282" max="512" width="9" style="46"/>
    <col min="513" max="513" width="30.75" style="46" customWidth="1"/>
    <col min="514" max="514" width="12.75" style="46" customWidth="1"/>
    <col min="515" max="515" width="10.5" style="46" customWidth="1"/>
    <col min="516" max="516" width="13" style="46" customWidth="1"/>
    <col min="517" max="517" width="11" style="46" customWidth="1"/>
    <col min="518" max="518" width="7.125" style="46" customWidth="1"/>
    <col min="519" max="519" width="9.875" style="46" customWidth="1"/>
    <col min="520" max="520" width="10.375" style="46" customWidth="1"/>
    <col min="521" max="521" width="7.125" style="46" customWidth="1"/>
    <col min="522" max="522" width="9.75" style="46" customWidth="1"/>
    <col min="523" max="523" width="10.125" style="46" customWidth="1"/>
    <col min="524" max="524" width="7.125" style="46" customWidth="1"/>
    <col min="525" max="525" width="9.875" style="46" customWidth="1"/>
    <col min="526" max="526" width="11.625" style="46" customWidth="1"/>
    <col min="527" max="527" width="7.125" style="46" customWidth="1"/>
    <col min="528" max="528" width="13" style="46" customWidth="1"/>
    <col min="529" max="529" width="11" style="46" customWidth="1"/>
    <col min="530" max="530" width="7.125" style="46" customWidth="1"/>
    <col min="531" max="531" width="13" style="46" customWidth="1"/>
    <col min="532" max="532" width="11" style="46" customWidth="1"/>
    <col min="533" max="533" width="7.125" style="46" customWidth="1"/>
    <col min="534" max="534" width="13" style="46" customWidth="1"/>
    <col min="535" max="535" width="11" style="46" customWidth="1"/>
    <col min="536" max="536" width="9.5" style="46" customWidth="1"/>
    <col min="537" max="537" width="13" style="46" customWidth="1"/>
    <col min="538" max="768" width="9" style="46"/>
    <col min="769" max="769" width="30.75" style="46" customWidth="1"/>
    <col min="770" max="770" width="12.75" style="46" customWidth="1"/>
    <col min="771" max="771" width="10.5" style="46" customWidth="1"/>
    <col min="772" max="772" width="13" style="46" customWidth="1"/>
    <col min="773" max="773" width="11" style="46" customWidth="1"/>
    <col min="774" max="774" width="7.125" style="46" customWidth="1"/>
    <col min="775" max="775" width="9.875" style="46" customWidth="1"/>
    <col min="776" max="776" width="10.375" style="46" customWidth="1"/>
    <col min="777" max="777" width="7.125" style="46" customWidth="1"/>
    <col min="778" max="778" width="9.75" style="46" customWidth="1"/>
    <col min="779" max="779" width="10.125" style="46" customWidth="1"/>
    <col min="780" max="780" width="7.125" style="46" customWidth="1"/>
    <col min="781" max="781" width="9.875" style="46" customWidth="1"/>
    <col min="782" max="782" width="11.625" style="46" customWidth="1"/>
    <col min="783" max="783" width="7.125" style="46" customWidth="1"/>
    <col min="784" max="784" width="13" style="46" customWidth="1"/>
    <col min="785" max="785" width="11" style="46" customWidth="1"/>
    <col min="786" max="786" width="7.125" style="46" customWidth="1"/>
    <col min="787" max="787" width="13" style="46" customWidth="1"/>
    <col min="788" max="788" width="11" style="46" customWidth="1"/>
    <col min="789" max="789" width="7.125" style="46" customWidth="1"/>
    <col min="790" max="790" width="13" style="46" customWidth="1"/>
    <col min="791" max="791" width="11" style="46" customWidth="1"/>
    <col min="792" max="792" width="9.5" style="46" customWidth="1"/>
    <col min="793" max="793" width="13" style="46" customWidth="1"/>
    <col min="794" max="1024" width="9" style="46"/>
    <col min="1025" max="1025" width="30.75" style="46" customWidth="1"/>
    <col min="1026" max="1026" width="12.75" style="46" customWidth="1"/>
    <col min="1027" max="1027" width="10.5" style="46" customWidth="1"/>
    <col min="1028" max="1028" width="13" style="46" customWidth="1"/>
    <col min="1029" max="1029" width="11" style="46" customWidth="1"/>
    <col min="1030" max="1030" width="7.125" style="46" customWidth="1"/>
    <col min="1031" max="1031" width="9.875" style="46" customWidth="1"/>
    <col min="1032" max="1032" width="10.375" style="46" customWidth="1"/>
    <col min="1033" max="1033" width="7.125" style="46" customWidth="1"/>
    <col min="1034" max="1034" width="9.75" style="46" customWidth="1"/>
    <col min="1035" max="1035" width="10.125" style="46" customWidth="1"/>
    <col min="1036" max="1036" width="7.125" style="46" customWidth="1"/>
    <col min="1037" max="1037" width="9.875" style="46" customWidth="1"/>
    <col min="1038" max="1038" width="11.625" style="46" customWidth="1"/>
    <col min="1039" max="1039" width="7.125" style="46" customWidth="1"/>
    <col min="1040" max="1040" width="13" style="46" customWidth="1"/>
    <col min="1041" max="1041" width="11" style="46" customWidth="1"/>
    <col min="1042" max="1042" width="7.125" style="46" customWidth="1"/>
    <col min="1043" max="1043" width="13" style="46" customWidth="1"/>
    <col min="1044" max="1044" width="11" style="46" customWidth="1"/>
    <col min="1045" max="1045" width="7.125" style="46" customWidth="1"/>
    <col min="1046" max="1046" width="13" style="46" customWidth="1"/>
    <col min="1047" max="1047" width="11" style="46" customWidth="1"/>
    <col min="1048" max="1048" width="9.5" style="46" customWidth="1"/>
    <col min="1049" max="1049" width="13" style="46" customWidth="1"/>
    <col min="1050" max="1280" width="9" style="46"/>
    <col min="1281" max="1281" width="30.75" style="46" customWidth="1"/>
    <col min="1282" max="1282" width="12.75" style="46" customWidth="1"/>
    <col min="1283" max="1283" width="10.5" style="46" customWidth="1"/>
    <col min="1284" max="1284" width="13" style="46" customWidth="1"/>
    <col min="1285" max="1285" width="11" style="46" customWidth="1"/>
    <col min="1286" max="1286" width="7.125" style="46" customWidth="1"/>
    <col min="1287" max="1287" width="9.875" style="46" customWidth="1"/>
    <col min="1288" max="1288" width="10.375" style="46" customWidth="1"/>
    <col min="1289" max="1289" width="7.125" style="46" customWidth="1"/>
    <col min="1290" max="1290" width="9.75" style="46" customWidth="1"/>
    <col min="1291" max="1291" width="10.125" style="46" customWidth="1"/>
    <col min="1292" max="1292" width="7.125" style="46" customWidth="1"/>
    <col min="1293" max="1293" width="9.875" style="46" customWidth="1"/>
    <col min="1294" max="1294" width="11.625" style="46" customWidth="1"/>
    <col min="1295" max="1295" width="7.125" style="46" customWidth="1"/>
    <col min="1296" max="1296" width="13" style="46" customWidth="1"/>
    <col min="1297" max="1297" width="11" style="46" customWidth="1"/>
    <col min="1298" max="1298" width="7.125" style="46" customWidth="1"/>
    <col min="1299" max="1299" width="13" style="46" customWidth="1"/>
    <col min="1300" max="1300" width="11" style="46" customWidth="1"/>
    <col min="1301" max="1301" width="7.125" style="46" customWidth="1"/>
    <col min="1302" max="1302" width="13" style="46" customWidth="1"/>
    <col min="1303" max="1303" width="11" style="46" customWidth="1"/>
    <col min="1304" max="1304" width="9.5" style="46" customWidth="1"/>
    <col min="1305" max="1305" width="13" style="46" customWidth="1"/>
    <col min="1306" max="1536" width="9" style="46"/>
    <col min="1537" max="1537" width="30.75" style="46" customWidth="1"/>
    <col min="1538" max="1538" width="12.75" style="46" customWidth="1"/>
    <col min="1539" max="1539" width="10.5" style="46" customWidth="1"/>
    <col min="1540" max="1540" width="13" style="46" customWidth="1"/>
    <col min="1541" max="1541" width="11" style="46" customWidth="1"/>
    <col min="1542" max="1542" width="7.125" style="46" customWidth="1"/>
    <col min="1543" max="1543" width="9.875" style="46" customWidth="1"/>
    <col min="1544" max="1544" width="10.375" style="46" customWidth="1"/>
    <col min="1545" max="1545" width="7.125" style="46" customWidth="1"/>
    <col min="1546" max="1546" width="9.75" style="46" customWidth="1"/>
    <col min="1547" max="1547" width="10.125" style="46" customWidth="1"/>
    <col min="1548" max="1548" width="7.125" style="46" customWidth="1"/>
    <col min="1549" max="1549" width="9.875" style="46" customWidth="1"/>
    <col min="1550" max="1550" width="11.625" style="46" customWidth="1"/>
    <col min="1551" max="1551" width="7.125" style="46" customWidth="1"/>
    <col min="1552" max="1552" width="13" style="46" customWidth="1"/>
    <col min="1553" max="1553" width="11" style="46" customWidth="1"/>
    <col min="1554" max="1554" width="7.125" style="46" customWidth="1"/>
    <col min="1555" max="1555" width="13" style="46" customWidth="1"/>
    <col min="1556" max="1556" width="11" style="46" customWidth="1"/>
    <col min="1557" max="1557" width="7.125" style="46" customWidth="1"/>
    <col min="1558" max="1558" width="13" style="46" customWidth="1"/>
    <col min="1559" max="1559" width="11" style="46" customWidth="1"/>
    <col min="1560" max="1560" width="9.5" style="46" customWidth="1"/>
    <col min="1561" max="1561" width="13" style="46" customWidth="1"/>
    <col min="1562" max="1792" width="9" style="46"/>
    <col min="1793" max="1793" width="30.75" style="46" customWidth="1"/>
    <col min="1794" max="1794" width="12.75" style="46" customWidth="1"/>
    <col min="1795" max="1795" width="10.5" style="46" customWidth="1"/>
    <col min="1796" max="1796" width="13" style="46" customWidth="1"/>
    <col min="1797" max="1797" width="11" style="46" customWidth="1"/>
    <col min="1798" max="1798" width="7.125" style="46" customWidth="1"/>
    <col min="1799" max="1799" width="9.875" style="46" customWidth="1"/>
    <col min="1800" max="1800" width="10.375" style="46" customWidth="1"/>
    <col min="1801" max="1801" width="7.125" style="46" customWidth="1"/>
    <col min="1802" max="1802" width="9.75" style="46" customWidth="1"/>
    <col min="1803" max="1803" width="10.125" style="46" customWidth="1"/>
    <col min="1804" max="1804" width="7.125" style="46" customWidth="1"/>
    <col min="1805" max="1805" width="9.875" style="46" customWidth="1"/>
    <col min="1806" max="1806" width="11.625" style="46" customWidth="1"/>
    <col min="1807" max="1807" width="7.125" style="46" customWidth="1"/>
    <col min="1808" max="1808" width="13" style="46" customWidth="1"/>
    <col min="1809" max="1809" width="11" style="46" customWidth="1"/>
    <col min="1810" max="1810" width="7.125" style="46" customWidth="1"/>
    <col min="1811" max="1811" width="13" style="46" customWidth="1"/>
    <col min="1812" max="1812" width="11" style="46" customWidth="1"/>
    <col min="1813" max="1813" width="7.125" style="46" customWidth="1"/>
    <col min="1814" max="1814" width="13" style="46" customWidth="1"/>
    <col min="1815" max="1815" width="11" style="46" customWidth="1"/>
    <col min="1816" max="1816" width="9.5" style="46" customWidth="1"/>
    <col min="1817" max="1817" width="13" style="46" customWidth="1"/>
    <col min="1818" max="2048" width="9" style="46"/>
    <col min="2049" max="2049" width="30.75" style="46" customWidth="1"/>
    <col min="2050" max="2050" width="12.75" style="46" customWidth="1"/>
    <col min="2051" max="2051" width="10.5" style="46" customWidth="1"/>
    <col min="2052" max="2052" width="13" style="46" customWidth="1"/>
    <col min="2053" max="2053" width="11" style="46" customWidth="1"/>
    <col min="2054" max="2054" width="7.125" style="46" customWidth="1"/>
    <col min="2055" max="2055" width="9.875" style="46" customWidth="1"/>
    <col min="2056" max="2056" width="10.375" style="46" customWidth="1"/>
    <col min="2057" max="2057" width="7.125" style="46" customWidth="1"/>
    <col min="2058" max="2058" width="9.75" style="46" customWidth="1"/>
    <col min="2059" max="2059" width="10.125" style="46" customWidth="1"/>
    <col min="2060" max="2060" width="7.125" style="46" customWidth="1"/>
    <col min="2061" max="2061" width="9.875" style="46" customWidth="1"/>
    <col min="2062" max="2062" width="11.625" style="46" customWidth="1"/>
    <col min="2063" max="2063" width="7.125" style="46" customWidth="1"/>
    <col min="2064" max="2064" width="13" style="46" customWidth="1"/>
    <col min="2065" max="2065" width="11" style="46" customWidth="1"/>
    <col min="2066" max="2066" width="7.125" style="46" customWidth="1"/>
    <col min="2067" max="2067" width="13" style="46" customWidth="1"/>
    <col min="2068" max="2068" width="11" style="46" customWidth="1"/>
    <col min="2069" max="2069" width="7.125" style="46" customWidth="1"/>
    <col min="2070" max="2070" width="13" style="46" customWidth="1"/>
    <col min="2071" max="2071" width="11" style="46" customWidth="1"/>
    <col min="2072" max="2072" width="9.5" style="46" customWidth="1"/>
    <col min="2073" max="2073" width="13" style="46" customWidth="1"/>
    <col min="2074" max="2304" width="9" style="46"/>
    <col min="2305" max="2305" width="30.75" style="46" customWidth="1"/>
    <col min="2306" max="2306" width="12.75" style="46" customWidth="1"/>
    <col min="2307" max="2307" width="10.5" style="46" customWidth="1"/>
    <col min="2308" max="2308" width="13" style="46" customWidth="1"/>
    <col min="2309" max="2309" width="11" style="46" customWidth="1"/>
    <col min="2310" max="2310" width="7.125" style="46" customWidth="1"/>
    <col min="2311" max="2311" width="9.875" style="46" customWidth="1"/>
    <col min="2312" max="2312" width="10.375" style="46" customWidth="1"/>
    <col min="2313" max="2313" width="7.125" style="46" customWidth="1"/>
    <col min="2314" max="2314" width="9.75" style="46" customWidth="1"/>
    <col min="2315" max="2315" width="10.125" style="46" customWidth="1"/>
    <col min="2316" max="2316" width="7.125" style="46" customWidth="1"/>
    <col min="2317" max="2317" width="9.875" style="46" customWidth="1"/>
    <col min="2318" max="2318" width="11.625" style="46" customWidth="1"/>
    <col min="2319" max="2319" width="7.125" style="46" customWidth="1"/>
    <col min="2320" max="2320" width="13" style="46" customWidth="1"/>
    <col min="2321" max="2321" width="11" style="46" customWidth="1"/>
    <col min="2322" max="2322" width="7.125" style="46" customWidth="1"/>
    <col min="2323" max="2323" width="13" style="46" customWidth="1"/>
    <col min="2324" max="2324" width="11" style="46" customWidth="1"/>
    <col min="2325" max="2325" width="7.125" style="46" customWidth="1"/>
    <col min="2326" max="2326" width="13" style="46" customWidth="1"/>
    <col min="2327" max="2327" width="11" style="46" customWidth="1"/>
    <col min="2328" max="2328" width="9.5" style="46" customWidth="1"/>
    <col min="2329" max="2329" width="13" style="46" customWidth="1"/>
    <col min="2330" max="2560" width="9" style="46"/>
    <col min="2561" max="2561" width="30.75" style="46" customWidth="1"/>
    <col min="2562" max="2562" width="12.75" style="46" customWidth="1"/>
    <col min="2563" max="2563" width="10.5" style="46" customWidth="1"/>
    <col min="2564" max="2564" width="13" style="46" customWidth="1"/>
    <col min="2565" max="2565" width="11" style="46" customWidth="1"/>
    <col min="2566" max="2566" width="7.125" style="46" customWidth="1"/>
    <col min="2567" max="2567" width="9.875" style="46" customWidth="1"/>
    <col min="2568" max="2568" width="10.375" style="46" customWidth="1"/>
    <col min="2569" max="2569" width="7.125" style="46" customWidth="1"/>
    <col min="2570" max="2570" width="9.75" style="46" customWidth="1"/>
    <col min="2571" max="2571" width="10.125" style="46" customWidth="1"/>
    <col min="2572" max="2572" width="7.125" style="46" customWidth="1"/>
    <col min="2573" max="2573" width="9.875" style="46" customWidth="1"/>
    <col min="2574" max="2574" width="11.625" style="46" customWidth="1"/>
    <col min="2575" max="2575" width="7.125" style="46" customWidth="1"/>
    <col min="2576" max="2576" width="13" style="46" customWidth="1"/>
    <col min="2577" max="2577" width="11" style="46" customWidth="1"/>
    <col min="2578" max="2578" width="7.125" style="46" customWidth="1"/>
    <col min="2579" max="2579" width="13" style="46" customWidth="1"/>
    <col min="2580" max="2580" width="11" style="46" customWidth="1"/>
    <col min="2581" max="2581" width="7.125" style="46" customWidth="1"/>
    <col min="2582" max="2582" width="13" style="46" customWidth="1"/>
    <col min="2583" max="2583" width="11" style="46" customWidth="1"/>
    <col min="2584" max="2584" width="9.5" style="46" customWidth="1"/>
    <col min="2585" max="2585" width="13" style="46" customWidth="1"/>
    <col min="2586" max="2816" width="9" style="46"/>
    <col min="2817" max="2817" width="30.75" style="46" customWidth="1"/>
    <col min="2818" max="2818" width="12.75" style="46" customWidth="1"/>
    <col min="2819" max="2819" width="10.5" style="46" customWidth="1"/>
    <col min="2820" max="2820" width="13" style="46" customWidth="1"/>
    <col min="2821" max="2821" width="11" style="46" customWidth="1"/>
    <col min="2822" max="2822" width="7.125" style="46" customWidth="1"/>
    <col min="2823" max="2823" width="9.875" style="46" customWidth="1"/>
    <col min="2824" max="2824" width="10.375" style="46" customWidth="1"/>
    <col min="2825" max="2825" width="7.125" style="46" customWidth="1"/>
    <col min="2826" max="2826" width="9.75" style="46" customWidth="1"/>
    <col min="2827" max="2827" width="10.125" style="46" customWidth="1"/>
    <col min="2828" max="2828" width="7.125" style="46" customWidth="1"/>
    <col min="2829" max="2829" width="9.875" style="46" customWidth="1"/>
    <col min="2830" max="2830" width="11.625" style="46" customWidth="1"/>
    <col min="2831" max="2831" width="7.125" style="46" customWidth="1"/>
    <col min="2832" max="2832" width="13" style="46" customWidth="1"/>
    <col min="2833" max="2833" width="11" style="46" customWidth="1"/>
    <col min="2834" max="2834" width="7.125" style="46" customWidth="1"/>
    <col min="2835" max="2835" width="13" style="46" customWidth="1"/>
    <col min="2836" max="2836" width="11" style="46" customWidth="1"/>
    <col min="2837" max="2837" width="7.125" style="46" customWidth="1"/>
    <col min="2838" max="2838" width="13" style="46" customWidth="1"/>
    <col min="2839" max="2839" width="11" style="46" customWidth="1"/>
    <col min="2840" max="2840" width="9.5" style="46" customWidth="1"/>
    <col min="2841" max="2841" width="13" style="46" customWidth="1"/>
    <col min="2842" max="3072" width="9" style="46"/>
    <col min="3073" max="3073" width="30.75" style="46" customWidth="1"/>
    <col min="3074" max="3074" width="12.75" style="46" customWidth="1"/>
    <col min="3075" max="3075" width="10.5" style="46" customWidth="1"/>
    <col min="3076" max="3076" width="13" style="46" customWidth="1"/>
    <col min="3077" max="3077" width="11" style="46" customWidth="1"/>
    <col min="3078" max="3078" width="7.125" style="46" customWidth="1"/>
    <col min="3079" max="3079" width="9.875" style="46" customWidth="1"/>
    <col min="3080" max="3080" width="10.375" style="46" customWidth="1"/>
    <col min="3081" max="3081" width="7.125" style="46" customWidth="1"/>
    <col min="3082" max="3082" width="9.75" style="46" customWidth="1"/>
    <col min="3083" max="3083" width="10.125" style="46" customWidth="1"/>
    <col min="3084" max="3084" width="7.125" style="46" customWidth="1"/>
    <col min="3085" max="3085" width="9.875" style="46" customWidth="1"/>
    <col min="3086" max="3086" width="11.625" style="46" customWidth="1"/>
    <col min="3087" max="3087" width="7.125" style="46" customWidth="1"/>
    <col min="3088" max="3088" width="13" style="46" customWidth="1"/>
    <col min="3089" max="3089" width="11" style="46" customWidth="1"/>
    <col min="3090" max="3090" width="7.125" style="46" customWidth="1"/>
    <col min="3091" max="3091" width="13" style="46" customWidth="1"/>
    <col min="3092" max="3092" width="11" style="46" customWidth="1"/>
    <col min="3093" max="3093" width="7.125" style="46" customWidth="1"/>
    <col min="3094" max="3094" width="13" style="46" customWidth="1"/>
    <col min="3095" max="3095" width="11" style="46" customWidth="1"/>
    <col min="3096" max="3096" width="9.5" style="46" customWidth="1"/>
    <col min="3097" max="3097" width="13" style="46" customWidth="1"/>
    <col min="3098" max="3328" width="9" style="46"/>
    <col min="3329" max="3329" width="30.75" style="46" customWidth="1"/>
    <col min="3330" max="3330" width="12.75" style="46" customWidth="1"/>
    <col min="3331" max="3331" width="10.5" style="46" customWidth="1"/>
    <col min="3332" max="3332" width="13" style="46" customWidth="1"/>
    <col min="3333" max="3333" width="11" style="46" customWidth="1"/>
    <col min="3334" max="3334" width="7.125" style="46" customWidth="1"/>
    <col min="3335" max="3335" width="9.875" style="46" customWidth="1"/>
    <col min="3336" max="3336" width="10.375" style="46" customWidth="1"/>
    <col min="3337" max="3337" width="7.125" style="46" customWidth="1"/>
    <col min="3338" max="3338" width="9.75" style="46" customWidth="1"/>
    <col min="3339" max="3339" width="10.125" style="46" customWidth="1"/>
    <col min="3340" max="3340" width="7.125" style="46" customWidth="1"/>
    <col min="3341" max="3341" width="9.875" style="46" customWidth="1"/>
    <col min="3342" max="3342" width="11.625" style="46" customWidth="1"/>
    <col min="3343" max="3343" width="7.125" style="46" customWidth="1"/>
    <col min="3344" max="3344" width="13" style="46" customWidth="1"/>
    <col min="3345" max="3345" width="11" style="46" customWidth="1"/>
    <col min="3346" max="3346" width="7.125" style="46" customWidth="1"/>
    <col min="3347" max="3347" width="13" style="46" customWidth="1"/>
    <col min="3348" max="3348" width="11" style="46" customWidth="1"/>
    <col min="3349" max="3349" width="7.125" style="46" customWidth="1"/>
    <col min="3350" max="3350" width="13" style="46" customWidth="1"/>
    <col min="3351" max="3351" width="11" style="46" customWidth="1"/>
    <col min="3352" max="3352" width="9.5" style="46" customWidth="1"/>
    <col min="3353" max="3353" width="13" style="46" customWidth="1"/>
    <col min="3354" max="3584" width="9" style="46"/>
    <col min="3585" max="3585" width="30.75" style="46" customWidth="1"/>
    <col min="3586" max="3586" width="12.75" style="46" customWidth="1"/>
    <col min="3587" max="3587" width="10.5" style="46" customWidth="1"/>
    <col min="3588" max="3588" width="13" style="46" customWidth="1"/>
    <col min="3589" max="3589" width="11" style="46" customWidth="1"/>
    <col min="3590" max="3590" width="7.125" style="46" customWidth="1"/>
    <col min="3591" max="3591" width="9.875" style="46" customWidth="1"/>
    <col min="3592" max="3592" width="10.375" style="46" customWidth="1"/>
    <col min="3593" max="3593" width="7.125" style="46" customWidth="1"/>
    <col min="3594" max="3594" width="9.75" style="46" customWidth="1"/>
    <col min="3595" max="3595" width="10.125" style="46" customWidth="1"/>
    <col min="3596" max="3596" width="7.125" style="46" customWidth="1"/>
    <col min="3597" max="3597" width="9.875" style="46" customWidth="1"/>
    <col min="3598" max="3598" width="11.625" style="46" customWidth="1"/>
    <col min="3599" max="3599" width="7.125" style="46" customWidth="1"/>
    <col min="3600" max="3600" width="13" style="46" customWidth="1"/>
    <col min="3601" max="3601" width="11" style="46" customWidth="1"/>
    <col min="3602" max="3602" width="7.125" style="46" customWidth="1"/>
    <col min="3603" max="3603" width="13" style="46" customWidth="1"/>
    <col min="3604" max="3604" width="11" style="46" customWidth="1"/>
    <col min="3605" max="3605" width="7.125" style="46" customWidth="1"/>
    <col min="3606" max="3606" width="13" style="46" customWidth="1"/>
    <col min="3607" max="3607" width="11" style="46" customWidth="1"/>
    <col min="3608" max="3608" width="9.5" style="46" customWidth="1"/>
    <col min="3609" max="3609" width="13" style="46" customWidth="1"/>
    <col min="3610" max="3840" width="9" style="46"/>
    <col min="3841" max="3841" width="30.75" style="46" customWidth="1"/>
    <col min="3842" max="3842" width="12.75" style="46" customWidth="1"/>
    <col min="3843" max="3843" width="10.5" style="46" customWidth="1"/>
    <col min="3844" max="3844" width="13" style="46" customWidth="1"/>
    <col min="3845" max="3845" width="11" style="46" customWidth="1"/>
    <col min="3846" max="3846" width="7.125" style="46" customWidth="1"/>
    <col min="3847" max="3847" width="9.875" style="46" customWidth="1"/>
    <col min="3848" max="3848" width="10.375" style="46" customWidth="1"/>
    <col min="3849" max="3849" width="7.125" style="46" customWidth="1"/>
    <col min="3850" max="3850" width="9.75" style="46" customWidth="1"/>
    <col min="3851" max="3851" width="10.125" style="46" customWidth="1"/>
    <col min="3852" max="3852" width="7.125" style="46" customWidth="1"/>
    <col min="3853" max="3853" width="9.875" style="46" customWidth="1"/>
    <col min="3854" max="3854" width="11.625" style="46" customWidth="1"/>
    <col min="3855" max="3855" width="7.125" style="46" customWidth="1"/>
    <col min="3856" max="3856" width="13" style="46" customWidth="1"/>
    <col min="3857" max="3857" width="11" style="46" customWidth="1"/>
    <col min="3858" max="3858" width="7.125" style="46" customWidth="1"/>
    <col min="3859" max="3859" width="13" style="46" customWidth="1"/>
    <col min="3860" max="3860" width="11" style="46" customWidth="1"/>
    <col min="3861" max="3861" width="7.125" style="46" customWidth="1"/>
    <col min="3862" max="3862" width="13" style="46" customWidth="1"/>
    <col min="3863" max="3863" width="11" style="46" customWidth="1"/>
    <col min="3864" max="3864" width="9.5" style="46" customWidth="1"/>
    <col min="3865" max="3865" width="13" style="46" customWidth="1"/>
    <col min="3866" max="4096" width="9" style="46"/>
    <col min="4097" max="4097" width="30.75" style="46" customWidth="1"/>
    <col min="4098" max="4098" width="12.75" style="46" customWidth="1"/>
    <col min="4099" max="4099" width="10.5" style="46" customWidth="1"/>
    <col min="4100" max="4100" width="13" style="46" customWidth="1"/>
    <col min="4101" max="4101" width="11" style="46" customWidth="1"/>
    <col min="4102" max="4102" width="7.125" style="46" customWidth="1"/>
    <col min="4103" max="4103" width="9.875" style="46" customWidth="1"/>
    <col min="4104" max="4104" width="10.375" style="46" customWidth="1"/>
    <col min="4105" max="4105" width="7.125" style="46" customWidth="1"/>
    <col min="4106" max="4106" width="9.75" style="46" customWidth="1"/>
    <col min="4107" max="4107" width="10.125" style="46" customWidth="1"/>
    <col min="4108" max="4108" width="7.125" style="46" customWidth="1"/>
    <col min="4109" max="4109" width="9.875" style="46" customWidth="1"/>
    <col min="4110" max="4110" width="11.625" style="46" customWidth="1"/>
    <col min="4111" max="4111" width="7.125" style="46" customWidth="1"/>
    <col min="4112" max="4112" width="13" style="46" customWidth="1"/>
    <col min="4113" max="4113" width="11" style="46" customWidth="1"/>
    <col min="4114" max="4114" width="7.125" style="46" customWidth="1"/>
    <col min="4115" max="4115" width="13" style="46" customWidth="1"/>
    <col min="4116" max="4116" width="11" style="46" customWidth="1"/>
    <col min="4117" max="4117" width="7.125" style="46" customWidth="1"/>
    <col min="4118" max="4118" width="13" style="46" customWidth="1"/>
    <col min="4119" max="4119" width="11" style="46" customWidth="1"/>
    <col min="4120" max="4120" width="9.5" style="46" customWidth="1"/>
    <col min="4121" max="4121" width="13" style="46" customWidth="1"/>
    <col min="4122" max="4352" width="9" style="46"/>
    <col min="4353" max="4353" width="30.75" style="46" customWidth="1"/>
    <col min="4354" max="4354" width="12.75" style="46" customWidth="1"/>
    <col min="4355" max="4355" width="10.5" style="46" customWidth="1"/>
    <col min="4356" max="4356" width="13" style="46" customWidth="1"/>
    <col min="4357" max="4357" width="11" style="46" customWidth="1"/>
    <col min="4358" max="4358" width="7.125" style="46" customWidth="1"/>
    <col min="4359" max="4359" width="9.875" style="46" customWidth="1"/>
    <col min="4360" max="4360" width="10.375" style="46" customWidth="1"/>
    <col min="4361" max="4361" width="7.125" style="46" customWidth="1"/>
    <col min="4362" max="4362" width="9.75" style="46" customWidth="1"/>
    <col min="4363" max="4363" width="10.125" style="46" customWidth="1"/>
    <col min="4364" max="4364" width="7.125" style="46" customWidth="1"/>
    <col min="4365" max="4365" width="9.875" style="46" customWidth="1"/>
    <col min="4366" max="4366" width="11.625" style="46" customWidth="1"/>
    <col min="4367" max="4367" width="7.125" style="46" customWidth="1"/>
    <col min="4368" max="4368" width="13" style="46" customWidth="1"/>
    <col min="4369" max="4369" width="11" style="46" customWidth="1"/>
    <col min="4370" max="4370" width="7.125" style="46" customWidth="1"/>
    <col min="4371" max="4371" width="13" style="46" customWidth="1"/>
    <col min="4372" max="4372" width="11" style="46" customWidth="1"/>
    <col min="4373" max="4373" width="7.125" style="46" customWidth="1"/>
    <col min="4374" max="4374" width="13" style="46" customWidth="1"/>
    <col min="4375" max="4375" width="11" style="46" customWidth="1"/>
    <col min="4376" max="4376" width="9.5" style="46" customWidth="1"/>
    <col min="4377" max="4377" width="13" style="46" customWidth="1"/>
    <col min="4378" max="4608" width="9" style="46"/>
    <col min="4609" max="4609" width="30.75" style="46" customWidth="1"/>
    <col min="4610" max="4610" width="12.75" style="46" customWidth="1"/>
    <col min="4611" max="4611" width="10.5" style="46" customWidth="1"/>
    <col min="4612" max="4612" width="13" style="46" customWidth="1"/>
    <col min="4613" max="4613" width="11" style="46" customWidth="1"/>
    <col min="4614" max="4614" width="7.125" style="46" customWidth="1"/>
    <col min="4615" max="4615" width="9.875" style="46" customWidth="1"/>
    <col min="4616" max="4616" width="10.375" style="46" customWidth="1"/>
    <col min="4617" max="4617" width="7.125" style="46" customWidth="1"/>
    <col min="4618" max="4618" width="9.75" style="46" customWidth="1"/>
    <col min="4619" max="4619" width="10.125" style="46" customWidth="1"/>
    <col min="4620" max="4620" width="7.125" style="46" customWidth="1"/>
    <col min="4621" max="4621" width="9.875" style="46" customWidth="1"/>
    <col min="4622" max="4622" width="11.625" style="46" customWidth="1"/>
    <col min="4623" max="4623" width="7.125" style="46" customWidth="1"/>
    <col min="4624" max="4624" width="13" style="46" customWidth="1"/>
    <col min="4625" max="4625" width="11" style="46" customWidth="1"/>
    <col min="4626" max="4626" width="7.125" style="46" customWidth="1"/>
    <col min="4627" max="4627" width="13" style="46" customWidth="1"/>
    <col min="4628" max="4628" width="11" style="46" customWidth="1"/>
    <col min="4629" max="4629" width="7.125" style="46" customWidth="1"/>
    <col min="4630" max="4630" width="13" style="46" customWidth="1"/>
    <col min="4631" max="4631" width="11" style="46" customWidth="1"/>
    <col min="4632" max="4632" width="9.5" style="46" customWidth="1"/>
    <col min="4633" max="4633" width="13" style="46" customWidth="1"/>
    <col min="4634" max="4864" width="9" style="46"/>
    <col min="4865" max="4865" width="30.75" style="46" customWidth="1"/>
    <col min="4866" max="4866" width="12.75" style="46" customWidth="1"/>
    <col min="4867" max="4867" width="10.5" style="46" customWidth="1"/>
    <col min="4868" max="4868" width="13" style="46" customWidth="1"/>
    <col min="4869" max="4869" width="11" style="46" customWidth="1"/>
    <col min="4870" max="4870" width="7.125" style="46" customWidth="1"/>
    <col min="4871" max="4871" width="9.875" style="46" customWidth="1"/>
    <col min="4872" max="4872" width="10.375" style="46" customWidth="1"/>
    <col min="4873" max="4873" width="7.125" style="46" customWidth="1"/>
    <col min="4874" max="4874" width="9.75" style="46" customWidth="1"/>
    <col min="4875" max="4875" width="10.125" style="46" customWidth="1"/>
    <col min="4876" max="4876" width="7.125" style="46" customWidth="1"/>
    <col min="4877" max="4877" width="9.875" style="46" customWidth="1"/>
    <col min="4878" max="4878" width="11.625" style="46" customWidth="1"/>
    <col min="4879" max="4879" width="7.125" style="46" customWidth="1"/>
    <col min="4880" max="4880" width="13" style="46" customWidth="1"/>
    <col min="4881" max="4881" width="11" style="46" customWidth="1"/>
    <col min="4882" max="4882" width="7.125" style="46" customWidth="1"/>
    <col min="4883" max="4883" width="13" style="46" customWidth="1"/>
    <col min="4884" max="4884" width="11" style="46" customWidth="1"/>
    <col min="4885" max="4885" width="7.125" style="46" customWidth="1"/>
    <col min="4886" max="4886" width="13" style="46" customWidth="1"/>
    <col min="4887" max="4887" width="11" style="46" customWidth="1"/>
    <col min="4888" max="4888" width="9.5" style="46" customWidth="1"/>
    <col min="4889" max="4889" width="13" style="46" customWidth="1"/>
    <col min="4890" max="5120" width="9" style="46"/>
    <col min="5121" max="5121" width="30.75" style="46" customWidth="1"/>
    <col min="5122" max="5122" width="12.75" style="46" customWidth="1"/>
    <col min="5123" max="5123" width="10.5" style="46" customWidth="1"/>
    <col min="5124" max="5124" width="13" style="46" customWidth="1"/>
    <col min="5125" max="5125" width="11" style="46" customWidth="1"/>
    <col min="5126" max="5126" width="7.125" style="46" customWidth="1"/>
    <col min="5127" max="5127" width="9.875" style="46" customWidth="1"/>
    <col min="5128" max="5128" width="10.375" style="46" customWidth="1"/>
    <col min="5129" max="5129" width="7.125" style="46" customWidth="1"/>
    <col min="5130" max="5130" width="9.75" style="46" customWidth="1"/>
    <col min="5131" max="5131" width="10.125" style="46" customWidth="1"/>
    <col min="5132" max="5132" width="7.125" style="46" customWidth="1"/>
    <col min="5133" max="5133" width="9.875" style="46" customWidth="1"/>
    <col min="5134" max="5134" width="11.625" style="46" customWidth="1"/>
    <col min="5135" max="5135" width="7.125" style="46" customWidth="1"/>
    <col min="5136" max="5136" width="13" style="46" customWidth="1"/>
    <col min="5137" max="5137" width="11" style="46" customWidth="1"/>
    <col min="5138" max="5138" width="7.125" style="46" customWidth="1"/>
    <col min="5139" max="5139" width="13" style="46" customWidth="1"/>
    <col min="5140" max="5140" width="11" style="46" customWidth="1"/>
    <col min="5141" max="5141" width="7.125" style="46" customWidth="1"/>
    <col min="5142" max="5142" width="13" style="46" customWidth="1"/>
    <col min="5143" max="5143" width="11" style="46" customWidth="1"/>
    <col min="5144" max="5144" width="9.5" style="46" customWidth="1"/>
    <col min="5145" max="5145" width="13" style="46" customWidth="1"/>
    <col min="5146" max="5376" width="9" style="46"/>
    <col min="5377" max="5377" width="30.75" style="46" customWidth="1"/>
    <col min="5378" max="5378" width="12.75" style="46" customWidth="1"/>
    <col min="5379" max="5379" width="10.5" style="46" customWidth="1"/>
    <col min="5380" max="5380" width="13" style="46" customWidth="1"/>
    <col min="5381" max="5381" width="11" style="46" customWidth="1"/>
    <col min="5382" max="5382" width="7.125" style="46" customWidth="1"/>
    <col min="5383" max="5383" width="9.875" style="46" customWidth="1"/>
    <col min="5384" max="5384" width="10.375" style="46" customWidth="1"/>
    <col min="5385" max="5385" width="7.125" style="46" customWidth="1"/>
    <col min="5386" max="5386" width="9.75" style="46" customWidth="1"/>
    <col min="5387" max="5387" width="10.125" style="46" customWidth="1"/>
    <col min="5388" max="5388" width="7.125" style="46" customWidth="1"/>
    <col min="5389" max="5389" width="9.875" style="46" customWidth="1"/>
    <col min="5390" max="5390" width="11.625" style="46" customWidth="1"/>
    <col min="5391" max="5391" width="7.125" style="46" customWidth="1"/>
    <col min="5392" max="5392" width="13" style="46" customWidth="1"/>
    <col min="5393" max="5393" width="11" style="46" customWidth="1"/>
    <col min="5394" max="5394" width="7.125" style="46" customWidth="1"/>
    <col min="5395" max="5395" width="13" style="46" customWidth="1"/>
    <col min="5396" max="5396" width="11" style="46" customWidth="1"/>
    <col min="5397" max="5397" width="7.125" style="46" customWidth="1"/>
    <col min="5398" max="5398" width="13" style="46" customWidth="1"/>
    <col min="5399" max="5399" width="11" style="46" customWidth="1"/>
    <col min="5400" max="5400" width="9.5" style="46" customWidth="1"/>
    <col min="5401" max="5401" width="13" style="46" customWidth="1"/>
    <col min="5402" max="5632" width="9" style="46"/>
    <col min="5633" max="5633" width="30.75" style="46" customWidth="1"/>
    <col min="5634" max="5634" width="12.75" style="46" customWidth="1"/>
    <col min="5635" max="5635" width="10.5" style="46" customWidth="1"/>
    <col min="5636" max="5636" width="13" style="46" customWidth="1"/>
    <col min="5637" max="5637" width="11" style="46" customWidth="1"/>
    <col min="5638" max="5638" width="7.125" style="46" customWidth="1"/>
    <col min="5639" max="5639" width="9.875" style="46" customWidth="1"/>
    <col min="5640" max="5640" width="10.375" style="46" customWidth="1"/>
    <col min="5641" max="5641" width="7.125" style="46" customWidth="1"/>
    <col min="5642" max="5642" width="9.75" style="46" customWidth="1"/>
    <col min="5643" max="5643" width="10.125" style="46" customWidth="1"/>
    <col min="5644" max="5644" width="7.125" style="46" customWidth="1"/>
    <col min="5645" max="5645" width="9.875" style="46" customWidth="1"/>
    <col min="5646" max="5646" width="11.625" style="46" customWidth="1"/>
    <col min="5647" max="5647" width="7.125" style="46" customWidth="1"/>
    <col min="5648" max="5648" width="13" style="46" customWidth="1"/>
    <col min="5649" max="5649" width="11" style="46" customWidth="1"/>
    <col min="5650" max="5650" width="7.125" style="46" customWidth="1"/>
    <col min="5651" max="5651" width="13" style="46" customWidth="1"/>
    <col min="5652" max="5652" width="11" style="46" customWidth="1"/>
    <col min="5653" max="5653" width="7.125" style="46" customWidth="1"/>
    <col min="5654" max="5654" width="13" style="46" customWidth="1"/>
    <col min="5655" max="5655" width="11" style="46" customWidth="1"/>
    <col min="5656" max="5656" width="9.5" style="46" customWidth="1"/>
    <col min="5657" max="5657" width="13" style="46" customWidth="1"/>
    <col min="5658" max="5888" width="9" style="46"/>
    <col min="5889" max="5889" width="30.75" style="46" customWidth="1"/>
    <col min="5890" max="5890" width="12.75" style="46" customWidth="1"/>
    <col min="5891" max="5891" width="10.5" style="46" customWidth="1"/>
    <col min="5892" max="5892" width="13" style="46" customWidth="1"/>
    <col min="5893" max="5893" width="11" style="46" customWidth="1"/>
    <col min="5894" max="5894" width="7.125" style="46" customWidth="1"/>
    <col min="5895" max="5895" width="9.875" style="46" customWidth="1"/>
    <col min="5896" max="5896" width="10.375" style="46" customWidth="1"/>
    <col min="5897" max="5897" width="7.125" style="46" customWidth="1"/>
    <col min="5898" max="5898" width="9.75" style="46" customWidth="1"/>
    <col min="5899" max="5899" width="10.125" style="46" customWidth="1"/>
    <col min="5900" max="5900" width="7.125" style="46" customWidth="1"/>
    <col min="5901" max="5901" width="9.875" style="46" customWidth="1"/>
    <col min="5902" max="5902" width="11.625" style="46" customWidth="1"/>
    <col min="5903" max="5903" width="7.125" style="46" customWidth="1"/>
    <col min="5904" max="5904" width="13" style="46" customWidth="1"/>
    <col min="5905" max="5905" width="11" style="46" customWidth="1"/>
    <col min="5906" max="5906" width="7.125" style="46" customWidth="1"/>
    <col min="5907" max="5907" width="13" style="46" customWidth="1"/>
    <col min="5908" max="5908" width="11" style="46" customWidth="1"/>
    <col min="5909" max="5909" width="7.125" style="46" customWidth="1"/>
    <col min="5910" max="5910" width="13" style="46" customWidth="1"/>
    <col min="5911" max="5911" width="11" style="46" customWidth="1"/>
    <col min="5912" max="5912" width="9.5" style="46" customWidth="1"/>
    <col min="5913" max="5913" width="13" style="46" customWidth="1"/>
    <col min="5914" max="6144" width="9" style="46"/>
    <col min="6145" max="6145" width="30.75" style="46" customWidth="1"/>
    <col min="6146" max="6146" width="12.75" style="46" customWidth="1"/>
    <col min="6147" max="6147" width="10.5" style="46" customWidth="1"/>
    <col min="6148" max="6148" width="13" style="46" customWidth="1"/>
    <col min="6149" max="6149" width="11" style="46" customWidth="1"/>
    <col min="6150" max="6150" width="7.125" style="46" customWidth="1"/>
    <col min="6151" max="6151" width="9.875" style="46" customWidth="1"/>
    <col min="6152" max="6152" width="10.375" style="46" customWidth="1"/>
    <col min="6153" max="6153" width="7.125" style="46" customWidth="1"/>
    <col min="6154" max="6154" width="9.75" style="46" customWidth="1"/>
    <col min="6155" max="6155" width="10.125" style="46" customWidth="1"/>
    <col min="6156" max="6156" width="7.125" style="46" customWidth="1"/>
    <col min="6157" max="6157" width="9.875" style="46" customWidth="1"/>
    <col min="6158" max="6158" width="11.625" style="46" customWidth="1"/>
    <col min="6159" max="6159" width="7.125" style="46" customWidth="1"/>
    <col min="6160" max="6160" width="13" style="46" customWidth="1"/>
    <col min="6161" max="6161" width="11" style="46" customWidth="1"/>
    <col min="6162" max="6162" width="7.125" style="46" customWidth="1"/>
    <col min="6163" max="6163" width="13" style="46" customWidth="1"/>
    <col min="6164" max="6164" width="11" style="46" customWidth="1"/>
    <col min="6165" max="6165" width="7.125" style="46" customWidth="1"/>
    <col min="6166" max="6166" width="13" style="46" customWidth="1"/>
    <col min="6167" max="6167" width="11" style="46" customWidth="1"/>
    <col min="6168" max="6168" width="9.5" style="46" customWidth="1"/>
    <col min="6169" max="6169" width="13" style="46" customWidth="1"/>
    <col min="6170" max="6400" width="9" style="46"/>
    <col min="6401" max="6401" width="30.75" style="46" customWidth="1"/>
    <col min="6402" max="6402" width="12.75" style="46" customWidth="1"/>
    <col min="6403" max="6403" width="10.5" style="46" customWidth="1"/>
    <col min="6404" max="6404" width="13" style="46" customWidth="1"/>
    <col min="6405" max="6405" width="11" style="46" customWidth="1"/>
    <col min="6406" max="6406" width="7.125" style="46" customWidth="1"/>
    <col min="6407" max="6407" width="9.875" style="46" customWidth="1"/>
    <col min="6408" max="6408" width="10.375" style="46" customWidth="1"/>
    <col min="6409" max="6409" width="7.125" style="46" customWidth="1"/>
    <col min="6410" max="6410" width="9.75" style="46" customWidth="1"/>
    <col min="6411" max="6411" width="10.125" style="46" customWidth="1"/>
    <col min="6412" max="6412" width="7.125" style="46" customWidth="1"/>
    <col min="6413" max="6413" width="9.875" style="46" customWidth="1"/>
    <col min="6414" max="6414" width="11.625" style="46" customWidth="1"/>
    <col min="6415" max="6415" width="7.125" style="46" customWidth="1"/>
    <col min="6416" max="6416" width="13" style="46" customWidth="1"/>
    <col min="6417" max="6417" width="11" style="46" customWidth="1"/>
    <col min="6418" max="6418" width="7.125" style="46" customWidth="1"/>
    <col min="6419" max="6419" width="13" style="46" customWidth="1"/>
    <col min="6420" max="6420" width="11" style="46" customWidth="1"/>
    <col min="6421" max="6421" width="7.125" style="46" customWidth="1"/>
    <col min="6422" max="6422" width="13" style="46" customWidth="1"/>
    <col min="6423" max="6423" width="11" style="46" customWidth="1"/>
    <col min="6424" max="6424" width="9.5" style="46" customWidth="1"/>
    <col min="6425" max="6425" width="13" style="46" customWidth="1"/>
    <col min="6426" max="6656" width="9" style="46"/>
    <col min="6657" max="6657" width="30.75" style="46" customWidth="1"/>
    <col min="6658" max="6658" width="12.75" style="46" customWidth="1"/>
    <col min="6659" max="6659" width="10.5" style="46" customWidth="1"/>
    <col min="6660" max="6660" width="13" style="46" customWidth="1"/>
    <col min="6661" max="6661" width="11" style="46" customWidth="1"/>
    <col min="6662" max="6662" width="7.125" style="46" customWidth="1"/>
    <col min="6663" max="6663" width="9.875" style="46" customWidth="1"/>
    <col min="6664" max="6664" width="10.375" style="46" customWidth="1"/>
    <col min="6665" max="6665" width="7.125" style="46" customWidth="1"/>
    <col min="6666" max="6666" width="9.75" style="46" customWidth="1"/>
    <col min="6667" max="6667" width="10.125" style="46" customWidth="1"/>
    <col min="6668" max="6668" width="7.125" style="46" customWidth="1"/>
    <col min="6669" max="6669" width="9.875" style="46" customWidth="1"/>
    <col min="6670" max="6670" width="11.625" style="46" customWidth="1"/>
    <col min="6671" max="6671" width="7.125" style="46" customWidth="1"/>
    <col min="6672" max="6672" width="13" style="46" customWidth="1"/>
    <col min="6673" max="6673" width="11" style="46" customWidth="1"/>
    <col min="6674" max="6674" width="7.125" style="46" customWidth="1"/>
    <col min="6675" max="6675" width="13" style="46" customWidth="1"/>
    <col min="6676" max="6676" width="11" style="46" customWidth="1"/>
    <col min="6677" max="6677" width="7.125" style="46" customWidth="1"/>
    <col min="6678" max="6678" width="13" style="46" customWidth="1"/>
    <col min="6679" max="6679" width="11" style="46" customWidth="1"/>
    <col min="6680" max="6680" width="9.5" style="46" customWidth="1"/>
    <col min="6681" max="6681" width="13" style="46" customWidth="1"/>
    <col min="6682" max="6912" width="9" style="46"/>
    <col min="6913" max="6913" width="30.75" style="46" customWidth="1"/>
    <col min="6914" max="6914" width="12.75" style="46" customWidth="1"/>
    <col min="6915" max="6915" width="10.5" style="46" customWidth="1"/>
    <col min="6916" max="6916" width="13" style="46" customWidth="1"/>
    <col min="6917" max="6917" width="11" style="46" customWidth="1"/>
    <col min="6918" max="6918" width="7.125" style="46" customWidth="1"/>
    <col min="6919" max="6919" width="9.875" style="46" customWidth="1"/>
    <col min="6920" max="6920" width="10.375" style="46" customWidth="1"/>
    <col min="6921" max="6921" width="7.125" style="46" customWidth="1"/>
    <col min="6922" max="6922" width="9.75" style="46" customWidth="1"/>
    <col min="6923" max="6923" width="10.125" style="46" customWidth="1"/>
    <col min="6924" max="6924" width="7.125" style="46" customWidth="1"/>
    <col min="6925" max="6925" width="9.875" style="46" customWidth="1"/>
    <col min="6926" max="6926" width="11.625" style="46" customWidth="1"/>
    <col min="6927" max="6927" width="7.125" style="46" customWidth="1"/>
    <col min="6928" max="6928" width="13" style="46" customWidth="1"/>
    <col min="6929" max="6929" width="11" style="46" customWidth="1"/>
    <col min="6930" max="6930" width="7.125" style="46" customWidth="1"/>
    <col min="6931" max="6931" width="13" style="46" customWidth="1"/>
    <col min="6932" max="6932" width="11" style="46" customWidth="1"/>
    <col min="6933" max="6933" width="7.125" style="46" customWidth="1"/>
    <col min="6934" max="6934" width="13" style="46" customWidth="1"/>
    <col min="6935" max="6935" width="11" style="46" customWidth="1"/>
    <col min="6936" max="6936" width="9.5" style="46" customWidth="1"/>
    <col min="6937" max="6937" width="13" style="46" customWidth="1"/>
    <col min="6938" max="7168" width="9" style="46"/>
    <col min="7169" max="7169" width="30.75" style="46" customWidth="1"/>
    <col min="7170" max="7170" width="12.75" style="46" customWidth="1"/>
    <col min="7171" max="7171" width="10.5" style="46" customWidth="1"/>
    <col min="7172" max="7172" width="13" style="46" customWidth="1"/>
    <col min="7173" max="7173" width="11" style="46" customWidth="1"/>
    <col min="7174" max="7174" width="7.125" style="46" customWidth="1"/>
    <col min="7175" max="7175" width="9.875" style="46" customWidth="1"/>
    <col min="7176" max="7176" width="10.375" style="46" customWidth="1"/>
    <col min="7177" max="7177" width="7.125" style="46" customWidth="1"/>
    <col min="7178" max="7178" width="9.75" style="46" customWidth="1"/>
    <col min="7179" max="7179" width="10.125" style="46" customWidth="1"/>
    <col min="7180" max="7180" width="7.125" style="46" customWidth="1"/>
    <col min="7181" max="7181" width="9.875" style="46" customWidth="1"/>
    <col min="7182" max="7182" width="11.625" style="46" customWidth="1"/>
    <col min="7183" max="7183" width="7.125" style="46" customWidth="1"/>
    <col min="7184" max="7184" width="13" style="46" customWidth="1"/>
    <col min="7185" max="7185" width="11" style="46" customWidth="1"/>
    <col min="7186" max="7186" width="7.125" style="46" customWidth="1"/>
    <col min="7187" max="7187" width="13" style="46" customWidth="1"/>
    <col min="7188" max="7188" width="11" style="46" customWidth="1"/>
    <col min="7189" max="7189" width="7.125" style="46" customWidth="1"/>
    <col min="7190" max="7190" width="13" style="46" customWidth="1"/>
    <col min="7191" max="7191" width="11" style="46" customWidth="1"/>
    <col min="7192" max="7192" width="9.5" style="46" customWidth="1"/>
    <col min="7193" max="7193" width="13" style="46" customWidth="1"/>
    <col min="7194" max="7424" width="9" style="46"/>
    <col min="7425" max="7425" width="30.75" style="46" customWidth="1"/>
    <col min="7426" max="7426" width="12.75" style="46" customWidth="1"/>
    <col min="7427" max="7427" width="10.5" style="46" customWidth="1"/>
    <col min="7428" max="7428" width="13" style="46" customWidth="1"/>
    <col min="7429" max="7429" width="11" style="46" customWidth="1"/>
    <col min="7430" max="7430" width="7.125" style="46" customWidth="1"/>
    <col min="7431" max="7431" width="9.875" style="46" customWidth="1"/>
    <col min="7432" max="7432" width="10.375" style="46" customWidth="1"/>
    <col min="7433" max="7433" width="7.125" style="46" customWidth="1"/>
    <col min="7434" max="7434" width="9.75" style="46" customWidth="1"/>
    <col min="7435" max="7435" width="10.125" style="46" customWidth="1"/>
    <col min="7436" max="7436" width="7.125" style="46" customWidth="1"/>
    <col min="7437" max="7437" width="9.875" style="46" customWidth="1"/>
    <col min="7438" max="7438" width="11.625" style="46" customWidth="1"/>
    <col min="7439" max="7439" width="7.125" style="46" customWidth="1"/>
    <col min="7440" max="7440" width="13" style="46" customWidth="1"/>
    <col min="7441" max="7441" width="11" style="46" customWidth="1"/>
    <col min="7442" max="7442" width="7.125" style="46" customWidth="1"/>
    <col min="7443" max="7443" width="13" style="46" customWidth="1"/>
    <col min="7444" max="7444" width="11" style="46" customWidth="1"/>
    <col min="7445" max="7445" width="7.125" style="46" customWidth="1"/>
    <col min="7446" max="7446" width="13" style="46" customWidth="1"/>
    <col min="7447" max="7447" width="11" style="46" customWidth="1"/>
    <col min="7448" max="7448" width="9.5" style="46" customWidth="1"/>
    <col min="7449" max="7449" width="13" style="46" customWidth="1"/>
    <col min="7450" max="7680" width="9" style="46"/>
    <col min="7681" max="7681" width="30.75" style="46" customWidth="1"/>
    <col min="7682" max="7682" width="12.75" style="46" customWidth="1"/>
    <col min="7683" max="7683" width="10.5" style="46" customWidth="1"/>
    <col min="7684" max="7684" width="13" style="46" customWidth="1"/>
    <col min="7685" max="7685" width="11" style="46" customWidth="1"/>
    <col min="7686" max="7686" width="7.125" style="46" customWidth="1"/>
    <col min="7687" max="7687" width="9.875" style="46" customWidth="1"/>
    <col min="7688" max="7688" width="10.375" style="46" customWidth="1"/>
    <col min="7689" max="7689" width="7.125" style="46" customWidth="1"/>
    <col min="7690" max="7690" width="9.75" style="46" customWidth="1"/>
    <col min="7691" max="7691" width="10.125" style="46" customWidth="1"/>
    <col min="7692" max="7692" width="7.125" style="46" customWidth="1"/>
    <col min="7693" max="7693" width="9.875" style="46" customWidth="1"/>
    <col min="7694" max="7694" width="11.625" style="46" customWidth="1"/>
    <col min="7695" max="7695" width="7.125" style="46" customWidth="1"/>
    <col min="7696" max="7696" width="13" style="46" customWidth="1"/>
    <col min="7697" max="7697" width="11" style="46" customWidth="1"/>
    <col min="7698" max="7698" width="7.125" style="46" customWidth="1"/>
    <col min="7699" max="7699" width="13" style="46" customWidth="1"/>
    <col min="7700" max="7700" width="11" style="46" customWidth="1"/>
    <col min="7701" max="7701" width="7.125" style="46" customWidth="1"/>
    <col min="7702" max="7702" width="13" style="46" customWidth="1"/>
    <col min="7703" max="7703" width="11" style="46" customWidth="1"/>
    <col min="7704" max="7704" width="9.5" style="46" customWidth="1"/>
    <col min="7705" max="7705" width="13" style="46" customWidth="1"/>
    <col min="7706" max="7936" width="9" style="46"/>
    <col min="7937" max="7937" width="30.75" style="46" customWidth="1"/>
    <col min="7938" max="7938" width="12.75" style="46" customWidth="1"/>
    <col min="7939" max="7939" width="10.5" style="46" customWidth="1"/>
    <col min="7940" max="7940" width="13" style="46" customWidth="1"/>
    <col min="7941" max="7941" width="11" style="46" customWidth="1"/>
    <col min="7942" max="7942" width="7.125" style="46" customWidth="1"/>
    <col min="7943" max="7943" width="9.875" style="46" customWidth="1"/>
    <col min="7944" max="7944" width="10.375" style="46" customWidth="1"/>
    <col min="7945" max="7945" width="7.125" style="46" customWidth="1"/>
    <col min="7946" max="7946" width="9.75" style="46" customWidth="1"/>
    <col min="7947" max="7947" width="10.125" style="46" customWidth="1"/>
    <col min="7948" max="7948" width="7.125" style="46" customWidth="1"/>
    <col min="7949" max="7949" width="9.875" style="46" customWidth="1"/>
    <col min="7950" max="7950" width="11.625" style="46" customWidth="1"/>
    <col min="7951" max="7951" width="7.125" style="46" customWidth="1"/>
    <col min="7952" max="7952" width="13" style="46" customWidth="1"/>
    <col min="7953" max="7953" width="11" style="46" customWidth="1"/>
    <col min="7954" max="7954" width="7.125" style="46" customWidth="1"/>
    <col min="7955" max="7955" width="13" style="46" customWidth="1"/>
    <col min="7956" max="7956" width="11" style="46" customWidth="1"/>
    <col min="7957" max="7957" width="7.125" style="46" customWidth="1"/>
    <col min="7958" max="7958" width="13" style="46" customWidth="1"/>
    <col min="7959" max="7959" width="11" style="46" customWidth="1"/>
    <col min="7960" max="7960" width="9.5" style="46" customWidth="1"/>
    <col min="7961" max="7961" width="13" style="46" customWidth="1"/>
    <col min="7962" max="8192" width="9" style="46"/>
    <col min="8193" max="8193" width="30.75" style="46" customWidth="1"/>
    <col min="8194" max="8194" width="12.75" style="46" customWidth="1"/>
    <col min="8195" max="8195" width="10.5" style="46" customWidth="1"/>
    <col min="8196" max="8196" width="13" style="46" customWidth="1"/>
    <col min="8197" max="8197" width="11" style="46" customWidth="1"/>
    <col min="8198" max="8198" width="7.125" style="46" customWidth="1"/>
    <col min="8199" max="8199" width="9.875" style="46" customWidth="1"/>
    <col min="8200" max="8200" width="10.375" style="46" customWidth="1"/>
    <col min="8201" max="8201" width="7.125" style="46" customWidth="1"/>
    <col min="8202" max="8202" width="9.75" style="46" customWidth="1"/>
    <col min="8203" max="8203" width="10.125" style="46" customWidth="1"/>
    <col min="8204" max="8204" width="7.125" style="46" customWidth="1"/>
    <col min="8205" max="8205" width="9.875" style="46" customWidth="1"/>
    <col min="8206" max="8206" width="11.625" style="46" customWidth="1"/>
    <col min="8207" max="8207" width="7.125" style="46" customWidth="1"/>
    <col min="8208" max="8208" width="13" style="46" customWidth="1"/>
    <col min="8209" max="8209" width="11" style="46" customWidth="1"/>
    <col min="8210" max="8210" width="7.125" style="46" customWidth="1"/>
    <col min="8211" max="8211" width="13" style="46" customWidth="1"/>
    <col min="8212" max="8212" width="11" style="46" customWidth="1"/>
    <col min="8213" max="8213" width="7.125" style="46" customWidth="1"/>
    <col min="8214" max="8214" width="13" style="46" customWidth="1"/>
    <col min="8215" max="8215" width="11" style="46" customWidth="1"/>
    <col min="8216" max="8216" width="9.5" style="46" customWidth="1"/>
    <col min="8217" max="8217" width="13" style="46" customWidth="1"/>
    <col min="8218" max="8448" width="9" style="46"/>
    <col min="8449" max="8449" width="30.75" style="46" customWidth="1"/>
    <col min="8450" max="8450" width="12.75" style="46" customWidth="1"/>
    <col min="8451" max="8451" width="10.5" style="46" customWidth="1"/>
    <col min="8452" max="8452" width="13" style="46" customWidth="1"/>
    <col min="8453" max="8453" width="11" style="46" customWidth="1"/>
    <col min="8454" max="8454" width="7.125" style="46" customWidth="1"/>
    <col min="8455" max="8455" width="9.875" style="46" customWidth="1"/>
    <col min="8456" max="8456" width="10.375" style="46" customWidth="1"/>
    <col min="8457" max="8457" width="7.125" style="46" customWidth="1"/>
    <col min="8458" max="8458" width="9.75" style="46" customWidth="1"/>
    <col min="8459" max="8459" width="10.125" style="46" customWidth="1"/>
    <col min="8460" max="8460" width="7.125" style="46" customWidth="1"/>
    <col min="8461" max="8461" width="9.875" style="46" customWidth="1"/>
    <col min="8462" max="8462" width="11.625" style="46" customWidth="1"/>
    <col min="8463" max="8463" width="7.125" style="46" customWidth="1"/>
    <col min="8464" max="8464" width="13" style="46" customWidth="1"/>
    <col min="8465" max="8465" width="11" style="46" customWidth="1"/>
    <col min="8466" max="8466" width="7.125" style="46" customWidth="1"/>
    <col min="8467" max="8467" width="13" style="46" customWidth="1"/>
    <col min="8468" max="8468" width="11" style="46" customWidth="1"/>
    <col min="8469" max="8469" width="7.125" style="46" customWidth="1"/>
    <col min="8470" max="8470" width="13" style="46" customWidth="1"/>
    <col min="8471" max="8471" width="11" style="46" customWidth="1"/>
    <col min="8472" max="8472" width="9.5" style="46" customWidth="1"/>
    <col min="8473" max="8473" width="13" style="46" customWidth="1"/>
    <col min="8474" max="8704" width="9" style="46"/>
    <col min="8705" max="8705" width="30.75" style="46" customWidth="1"/>
    <col min="8706" max="8706" width="12.75" style="46" customWidth="1"/>
    <col min="8707" max="8707" width="10.5" style="46" customWidth="1"/>
    <col min="8708" max="8708" width="13" style="46" customWidth="1"/>
    <col min="8709" max="8709" width="11" style="46" customWidth="1"/>
    <col min="8710" max="8710" width="7.125" style="46" customWidth="1"/>
    <col min="8711" max="8711" width="9.875" style="46" customWidth="1"/>
    <col min="8712" max="8712" width="10.375" style="46" customWidth="1"/>
    <col min="8713" max="8713" width="7.125" style="46" customWidth="1"/>
    <col min="8714" max="8714" width="9.75" style="46" customWidth="1"/>
    <col min="8715" max="8715" width="10.125" style="46" customWidth="1"/>
    <col min="8716" max="8716" width="7.125" style="46" customWidth="1"/>
    <col min="8717" max="8717" width="9.875" style="46" customWidth="1"/>
    <col min="8718" max="8718" width="11.625" style="46" customWidth="1"/>
    <col min="8719" max="8719" width="7.125" style="46" customWidth="1"/>
    <col min="8720" max="8720" width="13" style="46" customWidth="1"/>
    <col min="8721" max="8721" width="11" style="46" customWidth="1"/>
    <col min="8722" max="8722" width="7.125" style="46" customWidth="1"/>
    <col min="8723" max="8723" width="13" style="46" customWidth="1"/>
    <col min="8724" max="8724" width="11" style="46" customWidth="1"/>
    <col min="8725" max="8725" width="7.125" style="46" customWidth="1"/>
    <col min="8726" max="8726" width="13" style="46" customWidth="1"/>
    <col min="8727" max="8727" width="11" style="46" customWidth="1"/>
    <col min="8728" max="8728" width="9.5" style="46" customWidth="1"/>
    <col min="8729" max="8729" width="13" style="46" customWidth="1"/>
    <col min="8730" max="8960" width="9" style="46"/>
    <col min="8961" max="8961" width="30.75" style="46" customWidth="1"/>
    <col min="8962" max="8962" width="12.75" style="46" customWidth="1"/>
    <col min="8963" max="8963" width="10.5" style="46" customWidth="1"/>
    <col min="8964" max="8964" width="13" style="46" customWidth="1"/>
    <col min="8965" max="8965" width="11" style="46" customWidth="1"/>
    <col min="8966" max="8966" width="7.125" style="46" customWidth="1"/>
    <col min="8967" max="8967" width="9.875" style="46" customWidth="1"/>
    <col min="8968" max="8968" width="10.375" style="46" customWidth="1"/>
    <col min="8969" max="8969" width="7.125" style="46" customWidth="1"/>
    <col min="8970" max="8970" width="9.75" style="46" customWidth="1"/>
    <col min="8971" max="8971" width="10.125" style="46" customWidth="1"/>
    <col min="8972" max="8972" width="7.125" style="46" customWidth="1"/>
    <col min="8973" max="8973" width="9.875" style="46" customWidth="1"/>
    <col min="8974" max="8974" width="11.625" style="46" customWidth="1"/>
    <col min="8975" max="8975" width="7.125" style="46" customWidth="1"/>
    <col min="8976" max="8976" width="13" style="46" customWidth="1"/>
    <col min="8977" max="8977" width="11" style="46" customWidth="1"/>
    <col min="8978" max="8978" width="7.125" style="46" customWidth="1"/>
    <col min="8979" max="8979" width="13" style="46" customWidth="1"/>
    <col min="8980" max="8980" width="11" style="46" customWidth="1"/>
    <col min="8981" max="8981" width="7.125" style="46" customWidth="1"/>
    <col min="8982" max="8982" width="13" style="46" customWidth="1"/>
    <col min="8983" max="8983" width="11" style="46" customWidth="1"/>
    <col min="8984" max="8984" width="9.5" style="46" customWidth="1"/>
    <col min="8985" max="8985" width="13" style="46" customWidth="1"/>
    <col min="8986" max="9216" width="9" style="46"/>
    <col min="9217" max="9217" width="30.75" style="46" customWidth="1"/>
    <col min="9218" max="9218" width="12.75" style="46" customWidth="1"/>
    <col min="9219" max="9219" width="10.5" style="46" customWidth="1"/>
    <col min="9220" max="9220" width="13" style="46" customWidth="1"/>
    <col min="9221" max="9221" width="11" style="46" customWidth="1"/>
    <col min="9222" max="9222" width="7.125" style="46" customWidth="1"/>
    <col min="9223" max="9223" width="9.875" style="46" customWidth="1"/>
    <col min="9224" max="9224" width="10.375" style="46" customWidth="1"/>
    <col min="9225" max="9225" width="7.125" style="46" customWidth="1"/>
    <col min="9226" max="9226" width="9.75" style="46" customWidth="1"/>
    <col min="9227" max="9227" width="10.125" style="46" customWidth="1"/>
    <col min="9228" max="9228" width="7.125" style="46" customWidth="1"/>
    <col min="9229" max="9229" width="9.875" style="46" customWidth="1"/>
    <col min="9230" max="9230" width="11.625" style="46" customWidth="1"/>
    <col min="9231" max="9231" width="7.125" style="46" customWidth="1"/>
    <col min="9232" max="9232" width="13" style="46" customWidth="1"/>
    <col min="9233" max="9233" width="11" style="46" customWidth="1"/>
    <col min="9234" max="9234" width="7.125" style="46" customWidth="1"/>
    <col min="9235" max="9235" width="13" style="46" customWidth="1"/>
    <col min="9236" max="9236" width="11" style="46" customWidth="1"/>
    <col min="9237" max="9237" width="7.125" style="46" customWidth="1"/>
    <col min="9238" max="9238" width="13" style="46" customWidth="1"/>
    <col min="9239" max="9239" width="11" style="46" customWidth="1"/>
    <col min="9240" max="9240" width="9.5" style="46" customWidth="1"/>
    <col min="9241" max="9241" width="13" style="46" customWidth="1"/>
    <col min="9242" max="9472" width="9" style="46"/>
    <col min="9473" max="9473" width="30.75" style="46" customWidth="1"/>
    <col min="9474" max="9474" width="12.75" style="46" customWidth="1"/>
    <col min="9475" max="9475" width="10.5" style="46" customWidth="1"/>
    <col min="9476" max="9476" width="13" style="46" customWidth="1"/>
    <col min="9477" max="9477" width="11" style="46" customWidth="1"/>
    <col min="9478" max="9478" width="7.125" style="46" customWidth="1"/>
    <col min="9479" max="9479" width="9.875" style="46" customWidth="1"/>
    <col min="9480" max="9480" width="10.375" style="46" customWidth="1"/>
    <col min="9481" max="9481" width="7.125" style="46" customWidth="1"/>
    <col min="9482" max="9482" width="9.75" style="46" customWidth="1"/>
    <col min="9483" max="9483" width="10.125" style="46" customWidth="1"/>
    <col min="9484" max="9484" width="7.125" style="46" customWidth="1"/>
    <col min="9485" max="9485" width="9.875" style="46" customWidth="1"/>
    <col min="9486" max="9486" width="11.625" style="46" customWidth="1"/>
    <col min="9487" max="9487" width="7.125" style="46" customWidth="1"/>
    <col min="9488" max="9488" width="13" style="46" customWidth="1"/>
    <col min="9489" max="9489" width="11" style="46" customWidth="1"/>
    <col min="9490" max="9490" width="7.125" style="46" customWidth="1"/>
    <col min="9491" max="9491" width="13" style="46" customWidth="1"/>
    <col min="9492" max="9492" width="11" style="46" customWidth="1"/>
    <col min="9493" max="9493" width="7.125" style="46" customWidth="1"/>
    <col min="9494" max="9494" width="13" style="46" customWidth="1"/>
    <col min="9495" max="9495" width="11" style="46" customWidth="1"/>
    <col min="9496" max="9496" width="9.5" style="46" customWidth="1"/>
    <col min="9497" max="9497" width="13" style="46" customWidth="1"/>
    <col min="9498" max="9728" width="9" style="46"/>
    <col min="9729" max="9729" width="30.75" style="46" customWidth="1"/>
    <col min="9730" max="9730" width="12.75" style="46" customWidth="1"/>
    <col min="9731" max="9731" width="10.5" style="46" customWidth="1"/>
    <col min="9732" max="9732" width="13" style="46" customWidth="1"/>
    <col min="9733" max="9733" width="11" style="46" customWidth="1"/>
    <col min="9734" max="9734" width="7.125" style="46" customWidth="1"/>
    <col min="9735" max="9735" width="9.875" style="46" customWidth="1"/>
    <col min="9736" max="9736" width="10.375" style="46" customWidth="1"/>
    <col min="9737" max="9737" width="7.125" style="46" customWidth="1"/>
    <col min="9738" max="9738" width="9.75" style="46" customWidth="1"/>
    <col min="9739" max="9739" width="10.125" style="46" customWidth="1"/>
    <col min="9740" max="9740" width="7.125" style="46" customWidth="1"/>
    <col min="9741" max="9741" width="9.875" style="46" customWidth="1"/>
    <col min="9742" max="9742" width="11.625" style="46" customWidth="1"/>
    <col min="9743" max="9743" width="7.125" style="46" customWidth="1"/>
    <col min="9744" max="9744" width="13" style="46" customWidth="1"/>
    <col min="9745" max="9745" width="11" style="46" customWidth="1"/>
    <col min="9746" max="9746" width="7.125" style="46" customWidth="1"/>
    <col min="9747" max="9747" width="13" style="46" customWidth="1"/>
    <col min="9748" max="9748" width="11" style="46" customWidth="1"/>
    <col min="9749" max="9749" width="7.125" style="46" customWidth="1"/>
    <col min="9750" max="9750" width="13" style="46" customWidth="1"/>
    <col min="9751" max="9751" width="11" style="46" customWidth="1"/>
    <col min="9752" max="9752" width="9.5" style="46" customWidth="1"/>
    <col min="9753" max="9753" width="13" style="46" customWidth="1"/>
    <col min="9754" max="9984" width="9" style="46"/>
    <col min="9985" max="9985" width="30.75" style="46" customWidth="1"/>
    <col min="9986" max="9986" width="12.75" style="46" customWidth="1"/>
    <col min="9987" max="9987" width="10.5" style="46" customWidth="1"/>
    <col min="9988" max="9988" width="13" style="46" customWidth="1"/>
    <col min="9989" max="9989" width="11" style="46" customWidth="1"/>
    <col min="9990" max="9990" width="7.125" style="46" customWidth="1"/>
    <col min="9991" max="9991" width="9.875" style="46" customWidth="1"/>
    <col min="9992" max="9992" width="10.375" style="46" customWidth="1"/>
    <col min="9993" max="9993" width="7.125" style="46" customWidth="1"/>
    <col min="9994" max="9994" width="9.75" style="46" customWidth="1"/>
    <col min="9995" max="9995" width="10.125" style="46" customWidth="1"/>
    <col min="9996" max="9996" width="7.125" style="46" customWidth="1"/>
    <col min="9997" max="9997" width="9.875" style="46" customWidth="1"/>
    <col min="9998" max="9998" width="11.625" style="46" customWidth="1"/>
    <col min="9999" max="9999" width="7.125" style="46" customWidth="1"/>
    <col min="10000" max="10000" width="13" style="46" customWidth="1"/>
    <col min="10001" max="10001" width="11" style="46" customWidth="1"/>
    <col min="10002" max="10002" width="7.125" style="46" customWidth="1"/>
    <col min="10003" max="10003" width="13" style="46" customWidth="1"/>
    <col min="10004" max="10004" width="11" style="46" customWidth="1"/>
    <col min="10005" max="10005" width="7.125" style="46" customWidth="1"/>
    <col min="10006" max="10006" width="13" style="46" customWidth="1"/>
    <col min="10007" max="10007" width="11" style="46" customWidth="1"/>
    <col min="10008" max="10008" width="9.5" style="46" customWidth="1"/>
    <col min="10009" max="10009" width="13" style="46" customWidth="1"/>
    <col min="10010" max="10240" width="9" style="46"/>
    <col min="10241" max="10241" width="30.75" style="46" customWidth="1"/>
    <col min="10242" max="10242" width="12.75" style="46" customWidth="1"/>
    <col min="10243" max="10243" width="10.5" style="46" customWidth="1"/>
    <col min="10244" max="10244" width="13" style="46" customWidth="1"/>
    <col min="10245" max="10245" width="11" style="46" customWidth="1"/>
    <col min="10246" max="10246" width="7.125" style="46" customWidth="1"/>
    <col min="10247" max="10247" width="9.875" style="46" customWidth="1"/>
    <col min="10248" max="10248" width="10.375" style="46" customWidth="1"/>
    <col min="10249" max="10249" width="7.125" style="46" customWidth="1"/>
    <col min="10250" max="10250" width="9.75" style="46" customWidth="1"/>
    <col min="10251" max="10251" width="10.125" style="46" customWidth="1"/>
    <col min="10252" max="10252" width="7.125" style="46" customWidth="1"/>
    <col min="10253" max="10253" width="9.875" style="46" customWidth="1"/>
    <col min="10254" max="10254" width="11.625" style="46" customWidth="1"/>
    <col min="10255" max="10255" width="7.125" style="46" customWidth="1"/>
    <col min="10256" max="10256" width="13" style="46" customWidth="1"/>
    <col min="10257" max="10257" width="11" style="46" customWidth="1"/>
    <col min="10258" max="10258" width="7.125" style="46" customWidth="1"/>
    <col min="10259" max="10259" width="13" style="46" customWidth="1"/>
    <col min="10260" max="10260" width="11" style="46" customWidth="1"/>
    <col min="10261" max="10261" width="7.125" style="46" customWidth="1"/>
    <col min="10262" max="10262" width="13" style="46" customWidth="1"/>
    <col min="10263" max="10263" width="11" style="46" customWidth="1"/>
    <col min="10264" max="10264" width="9.5" style="46" customWidth="1"/>
    <col min="10265" max="10265" width="13" style="46" customWidth="1"/>
    <col min="10266" max="10496" width="9" style="46"/>
    <col min="10497" max="10497" width="30.75" style="46" customWidth="1"/>
    <col min="10498" max="10498" width="12.75" style="46" customWidth="1"/>
    <col min="10499" max="10499" width="10.5" style="46" customWidth="1"/>
    <col min="10500" max="10500" width="13" style="46" customWidth="1"/>
    <col min="10501" max="10501" width="11" style="46" customWidth="1"/>
    <col min="10502" max="10502" width="7.125" style="46" customWidth="1"/>
    <col min="10503" max="10503" width="9.875" style="46" customWidth="1"/>
    <col min="10504" max="10504" width="10.375" style="46" customWidth="1"/>
    <col min="10505" max="10505" width="7.125" style="46" customWidth="1"/>
    <col min="10506" max="10506" width="9.75" style="46" customWidth="1"/>
    <col min="10507" max="10507" width="10.125" style="46" customWidth="1"/>
    <col min="10508" max="10508" width="7.125" style="46" customWidth="1"/>
    <col min="10509" max="10509" width="9.875" style="46" customWidth="1"/>
    <col min="10510" max="10510" width="11.625" style="46" customWidth="1"/>
    <col min="10511" max="10511" width="7.125" style="46" customWidth="1"/>
    <col min="10512" max="10512" width="13" style="46" customWidth="1"/>
    <col min="10513" max="10513" width="11" style="46" customWidth="1"/>
    <col min="10514" max="10514" width="7.125" style="46" customWidth="1"/>
    <col min="10515" max="10515" width="13" style="46" customWidth="1"/>
    <col min="10516" max="10516" width="11" style="46" customWidth="1"/>
    <col min="10517" max="10517" width="7.125" style="46" customWidth="1"/>
    <col min="10518" max="10518" width="13" style="46" customWidth="1"/>
    <col min="10519" max="10519" width="11" style="46" customWidth="1"/>
    <col min="10520" max="10520" width="9.5" style="46" customWidth="1"/>
    <col min="10521" max="10521" width="13" style="46" customWidth="1"/>
    <col min="10522" max="10752" width="9" style="46"/>
    <col min="10753" max="10753" width="30.75" style="46" customWidth="1"/>
    <col min="10754" max="10754" width="12.75" style="46" customWidth="1"/>
    <col min="10755" max="10755" width="10.5" style="46" customWidth="1"/>
    <col min="10756" max="10756" width="13" style="46" customWidth="1"/>
    <col min="10757" max="10757" width="11" style="46" customWidth="1"/>
    <col min="10758" max="10758" width="7.125" style="46" customWidth="1"/>
    <col min="10759" max="10759" width="9.875" style="46" customWidth="1"/>
    <col min="10760" max="10760" width="10.375" style="46" customWidth="1"/>
    <col min="10761" max="10761" width="7.125" style="46" customWidth="1"/>
    <col min="10762" max="10762" width="9.75" style="46" customWidth="1"/>
    <col min="10763" max="10763" width="10.125" style="46" customWidth="1"/>
    <col min="10764" max="10764" width="7.125" style="46" customWidth="1"/>
    <col min="10765" max="10765" width="9.875" style="46" customWidth="1"/>
    <col min="10766" max="10766" width="11.625" style="46" customWidth="1"/>
    <col min="10767" max="10767" width="7.125" style="46" customWidth="1"/>
    <col min="10768" max="10768" width="13" style="46" customWidth="1"/>
    <col min="10769" max="10769" width="11" style="46" customWidth="1"/>
    <col min="10770" max="10770" width="7.125" style="46" customWidth="1"/>
    <col min="10771" max="10771" width="13" style="46" customWidth="1"/>
    <col min="10772" max="10772" width="11" style="46" customWidth="1"/>
    <col min="10773" max="10773" width="7.125" style="46" customWidth="1"/>
    <col min="10774" max="10774" width="13" style="46" customWidth="1"/>
    <col min="10775" max="10775" width="11" style="46" customWidth="1"/>
    <col min="10776" max="10776" width="9.5" style="46" customWidth="1"/>
    <col min="10777" max="10777" width="13" style="46" customWidth="1"/>
    <col min="10778" max="11008" width="9" style="46"/>
    <col min="11009" max="11009" width="30.75" style="46" customWidth="1"/>
    <col min="11010" max="11010" width="12.75" style="46" customWidth="1"/>
    <col min="11011" max="11011" width="10.5" style="46" customWidth="1"/>
    <col min="11012" max="11012" width="13" style="46" customWidth="1"/>
    <col min="11013" max="11013" width="11" style="46" customWidth="1"/>
    <col min="11014" max="11014" width="7.125" style="46" customWidth="1"/>
    <col min="11015" max="11015" width="9.875" style="46" customWidth="1"/>
    <col min="11016" max="11016" width="10.375" style="46" customWidth="1"/>
    <col min="11017" max="11017" width="7.125" style="46" customWidth="1"/>
    <col min="11018" max="11018" width="9.75" style="46" customWidth="1"/>
    <col min="11019" max="11019" width="10.125" style="46" customWidth="1"/>
    <col min="11020" max="11020" width="7.125" style="46" customWidth="1"/>
    <col min="11021" max="11021" width="9.875" style="46" customWidth="1"/>
    <col min="11022" max="11022" width="11.625" style="46" customWidth="1"/>
    <col min="11023" max="11023" width="7.125" style="46" customWidth="1"/>
    <col min="11024" max="11024" width="13" style="46" customWidth="1"/>
    <col min="11025" max="11025" width="11" style="46" customWidth="1"/>
    <col min="11026" max="11026" width="7.125" style="46" customWidth="1"/>
    <col min="11027" max="11027" width="13" style="46" customWidth="1"/>
    <col min="11028" max="11028" width="11" style="46" customWidth="1"/>
    <col min="11029" max="11029" width="7.125" style="46" customWidth="1"/>
    <col min="11030" max="11030" width="13" style="46" customWidth="1"/>
    <col min="11031" max="11031" width="11" style="46" customWidth="1"/>
    <col min="11032" max="11032" width="9.5" style="46" customWidth="1"/>
    <col min="11033" max="11033" width="13" style="46" customWidth="1"/>
    <col min="11034" max="11264" width="9" style="46"/>
    <col min="11265" max="11265" width="30.75" style="46" customWidth="1"/>
    <col min="11266" max="11266" width="12.75" style="46" customWidth="1"/>
    <col min="11267" max="11267" width="10.5" style="46" customWidth="1"/>
    <col min="11268" max="11268" width="13" style="46" customWidth="1"/>
    <col min="11269" max="11269" width="11" style="46" customWidth="1"/>
    <col min="11270" max="11270" width="7.125" style="46" customWidth="1"/>
    <col min="11271" max="11271" width="9.875" style="46" customWidth="1"/>
    <col min="11272" max="11272" width="10.375" style="46" customWidth="1"/>
    <col min="11273" max="11273" width="7.125" style="46" customWidth="1"/>
    <col min="11274" max="11274" width="9.75" style="46" customWidth="1"/>
    <col min="11275" max="11275" width="10.125" style="46" customWidth="1"/>
    <col min="11276" max="11276" width="7.125" style="46" customWidth="1"/>
    <col min="11277" max="11277" width="9.875" style="46" customWidth="1"/>
    <col min="11278" max="11278" width="11.625" style="46" customWidth="1"/>
    <col min="11279" max="11279" width="7.125" style="46" customWidth="1"/>
    <col min="11280" max="11280" width="13" style="46" customWidth="1"/>
    <col min="11281" max="11281" width="11" style="46" customWidth="1"/>
    <col min="11282" max="11282" width="7.125" style="46" customWidth="1"/>
    <col min="11283" max="11283" width="13" style="46" customWidth="1"/>
    <col min="11284" max="11284" width="11" style="46" customWidth="1"/>
    <col min="11285" max="11285" width="7.125" style="46" customWidth="1"/>
    <col min="11286" max="11286" width="13" style="46" customWidth="1"/>
    <col min="11287" max="11287" width="11" style="46" customWidth="1"/>
    <col min="11288" max="11288" width="9.5" style="46" customWidth="1"/>
    <col min="11289" max="11289" width="13" style="46" customWidth="1"/>
    <col min="11290" max="11520" width="9" style="46"/>
    <col min="11521" max="11521" width="30.75" style="46" customWidth="1"/>
    <col min="11522" max="11522" width="12.75" style="46" customWidth="1"/>
    <col min="11523" max="11523" width="10.5" style="46" customWidth="1"/>
    <col min="11524" max="11524" width="13" style="46" customWidth="1"/>
    <col min="11525" max="11525" width="11" style="46" customWidth="1"/>
    <col min="11526" max="11526" width="7.125" style="46" customWidth="1"/>
    <col min="11527" max="11527" width="9.875" style="46" customWidth="1"/>
    <col min="11528" max="11528" width="10.375" style="46" customWidth="1"/>
    <col min="11529" max="11529" width="7.125" style="46" customWidth="1"/>
    <col min="11530" max="11530" width="9.75" style="46" customWidth="1"/>
    <col min="11531" max="11531" width="10.125" style="46" customWidth="1"/>
    <col min="11532" max="11532" width="7.125" style="46" customWidth="1"/>
    <col min="11533" max="11533" width="9.875" style="46" customWidth="1"/>
    <col min="11534" max="11534" width="11.625" style="46" customWidth="1"/>
    <col min="11535" max="11535" width="7.125" style="46" customWidth="1"/>
    <col min="11536" max="11536" width="13" style="46" customWidth="1"/>
    <col min="11537" max="11537" width="11" style="46" customWidth="1"/>
    <col min="11538" max="11538" width="7.125" style="46" customWidth="1"/>
    <col min="11539" max="11539" width="13" style="46" customWidth="1"/>
    <col min="11540" max="11540" width="11" style="46" customWidth="1"/>
    <col min="11541" max="11541" width="7.125" style="46" customWidth="1"/>
    <col min="11542" max="11542" width="13" style="46" customWidth="1"/>
    <col min="11543" max="11543" width="11" style="46" customWidth="1"/>
    <col min="11544" max="11544" width="9.5" style="46" customWidth="1"/>
    <col min="11545" max="11545" width="13" style="46" customWidth="1"/>
    <col min="11546" max="11776" width="9" style="46"/>
    <col min="11777" max="11777" width="30.75" style="46" customWidth="1"/>
    <col min="11778" max="11778" width="12.75" style="46" customWidth="1"/>
    <col min="11779" max="11779" width="10.5" style="46" customWidth="1"/>
    <col min="11780" max="11780" width="13" style="46" customWidth="1"/>
    <col min="11781" max="11781" width="11" style="46" customWidth="1"/>
    <col min="11782" max="11782" width="7.125" style="46" customWidth="1"/>
    <col min="11783" max="11783" width="9.875" style="46" customWidth="1"/>
    <col min="11784" max="11784" width="10.375" style="46" customWidth="1"/>
    <col min="11785" max="11785" width="7.125" style="46" customWidth="1"/>
    <col min="11786" max="11786" width="9.75" style="46" customWidth="1"/>
    <col min="11787" max="11787" width="10.125" style="46" customWidth="1"/>
    <col min="11788" max="11788" width="7.125" style="46" customWidth="1"/>
    <col min="11789" max="11789" width="9.875" style="46" customWidth="1"/>
    <col min="11790" max="11790" width="11.625" style="46" customWidth="1"/>
    <col min="11791" max="11791" width="7.125" style="46" customWidth="1"/>
    <col min="11792" max="11792" width="13" style="46" customWidth="1"/>
    <col min="11793" max="11793" width="11" style="46" customWidth="1"/>
    <col min="11794" max="11794" width="7.125" style="46" customWidth="1"/>
    <col min="11795" max="11795" width="13" style="46" customWidth="1"/>
    <col min="11796" max="11796" width="11" style="46" customWidth="1"/>
    <col min="11797" max="11797" width="7.125" style="46" customWidth="1"/>
    <col min="11798" max="11798" width="13" style="46" customWidth="1"/>
    <col min="11799" max="11799" width="11" style="46" customWidth="1"/>
    <col min="11800" max="11800" width="9.5" style="46" customWidth="1"/>
    <col min="11801" max="11801" width="13" style="46" customWidth="1"/>
    <col min="11802" max="12032" width="9" style="46"/>
    <col min="12033" max="12033" width="30.75" style="46" customWidth="1"/>
    <col min="12034" max="12034" width="12.75" style="46" customWidth="1"/>
    <col min="12035" max="12035" width="10.5" style="46" customWidth="1"/>
    <col min="12036" max="12036" width="13" style="46" customWidth="1"/>
    <col min="12037" max="12037" width="11" style="46" customWidth="1"/>
    <col min="12038" max="12038" width="7.125" style="46" customWidth="1"/>
    <col min="12039" max="12039" width="9.875" style="46" customWidth="1"/>
    <col min="12040" max="12040" width="10.375" style="46" customWidth="1"/>
    <col min="12041" max="12041" width="7.125" style="46" customWidth="1"/>
    <col min="12042" max="12042" width="9.75" style="46" customWidth="1"/>
    <col min="12043" max="12043" width="10.125" style="46" customWidth="1"/>
    <col min="12044" max="12044" width="7.125" style="46" customWidth="1"/>
    <col min="12045" max="12045" width="9.875" style="46" customWidth="1"/>
    <col min="12046" max="12046" width="11.625" style="46" customWidth="1"/>
    <col min="12047" max="12047" width="7.125" style="46" customWidth="1"/>
    <col min="12048" max="12048" width="13" style="46" customWidth="1"/>
    <col min="12049" max="12049" width="11" style="46" customWidth="1"/>
    <col min="12050" max="12050" width="7.125" style="46" customWidth="1"/>
    <col min="12051" max="12051" width="13" style="46" customWidth="1"/>
    <col min="12052" max="12052" width="11" style="46" customWidth="1"/>
    <col min="12053" max="12053" width="7.125" style="46" customWidth="1"/>
    <col min="12054" max="12054" width="13" style="46" customWidth="1"/>
    <col min="12055" max="12055" width="11" style="46" customWidth="1"/>
    <col min="12056" max="12056" width="9.5" style="46" customWidth="1"/>
    <col min="12057" max="12057" width="13" style="46" customWidth="1"/>
    <col min="12058" max="12288" width="9" style="46"/>
    <col min="12289" max="12289" width="30.75" style="46" customWidth="1"/>
    <col min="12290" max="12290" width="12.75" style="46" customWidth="1"/>
    <col min="12291" max="12291" width="10.5" style="46" customWidth="1"/>
    <col min="12292" max="12292" width="13" style="46" customWidth="1"/>
    <col min="12293" max="12293" width="11" style="46" customWidth="1"/>
    <col min="12294" max="12294" width="7.125" style="46" customWidth="1"/>
    <col min="12295" max="12295" width="9.875" style="46" customWidth="1"/>
    <col min="12296" max="12296" width="10.375" style="46" customWidth="1"/>
    <col min="12297" max="12297" width="7.125" style="46" customWidth="1"/>
    <col min="12298" max="12298" width="9.75" style="46" customWidth="1"/>
    <col min="12299" max="12299" width="10.125" style="46" customWidth="1"/>
    <col min="12300" max="12300" width="7.125" style="46" customWidth="1"/>
    <col min="12301" max="12301" width="9.875" style="46" customWidth="1"/>
    <col min="12302" max="12302" width="11.625" style="46" customWidth="1"/>
    <col min="12303" max="12303" width="7.125" style="46" customWidth="1"/>
    <col min="12304" max="12304" width="13" style="46" customWidth="1"/>
    <col min="12305" max="12305" width="11" style="46" customWidth="1"/>
    <col min="12306" max="12306" width="7.125" style="46" customWidth="1"/>
    <col min="12307" max="12307" width="13" style="46" customWidth="1"/>
    <col min="12308" max="12308" width="11" style="46" customWidth="1"/>
    <col min="12309" max="12309" width="7.125" style="46" customWidth="1"/>
    <col min="12310" max="12310" width="13" style="46" customWidth="1"/>
    <col min="12311" max="12311" width="11" style="46" customWidth="1"/>
    <col min="12312" max="12312" width="9.5" style="46" customWidth="1"/>
    <col min="12313" max="12313" width="13" style="46" customWidth="1"/>
    <col min="12314" max="12544" width="9" style="46"/>
    <col min="12545" max="12545" width="30.75" style="46" customWidth="1"/>
    <col min="12546" max="12546" width="12.75" style="46" customWidth="1"/>
    <col min="12547" max="12547" width="10.5" style="46" customWidth="1"/>
    <col min="12548" max="12548" width="13" style="46" customWidth="1"/>
    <col min="12549" max="12549" width="11" style="46" customWidth="1"/>
    <col min="12550" max="12550" width="7.125" style="46" customWidth="1"/>
    <col min="12551" max="12551" width="9.875" style="46" customWidth="1"/>
    <col min="12552" max="12552" width="10.375" style="46" customWidth="1"/>
    <col min="12553" max="12553" width="7.125" style="46" customWidth="1"/>
    <col min="12554" max="12554" width="9.75" style="46" customWidth="1"/>
    <col min="12555" max="12555" width="10.125" style="46" customWidth="1"/>
    <col min="12556" max="12556" width="7.125" style="46" customWidth="1"/>
    <col min="12557" max="12557" width="9.875" style="46" customWidth="1"/>
    <col min="12558" max="12558" width="11.625" style="46" customWidth="1"/>
    <col min="12559" max="12559" width="7.125" style="46" customWidth="1"/>
    <col min="12560" max="12560" width="13" style="46" customWidth="1"/>
    <col min="12561" max="12561" width="11" style="46" customWidth="1"/>
    <col min="12562" max="12562" width="7.125" style="46" customWidth="1"/>
    <col min="12563" max="12563" width="13" style="46" customWidth="1"/>
    <col min="12564" max="12564" width="11" style="46" customWidth="1"/>
    <col min="12565" max="12565" width="7.125" style="46" customWidth="1"/>
    <col min="12566" max="12566" width="13" style="46" customWidth="1"/>
    <col min="12567" max="12567" width="11" style="46" customWidth="1"/>
    <col min="12568" max="12568" width="9.5" style="46" customWidth="1"/>
    <col min="12569" max="12569" width="13" style="46" customWidth="1"/>
    <col min="12570" max="12800" width="9" style="46"/>
    <col min="12801" max="12801" width="30.75" style="46" customWidth="1"/>
    <col min="12802" max="12802" width="12.75" style="46" customWidth="1"/>
    <col min="12803" max="12803" width="10.5" style="46" customWidth="1"/>
    <col min="12804" max="12804" width="13" style="46" customWidth="1"/>
    <col min="12805" max="12805" width="11" style="46" customWidth="1"/>
    <col min="12806" max="12806" width="7.125" style="46" customWidth="1"/>
    <col min="12807" max="12807" width="9.875" style="46" customWidth="1"/>
    <col min="12808" max="12808" width="10.375" style="46" customWidth="1"/>
    <col min="12809" max="12809" width="7.125" style="46" customWidth="1"/>
    <col min="12810" max="12810" width="9.75" style="46" customWidth="1"/>
    <col min="12811" max="12811" width="10.125" style="46" customWidth="1"/>
    <col min="12812" max="12812" width="7.125" style="46" customWidth="1"/>
    <col min="12813" max="12813" width="9.875" style="46" customWidth="1"/>
    <col min="12814" max="12814" width="11.625" style="46" customWidth="1"/>
    <col min="12815" max="12815" width="7.125" style="46" customWidth="1"/>
    <col min="12816" max="12816" width="13" style="46" customWidth="1"/>
    <col min="12817" max="12817" width="11" style="46" customWidth="1"/>
    <col min="12818" max="12818" width="7.125" style="46" customWidth="1"/>
    <col min="12819" max="12819" width="13" style="46" customWidth="1"/>
    <col min="12820" max="12820" width="11" style="46" customWidth="1"/>
    <col min="12821" max="12821" width="7.125" style="46" customWidth="1"/>
    <col min="12822" max="12822" width="13" style="46" customWidth="1"/>
    <col min="12823" max="12823" width="11" style="46" customWidth="1"/>
    <col min="12824" max="12824" width="9.5" style="46" customWidth="1"/>
    <col min="12825" max="12825" width="13" style="46" customWidth="1"/>
    <col min="12826" max="13056" width="9" style="46"/>
    <col min="13057" max="13057" width="30.75" style="46" customWidth="1"/>
    <col min="13058" max="13058" width="12.75" style="46" customWidth="1"/>
    <col min="13059" max="13059" width="10.5" style="46" customWidth="1"/>
    <col min="13060" max="13060" width="13" style="46" customWidth="1"/>
    <col min="13061" max="13061" width="11" style="46" customWidth="1"/>
    <col min="13062" max="13062" width="7.125" style="46" customWidth="1"/>
    <col min="13063" max="13063" width="9.875" style="46" customWidth="1"/>
    <col min="13064" max="13064" width="10.375" style="46" customWidth="1"/>
    <col min="13065" max="13065" width="7.125" style="46" customWidth="1"/>
    <col min="13066" max="13066" width="9.75" style="46" customWidth="1"/>
    <col min="13067" max="13067" width="10.125" style="46" customWidth="1"/>
    <col min="13068" max="13068" width="7.125" style="46" customWidth="1"/>
    <col min="13069" max="13069" width="9.875" style="46" customWidth="1"/>
    <col min="13070" max="13070" width="11.625" style="46" customWidth="1"/>
    <col min="13071" max="13071" width="7.125" style="46" customWidth="1"/>
    <col min="13072" max="13072" width="13" style="46" customWidth="1"/>
    <col min="13073" max="13073" width="11" style="46" customWidth="1"/>
    <col min="13074" max="13074" width="7.125" style="46" customWidth="1"/>
    <col min="13075" max="13075" width="13" style="46" customWidth="1"/>
    <col min="13076" max="13076" width="11" style="46" customWidth="1"/>
    <col min="13077" max="13077" width="7.125" style="46" customWidth="1"/>
    <col min="13078" max="13078" width="13" style="46" customWidth="1"/>
    <col min="13079" max="13079" width="11" style="46" customWidth="1"/>
    <col min="13080" max="13080" width="9.5" style="46" customWidth="1"/>
    <col min="13081" max="13081" width="13" style="46" customWidth="1"/>
    <col min="13082" max="13312" width="9" style="46"/>
    <col min="13313" max="13313" width="30.75" style="46" customWidth="1"/>
    <col min="13314" max="13314" width="12.75" style="46" customWidth="1"/>
    <col min="13315" max="13315" width="10.5" style="46" customWidth="1"/>
    <col min="13316" max="13316" width="13" style="46" customWidth="1"/>
    <col min="13317" max="13317" width="11" style="46" customWidth="1"/>
    <col min="13318" max="13318" width="7.125" style="46" customWidth="1"/>
    <col min="13319" max="13319" width="9.875" style="46" customWidth="1"/>
    <col min="13320" max="13320" width="10.375" style="46" customWidth="1"/>
    <col min="13321" max="13321" width="7.125" style="46" customWidth="1"/>
    <col min="13322" max="13322" width="9.75" style="46" customWidth="1"/>
    <col min="13323" max="13323" width="10.125" style="46" customWidth="1"/>
    <col min="13324" max="13324" width="7.125" style="46" customWidth="1"/>
    <col min="13325" max="13325" width="9.875" style="46" customWidth="1"/>
    <col min="13326" max="13326" width="11.625" style="46" customWidth="1"/>
    <col min="13327" max="13327" width="7.125" style="46" customWidth="1"/>
    <col min="13328" max="13328" width="13" style="46" customWidth="1"/>
    <col min="13329" max="13329" width="11" style="46" customWidth="1"/>
    <col min="13330" max="13330" width="7.125" style="46" customWidth="1"/>
    <col min="13331" max="13331" width="13" style="46" customWidth="1"/>
    <col min="13332" max="13332" width="11" style="46" customWidth="1"/>
    <col min="13333" max="13333" width="7.125" style="46" customWidth="1"/>
    <col min="13334" max="13334" width="13" style="46" customWidth="1"/>
    <col min="13335" max="13335" width="11" style="46" customWidth="1"/>
    <col min="13336" max="13336" width="9.5" style="46" customWidth="1"/>
    <col min="13337" max="13337" width="13" style="46" customWidth="1"/>
    <col min="13338" max="13568" width="9" style="46"/>
    <col min="13569" max="13569" width="30.75" style="46" customWidth="1"/>
    <col min="13570" max="13570" width="12.75" style="46" customWidth="1"/>
    <col min="13571" max="13571" width="10.5" style="46" customWidth="1"/>
    <col min="13572" max="13572" width="13" style="46" customWidth="1"/>
    <col min="13573" max="13573" width="11" style="46" customWidth="1"/>
    <col min="13574" max="13574" width="7.125" style="46" customWidth="1"/>
    <col min="13575" max="13575" width="9.875" style="46" customWidth="1"/>
    <col min="13576" max="13576" width="10.375" style="46" customWidth="1"/>
    <col min="13577" max="13577" width="7.125" style="46" customWidth="1"/>
    <col min="13578" max="13578" width="9.75" style="46" customWidth="1"/>
    <col min="13579" max="13579" width="10.125" style="46" customWidth="1"/>
    <col min="13580" max="13580" width="7.125" style="46" customWidth="1"/>
    <col min="13581" max="13581" width="9.875" style="46" customWidth="1"/>
    <col min="13582" max="13582" width="11.625" style="46" customWidth="1"/>
    <col min="13583" max="13583" width="7.125" style="46" customWidth="1"/>
    <col min="13584" max="13584" width="13" style="46" customWidth="1"/>
    <col min="13585" max="13585" width="11" style="46" customWidth="1"/>
    <col min="13586" max="13586" width="7.125" style="46" customWidth="1"/>
    <col min="13587" max="13587" width="13" style="46" customWidth="1"/>
    <col min="13588" max="13588" width="11" style="46" customWidth="1"/>
    <col min="13589" max="13589" width="7.125" style="46" customWidth="1"/>
    <col min="13590" max="13590" width="13" style="46" customWidth="1"/>
    <col min="13591" max="13591" width="11" style="46" customWidth="1"/>
    <col min="13592" max="13592" width="9.5" style="46" customWidth="1"/>
    <col min="13593" max="13593" width="13" style="46" customWidth="1"/>
    <col min="13594" max="13824" width="9" style="46"/>
    <col min="13825" max="13825" width="30.75" style="46" customWidth="1"/>
    <col min="13826" max="13826" width="12.75" style="46" customWidth="1"/>
    <col min="13827" max="13827" width="10.5" style="46" customWidth="1"/>
    <col min="13828" max="13828" width="13" style="46" customWidth="1"/>
    <col min="13829" max="13829" width="11" style="46" customWidth="1"/>
    <col min="13830" max="13830" width="7.125" style="46" customWidth="1"/>
    <col min="13831" max="13831" width="9.875" style="46" customWidth="1"/>
    <col min="13832" max="13832" width="10.375" style="46" customWidth="1"/>
    <col min="13833" max="13833" width="7.125" style="46" customWidth="1"/>
    <col min="13834" max="13834" width="9.75" style="46" customWidth="1"/>
    <col min="13835" max="13835" width="10.125" style="46" customWidth="1"/>
    <col min="13836" max="13836" width="7.125" style="46" customWidth="1"/>
    <col min="13837" max="13837" width="9.875" style="46" customWidth="1"/>
    <col min="13838" max="13838" width="11.625" style="46" customWidth="1"/>
    <col min="13839" max="13839" width="7.125" style="46" customWidth="1"/>
    <col min="13840" max="13840" width="13" style="46" customWidth="1"/>
    <col min="13841" max="13841" width="11" style="46" customWidth="1"/>
    <col min="13842" max="13842" width="7.125" style="46" customWidth="1"/>
    <col min="13843" max="13843" width="13" style="46" customWidth="1"/>
    <col min="13844" max="13844" width="11" style="46" customWidth="1"/>
    <col min="13845" max="13845" width="7.125" style="46" customWidth="1"/>
    <col min="13846" max="13846" width="13" style="46" customWidth="1"/>
    <col min="13847" max="13847" width="11" style="46" customWidth="1"/>
    <col min="13848" max="13848" width="9.5" style="46" customWidth="1"/>
    <col min="13849" max="13849" width="13" style="46" customWidth="1"/>
    <col min="13850" max="14080" width="9" style="46"/>
    <col min="14081" max="14081" width="30.75" style="46" customWidth="1"/>
    <col min="14082" max="14082" width="12.75" style="46" customWidth="1"/>
    <col min="14083" max="14083" width="10.5" style="46" customWidth="1"/>
    <col min="14084" max="14084" width="13" style="46" customWidth="1"/>
    <col min="14085" max="14085" width="11" style="46" customWidth="1"/>
    <col min="14086" max="14086" width="7.125" style="46" customWidth="1"/>
    <col min="14087" max="14087" width="9.875" style="46" customWidth="1"/>
    <col min="14088" max="14088" width="10.375" style="46" customWidth="1"/>
    <col min="14089" max="14089" width="7.125" style="46" customWidth="1"/>
    <col min="14090" max="14090" width="9.75" style="46" customWidth="1"/>
    <col min="14091" max="14091" width="10.125" style="46" customWidth="1"/>
    <col min="14092" max="14092" width="7.125" style="46" customWidth="1"/>
    <col min="14093" max="14093" width="9.875" style="46" customWidth="1"/>
    <col min="14094" max="14094" width="11.625" style="46" customWidth="1"/>
    <col min="14095" max="14095" width="7.125" style="46" customWidth="1"/>
    <col min="14096" max="14096" width="13" style="46" customWidth="1"/>
    <col min="14097" max="14097" width="11" style="46" customWidth="1"/>
    <col min="14098" max="14098" width="7.125" style="46" customWidth="1"/>
    <col min="14099" max="14099" width="13" style="46" customWidth="1"/>
    <col min="14100" max="14100" width="11" style="46" customWidth="1"/>
    <col min="14101" max="14101" width="7.125" style="46" customWidth="1"/>
    <col min="14102" max="14102" width="13" style="46" customWidth="1"/>
    <col min="14103" max="14103" width="11" style="46" customWidth="1"/>
    <col min="14104" max="14104" width="9.5" style="46" customWidth="1"/>
    <col min="14105" max="14105" width="13" style="46" customWidth="1"/>
    <col min="14106" max="14336" width="9" style="46"/>
    <col min="14337" max="14337" width="30.75" style="46" customWidth="1"/>
    <col min="14338" max="14338" width="12.75" style="46" customWidth="1"/>
    <col min="14339" max="14339" width="10.5" style="46" customWidth="1"/>
    <col min="14340" max="14340" width="13" style="46" customWidth="1"/>
    <col min="14341" max="14341" width="11" style="46" customWidth="1"/>
    <col min="14342" max="14342" width="7.125" style="46" customWidth="1"/>
    <col min="14343" max="14343" width="9.875" style="46" customWidth="1"/>
    <col min="14344" max="14344" width="10.375" style="46" customWidth="1"/>
    <col min="14345" max="14345" width="7.125" style="46" customWidth="1"/>
    <col min="14346" max="14346" width="9.75" style="46" customWidth="1"/>
    <col min="14347" max="14347" width="10.125" style="46" customWidth="1"/>
    <col min="14348" max="14348" width="7.125" style="46" customWidth="1"/>
    <col min="14349" max="14349" width="9.875" style="46" customWidth="1"/>
    <col min="14350" max="14350" width="11.625" style="46" customWidth="1"/>
    <col min="14351" max="14351" width="7.125" style="46" customWidth="1"/>
    <col min="14352" max="14352" width="13" style="46" customWidth="1"/>
    <col min="14353" max="14353" width="11" style="46" customWidth="1"/>
    <col min="14354" max="14354" width="7.125" style="46" customWidth="1"/>
    <col min="14355" max="14355" width="13" style="46" customWidth="1"/>
    <col min="14356" max="14356" width="11" style="46" customWidth="1"/>
    <col min="14357" max="14357" width="7.125" style="46" customWidth="1"/>
    <col min="14358" max="14358" width="13" style="46" customWidth="1"/>
    <col min="14359" max="14359" width="11" style="46" customWidth="1"/>
    <col min="14360" max="14360" width="9.5" style="46" customWidth="1"/>
    <col min="14361" max="14361" width="13" style="46" customWidth="1"/>
    <col min="14362" max="14592" width="9" style="46"/>
    <col min="14593" max="14593" width="30.75" style="46" customWidth="1"/>
    <col min="14594" max="14594" width="12.75" style="46" customWidth="1"/>
    <col min="14595" max="14595" width="10.5" style="46" customWidth="1"/>
    <col min="14596" max="14596" width="13" style="46" customWidth="1"/>
    <col min="14597" max="14597" width="11" style="46" customWidth="1"/>
    <col min="14598" max="14598" width="7.125" style="46" customWidth="1"/>
    <col min="14599" max="14599" width="9.875" style="46" customWidth="1"/>
    <col min="14600" max="14600" width="10.375" style="46" customWidth="1"/>
    <col min="14601" max="14601" width="7.125" style="46" customWidth="1"/>
    <col min="14602" max="14602" width="9.75" style="46" customWidth="1"/>
    <col min="14603" max="14603" width="10.125" style="46" customWidth="1"/>
    <col min="14604" max="14604" width="7.125" style="46" customWidth="1"/>
    <col min="14605" max="14605" width="9.875" style="46" customWidth="1"/>
    <col min="14606" max="14606" width="11.625" style="46" customWidth="1"/>
    <col min="14607" max="14607" width="7.125" style="46" customWidth="1"/>
    <col min="14608" max="14608" width="13" style="46" customWidth="1"/>
    <col min="14609" max="14609" width="11" style="46" customWidth="1"/>
    <col min="14610" max="14610" width="7.125" style="46" customWidth="1"/>
    <col min="14611" max="14611" width="13" style="46" customWidth="1"/>
    <col min="14612" max="14612" width="11" style="46" customWidth="1"/>
    <col min="14613" max="14613" width="7.125" style="46" customWidth="1"/>
    <col min="14614" max="14614" width="13" style="46" customWidth="1"/>
    <col min="14615" max="14615" width="11" style="46" customWidth="1"/>
    <col min="14616" max="14616" width="9.5" style="46" customWidth="1"/>
    <col min="14617" max="14617" width="13" style="46" customWidth="1"/>
    <col min="14618" max="14848" width="9" style="46"/>
    <col min="14849" max="14849" width="30.75" style="46" customWidth="1"/>
    <col min="14850" max="14850" width="12.75" style="46" customWidth="1"/>
    <col min="14851" max="14851" width="10.5" style="46" customWidth="1"/>
    <col min="14852" max="14852" width="13" style="46" customWidth="1"/>
    <col min="14853" max="14853" width="11" style="46" customWidth="1"/>
    <col min="14854" max="14854" width="7.125" style="46" customWidth="1"/>
    <col min="14855" max="14855" width="9.875" style="46" customWidth="1"/>
    <col min="14856" max="14856" width="10.375" style="46" customWidth="1"/>
    <col min="14857" max="14857" width="7.125" style="46" customWidth="1"/>
    <col min="14858" max="14858" width="9.75" style="46" customWidth="1"/>
    <col min="14859" max="14859" width="10.125" style="46" customWidth="1"/>
    <col min="14860" max="14860" width="7.125" style="46" customWidth="1"/>
    <col min="14861" max="14861" width="9.875" style="46" customWidth="1"/>
    <col min="14862" max="14862" width="11.625" style="46" customWidth="1"/>
    <col min="14863" max="14863" width="7.125" style="46" customWidth="1"/>
    <col min="14864" max="14864" width="13" style="46" customWidth="1"/>
    <col min="14865" max="14865" width="11" style="46" customWidth="1"/>
    <col min="14866" max="14866" width="7.125" style="46" customWidth="1"/>
    <col min="14867" max="14867" width="13" style="46" customWidth="1"/>
    <col min="14868" max="14868" width="11" style="46" customWidth="1"/>
    <col min="14869" max="14869" width="7.125" style="46" customWidth="1"/>
    <col min="14870" max="14870" width="13" style="46" customWidth="1"/>
    <col min="14871" max="14871" width="11" style="46" customWidth="1"/>
    <col min="14872" max="14872" width="9.5" style="46" customWidth="1"/>
    <col min="14873" max="14873" width="13" style="46" customWidth="1"/>
    <col min="14874" max="15104" width="9" style="46"/>
    <col min="15105" max="15105" width="30.75" style="46" customWidth="1"/>
    <col min="15106" max="15106" width="12.75" style="46" customWidth="1"/>
    <col min="15107" max="15107" width="10.5" style="46" customWidth="1"/>
    <col min="15108" max="15108" width="13" style="46" customWidth="1"/>
    <col min="15109" max="15109" width="11" style="46" customWidth="1"/>
    <col min="15110" max="15110" width="7.125" style="46" customWidth="1"/>
    <col min="15111" max="15111" width="9.875" style="46" customWidth="1"/>
    <col min="15112" max="15112" width="10.375" style="46" customWidth="1"/>
    <col min="15113" max="15113" width="7.125" style="46" customWidth="1"/>
    <col min="15114" max="15114" width="9.75" style="46" customWidth="1"/>
    <col min="15115" max="15115" width="10.125" style="46" customWidth="1"/>
    <col min="15116" max="15116" width="7.125" style="46" customWidth="1"/>
    <col min="15117" max="15117" width="9.875" style="46" customWidth="1"/>
    <col min="15118" max="15118" width="11.625" style="46" customWidth="1"/>
    <col min="15119" max="15119" width="7.125" style="46" customWidth="1"/>
    <col min="15120" max="15120" width="13" style="46" customWidth="1"/>
    <col min="15121" max="15121" width="11" style="46" customWidth="1"/>
    <col min="15122" max="15122" width="7.125" style="46" customWidth="1"/>
    <col min="15123" max="15123" width="13" style="46" customWidth="1"/>
    <col min="15124" max="15124" width="11" style="46" customWidth="1"/>
    <col min="15125" max="15125" width="7.125" style="46" customWidth="1"/>
    <col min="15126" max="15126" width="13" style="46" customWidth="1"/>
    <col min="15127" max="15127" width="11" style="46" customWidth="1"/>
    <col min="15128" max="15128" width="9.5" style="46" customWidth="1"/>
    <col min="15129" max="15129" width="13" style="46" customWidth="1"/>
    <col min="15130" max="15360" width="9" style="46"/>
    <col min="15361" max="15361" width="30.75" style="46" customWidth="1"/>
    <col min="15362" max="15362" width="12.75" style="46" customWidth="1"/>
    <col min="15363" max="15363" width="10.5" style="46" customWidth="1"/>
    <col min="15364" max="15364" width="13" style="46" customWidth="1"/>
    <col min="15365" max="15365" width="11" style="46" customWidth="1"/>
    <col min="15366" max="15366" width="7.125" style="46" customWidth="1"/>
    <col min="15367" max="15367" width="9.875" style="46" customWidth="1"/>
    <col min="15368" max="15368" width="10.375" style="46" customWidth="1"/>
    <col min="15369" max="15369" width="7.125" style="46" customWidth="1"/>
    <col min="15370" max="15370" width="9.75" style="46" customWidth="1"/>
    <col min="15371" max="15371" width="10.125" style="46" customWidth="1"/>
    <col min="15372" max="15372" width="7.125" style="46" customWidth="1"/>
    <col min="15373" max="15373" width="9.875" style="46" customWidth="1"/>
    <col min="15374" max="15374" width="11.625" style="46" customWidth="1"/>
    <col min="15375" max="15375" width="7.125" style="46" customWidth="1"/>
    <col min="15376" max="15376" width="13" style="46" customWidth="1"/>
    <col min="15377" max="15377" width="11" style="46" customWidth="1"/>
    <col min="15378" max="15378" width="7.125" style="46" customWidth="1"/>
    <col min="15379" max="15379" width="13" style="46" customWidth="1"/>
    <col min="15380" max="15380" width="11" style="46" customWidth="1"/>
    <col min="15381" max="15381" width="7.125" style="46" customWidth="1"/>
    <col min="15382" max="15382" width="13" style="46" customWidth="1"/>
    <col min="15383" max="15383" width="11" style="46" customWidth="1"/>
    <col min="15384" max="15384" width="9.5" style="46" customWidth="1"/>
    <col min="15385" max="15385" width="13" style="46" customWidth="1"/>
    <col min="15386" max="15616" width="9" style="46"/>
    <col min="15617" max="15617" width="30.75" style="46" customWidth="1"/>
    <col min="15618" max="15618" width="12.75" style="46" customWidth="1"/>
    <col min="15619" max="15619" width="10.5" style="46" customWidth="1"/>
    <col min="15620" max="15620" width="13" style="46" customWidth="1"/>
    <col min="15621" max="15621" width="11" style="46" customWidth="1"/>
    <col min="15622" max="15622" width="7.125" style="46" customWidth="1"/>
    <col min="15623" max="15623" width="9.875" style="46" customWidth="1"/>
    <col min="15624" max="15624" width="10.375" style="46" customWidth="1"/>
    <col min="15625" max="15625" width="7.125" style="46" customWidth="1"/>
    <col min="15626" max="15626" width="9.75" style="46" customWidth="1"/>
    <col min="15627" max="15627" width="10.125" style="46" customWidth="1"/>
    <col min="15628" max="15628" width="7.125" style="46" customWidth="1"/>
    <col min="15629" max="15629" width="9.875" style="46" customWidth="1"/>
    <col min="15630" max="15630" width="11.625" style="46" customWidth="1"/>
    <col min="15631" max="15631" width="7.125" style="46" customWidth="1"/>
    <col min="15632" max="15632" width="13" style="46" customWidth="1"/>
    <col min="15633" max="15633" width="11" style="46" customWidth="1"/>
    <col min="15634" max="15634" width="7.125" style="46" customWidth="1"/>
    <col min="15635" max="15635" width="13" style="46" customWidth="1"/>
    <col min="15636" max="15636" width="11" style="46" customWidth="1"/>
    <col min="15637" max="15637" width="7.125" style="46" customWidth="1"/>
    <col min="15638" max="15638" width="13" style="46" customWidth="1"/>
    <col min="15639" max="15639" width="11" style="46" customWidth="1"/>
    <col min="15640" max="15640" width="9.5" style="46" customWidth="1"/>
    <col min="15641" max="15641" width="13" style="46" customWidth="1"/>
    <col min="15642" max="15872" width="9" style="46"/>
    <col min="15873" max="15873" width="30.75" style="46" customWidth="1"/>
    <col min="15874" max="15874" width="12.75" style="46" customWidth="1"/>
    <col min="15875" max="15875" width="10.5" style="46" customWidth="1"/>
    <col min="15876" max="15876" width="13" style="46" customWidth="1"/>
    <col min="15877" max="15877" width="11" style="46" customWidth="1"/>
    <col min="15878" max="15878" width="7.125" style="46" customWidth="1"/>
    <col min="15879" max="15879" width="9.875" style="46" customWidth="1"/>
    <col min="15880" max="15880" width="10.375" style="46" customWidth="1"/>
    <col min="15881" max="15881" width="7.125" style="46" customWidth="1"/>
    <col min="15882" max="15882" width="9.75" style="46" customWidth="1"/>
    <col min="15883" max="15883" width="10.125" style="46" customWidth="1"/>
    <col min="15884" max="15884" width="7.125" style="46" customWidth="1"/>
    <col min="15885" max="15885" width="9.875" style="46" customWidth="1"/>
    <col min="15886" max="15886" width="11.625" style="46" customWidth="1"/>
    <col min="15887" max="15887" width="7.125" style="46" customWidth="1"/>
    <col min="15888" max="15888" width="13" style="46" customWidth="1"/>
    <col min="15889" max="15889" width="11" style="46" customWidth="1"/>
    <col min="15890" max="15890" width="7.125" style="46" customWidth="1"/>
    <col min="15891" max="15891" width="13" style="46" customWidth="1"/>
    <col min="15892" max="15892" width="11" style="46" customWidth="1"/>
    <col min="15893" max="15893" width="7.125" style="46" customWidth="1"/>
    <col min="15894" max="15894" width="13" style="46" customWidth="1"/>
    <col min="15895" max="15895" width="11" style="46" customWidth="1"/>
    <col min="15896" max="15896" width="9.5" style="46" customWidth="1"/>
    <col min="15897" max="15897" width="13" style="46" customWidth="1"/>
    <col min="15898" max="16128" width="9" style="46"/>
    <col min="16129" max="16129" width="30.75" style="46" customWidth="1"/>
    <col min="16130" max="16130" width="12.75" style="46" customWidth="1"/>
    <col min="16131" max="16131" width="10.5" style="46" customWidth="1"/>
    <col min="16132" max="16132" width="13" style="46" customWidth="1"/>
    <col min="16133" max="16133" width="11" style="46" customWidth="1"/>
    <col min="16134" max="16134" width="7.125" style="46" customWidth="1"/>
    <col min="16135" max="16135" width="9.875" style="46" customWidth="1"/>
    <col min="16136" max="16136" width="10.375" style="46" customWidth="1"/>
    <col min="16137" max="16137" width="7.125" style="46" customWidth="1"/>
    <col min="16138" max="16138" width="9.75" style="46" customWidth="1"/>
    <col min="16139" max="16139" width="10.125" style="46" customWidth="1"/>
    <col min="16140" max="16140" width="7.125" style="46" customWidth="1"/>
    <col min="16141" max="16141" width="9.875" style="46" customWidth="1"/>
    <col min="16142" max="16142" width="11.625" style="46" customWidth="1"/>
    <col min="16143" max="16143" width="7.125" style="46" customWidth="1"/>
    <col min="16144" max="16144" width="13" style="46" customWidth="1"/>
    <col min="16145" max="16145" width="11" style="46" customWidth="1"/>
    <col min="16146" max="16146" width="7.125" style="46" customWidth="1"/>
    <col min="16147" max="16147" width="13" style="46" customWidth="1"/>
    <col min="16148" max="16148" width="11" style="46" customWidth="1"/>
    <col min="16149" max="16149" width="7.125" style="46" customWidth="1"/>
    <col min="16150" max="16150" width="13" style="46" customWidth="1"/>
    <col min="16151" max="16151" width="11" style="46" customWidth="1"/>
    <col min="16152" max="16152" width="9.5" style="46" customWidth="1"/>
    <col min="16153" max="16153" width="13" style="46" customWidth="1"/>
    <col min="16154" max="16384" width="9" style="46"/>
  </cols>
  <sheetData>
    <row r="1" ht="21.75" customHeight="1" spans="1:1">
      <c r="A1" s="47" t="s">
        <v>79</v>
      </c>
    </row>
    <row r="2" ht="35.25" customHeight="1" spans="1:25">
      <c r="A2" s="48" t="s">
        <v>80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ht="15" customHeight="1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7"/>
      <c r="U3" s="67"/>
      <c r="V3" s="67"/>
      <c r="W3" s="67"/>
      <c r="X3" s="67"/>
      <c r="Y3" s="67"/>
    </row>
    <row r="4" ht="15" customHeight="1" spans="1: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68"/>
      <c r="U4" s="68"/>
      <c r="V4" s="68"/>
      <c r="W4" s="68"/>
      <c r="X4" s="68"/>
      <c r="Y4" s="68"/>
    </row>
    <row r="5" ht="37.5" customHeight="1" spans="1:25">
      <c r="A5" s="52" t="s">
        <v>81</v>
      </c>
      <c r="B5" s="53" t="s">
        <v>82</v>
      </c>
      <c r="C5" s="53"/>
      <c r="D5" s="53"/>
      <c r="E5" s="54" t="s">
        <v>83</v>
      </c>
      <c r="F5" s="55"/>
      <c r="G5" s="56"/>
      <c r="H5" s="54" t="s">
        <v>84</v>
      </c>
      <c r="I5" s="55"/>
      <c r="J5" s="56"/>
      <c r="K5" s="54" t="s">
        <v>85</v>
      </c>
      <c r="L5" s="55"/>
      <c r="M5" s="56"/>
      <c r="N5" s="54" t="s">
        <v>86</v>
      </c>
      <c r="O5" s="55"/>
      <c r="P5" s="56"/>
      <c r="Q5" s="54" t="s">
        <v>87</v>
      </c>
      <c r="R5" s="55"/>
      <c r="S5" s="56"/>
      <c r="T5" s="54" t="s">
        <v>88</v>
      </c>
      <c r="U5" s="55"/>
      <c r="V5" s="56"/>
      <c r="W5" s="53" t="s">
        <v>89</v>
      </c>
      <c r="X5" s="53"/>
      <c r="Y5" s="53"/>
    </row>
    <row r="6" ht="37.5" customHeight="1" spans="1:25">
      <c r="A6" s="52"/>
      <c r="B6" s="57" t="s">
        <v>90</v>
      </c>
      <c r="C6" s="57" t="s">
        <v>91</v>
      </c>
      <c r="D6" s="57" t="s">
        <v>22</v>
      </c>
      <c r="E6" s="57" t="s">
        <v>90</v>
      </c>
      <c r="F6" s="57" t="s">
        <v>91</v>
      </c>
      <c r="G6" s="57" t="s">
        <v>22</v>
      </c>
      <c r="H6" s="57" t="s">
        <v>90</v>
      </c>
      <c r="I6" s="57" t="s">
        <v>91</v>
      </c>
      <c r="J6" s="57" t="s">
        <v>22</v>
      </c>
      <c r="K6" s="57" t="s">
        <v>90</v>
      </c>
      <c r="L6" s="57" t="s">
        <v>91</v>
      </c>
      <c r="M6" s="57" t="s">
        <v>22</v>
      </c>
      <c r="N6" s="57" t="s">
        <v>90</v>
      </c>
      <c r="O6" s="57" t="s">
        <v>91</v>
      </c>
      <c r="P6" s="57" t="s">
        <v>22</v>
      </c>
      <c r="Q6" s="57" t="s">
        <v>90</v>
      </c>
      <c r="R6" s="57" t="s">
        <v>91</v>
      </c>
      <c r="S6" s="57" t="s">
        <v>22</v>
      </c>
      <c r="T6" s="57" t="s">
        <v>90</v>
      </c>
      <c r="U6" s="57" t="s">
        <v>91</v>
      </c>
      <c r="V6" s="57" t="s">
        <v>22</v>
      </c>
      <c r="W6" s="57" t="s">
        <v>90</v>
      </c>
      <c r="X6" s="57" t="s">
        <v>91</v>
      </c>
      <c r="Y6" s="57" t="s">
        <v>22</v>
      </c>
    </row>
    <row r="7" ht="33" customHeight="1" spans="1:25">
      <c r="A7" s="58" t="s">
        <v>92</v>
      </c>
      <c r="B7" s="59">
        <f t="shared" ref="B7:B21" si="0">SUM(E7,H7,K7,N7,Q7,T7,W7)</f>
        <v>221690</v>
      </c>
      <c r="C7" s="59">
        <f t="shared" ref="C7:V7" si="1">SUM(C8:C14)</f>
        <v>2795</v>
      </c>
      <c r="D7" s="59">
        <f t="shared" ref="D7:D14" si="2">SUM(G7,J7,M7,P7,S7,V7,Y7)</f>
        <v>224485</v>
      </c>
      <c r="E7" s="59">
        <f t="shared" si="1"/>
        <v>1558</v>
      </c>
      <c r="F7" s="59">
        <f t="shared" si="1"/>
        <v>0</v>
      </c>
      <c r="G7" s="59">
        <f t="shared" si="1"/>
        <v>1558</v>
      </c>
      <c r="H7" s="59">
        <f t="shared" si="1"/>
        <v>16130</v>
      </c>
      <c r="I7" s="59">
        <f t="shared" si="1"/>
        <v>0</v>
      </c>
      <c r="J7" s="59">
        <f t="shared" si="1"/>
        <v>16130</v>
      </c>
      <c r="K7" s="59">
        <f t="shared" si="1"/>
        <v>46294</v>
      </c>
      <c r="L7" s="59">
        <f t="shared" si="1"/>
        <v>0</v>
      </c>
      <c r="M7" s="59">
        <f t="shared" si="1"/>
        <v>46294</v>
      </c>
      <c r="N7" s="59">
        <f t="shared" si="1"/>
        <v>145515</v>
      </c>
      <c r="O7" s="59">
        <f t="shared" si="1"/>
        <v>0</v>
      </c>
      <c r="P7" s="59">
        <f t="shared" si="1"/>
        <v>145515</v>
      </c>
      <c r="Q7" s="59">
        <f t="shared" si="1"/>
        <v>3196</v>
      </c>
      <c r="R7" s="59">
        <f t="shared" si="1"/>
        <v>0</v>
      </c>
      <c r="S7" s="59">
        <f t="shared" si="1"/>
        <v>3196</v>
      </c>
      <c r="T7" s="59">
        <f t="shared" si="1"/>
        <v>4948</v>
      </c>
      <c r="U7" s="59">
        <f t="shared" si="1"/>
        <v>0</v>
      </c>
      <c r="V7" s="59">
        <f t="shared" si="1"/>
        <v>4948</v>
      </c>
      <c r="W7" s="60">
        <v>4049</v>
      </c>
      <c r="X7" s="59">
        <f>SUM(X8:X14)</f>
        <v>2795</v>
      </c>
      <c r="Y7" s="60">
        <f>(W7+X7)</f>
        <v>6844</v>
      </c>
    </row>
    <row r="8" ht="33" customHeight="1" spans="1:25">
      <c r="A8" s="58" t="s">
        <v>93</v>
      </c>
      <c r="B8" s="59">
        <f t="shared" si="0"/>
        <v>26718</v>
      </c>
      <c r="C8" s="59">
        <f t="shared" ref="C8:C14" si="3">SUM(F8,I8,L8,O8,R8,U8,X8)</f>
        <v>0</v>
      </c>
      <c r="D8" s="59">
        <f t="shared" si="2"/>
        <v>26718</v>
      </c>
      <c r="E8" s="60">
        <v>0</v>
      </c>
      <c r="F8" s="60">
        <v>0</v>
      </c>
      <c r="G8" s="60">
        <f t="shared" ref="G8:G14" si="4">F8+E8</f>
        <v>0</v>
      </c>
      <c r="H8" s="60">
        <v>15539</v>
      </c>
      <c r="I8" s="60">
        <v>0</v>
      </c>
      <c r="J8" s="60">
        <f t="shared" ref="J8:J14" si="5">I8+H8</f>
        <v>15539</v>
      </c>
      <c r="K8" s="60">
        <v>11075</v>
      </c>
      <c r="L8" s="60">
        <v>0</v>
      </c>
      <c r="M8" s="60">
        <f t="shared" ref="M8:M14" si="6">L8+K8</f>
        <v>11075</v>
      </c>
      <c r="N8" s="60">
        <v>104</v>
      </c>
      <c r="O8" s="60">
        <v>0</v>
      </c>
      <c r="P8" s="60">
        <f t="shared" ref="P8:P14" si="7">O8+N8</f>
        <v>104</v>
      </c>
      <c r="Q8" s="60">
        <v>0</v>
      </c>
      <c r="R8" s="60">
        <v>0</v>
      </c>
      <c r="S8" s="60">
        <f t="shared" ref="S8:S14" si="8">R8+Q8</f>
        <v>0</v>
      </c>
      <c r="T8" s="60">
        <v>0</v>
      </c>
      <c r="U8" s="60">
        <v>0</v>
      </c>
      <c r="V8" s="60">
        <f t="shared" ref="V8:V14" si="9">U8+T8</f>
        <v>0</v>
      </c>
      <c r="W8" s="60">
        <v>0</v>
      </c>
      <c r="X8" s="60">
        <v>0</v>
      </c>
      <c r="Y8" s="60">
        <f>X8+W8</f>
        <v>0</v>
      </c>
    </row>
    <row r="9" ht="33" customHeight="1" spans="1:25">
      <c r="A9" s="58" t="s">
        <v>94</v>
      </c>
      <c r="B9" s="59">
        <f t="shared" si="0"/>
        <v>1637</v>
      </c>
      <c r="C9" s="59">
        <f t="shared" si="3"/>
        <v>0</v>
      </c>
      <c r="D9" s="59">
        <f t="shared" si="2"/>
        <v>1637</v>
      </c>
      <c r="E9" s="60">
        <v>758</v>
      </c>
      <c r="F9" s="60">
        <v>0</v>
      </c>
      <c r="G9" s="60">
        <f t="shared" si="4"/>
        <v>758</v>
      </c>
      <c r="H9" s="60">
        <v>79</v>
      </c>
      <c r="I9" s="60">
        <v>0</v>
      </c>
      <c r="J9" s="60">
        <f t="shared" si="5"/>
        <v>79</v>
      </c>
      <c r="K9" s="60">
        <v>139</v>
      </c>
      <c r="L9" s="60">
        <v>0</v>
      </c>
      <c r="M9" s="60">
        <f t="shared" si="6"/>
        <v>139</v>
      </c>
      <c r="N9" s="60">
        <v>216</v>
      </c>
      <c r="O9" s="60">
        <v>0</v>
      </c>
      <c r="P9" s="60">
        <f t="shared" si="7"/>
        <v>216</v>
      </c>
      <c r="Q9" s="60">
        <v>62</v>
      </c>
      <c r="R9" s="60">
        <v>0</v>
      </c>
      <c r="S9" s="60">
        <f t="shared" si="8"/>
        <v>62</v>
      </c>
      <c r="T9" s="60">
        <v>382</v>
      </c>
      <c r="U9" s="60">
        <v>0</v>
      </c>
      <c r="V9" s="60">
        <f t="shared" si="9"/>
        <v>382</v>
      </c>
      <c r="W9" s="60">
        <v>1</v>
      </c>
      <c r="X9" s="60">
        <v>0</v>
      </c>
      <c r="Y9" s="60">
        <f t="shared" ref="Y9:Y14" si="10">X9+W9</f>
        <v>1</v>
      </c>
    </row>
    <row r="10" ht="33" customHeight="1" spans="1:25">
      <c r="A10" s="61" t="s">
        <v>95</v>
      </c>
      <c r="B10" s="59">
        <f t="shared" si="0"/>
        <v>100961</v>
      </c>
      <c r="C10" s="59">
        <f t="shared" si="3"/>
        <v>0</v>
      </c>
      <c r="D10" s="59">
        <f t="shared" si="2"/>
        <v>100961</v>
      </c>
      <c r="E10" s="60">
        <v>0</v>
      </c>
      <c r="F10" s="60">
        <v>0</v>
      </c>
      <c r="G10" s="60">
        <f t="shared" si="4"/>
        <v>0</v>
      </c>
      <c r="H10" s="60">
        <v>512</v>
      </c>
      <c r="I10" s="60">
        <v>0</v>
      </c>
      <c r="J10" s="60">
        <f t="shared" si="5"/>
        <v>512</v>
      </c>
      <c r="K10" s="60">
        <v>0</v>
      </c>
      <c r="L10" s="60">
        <v>0</v>
      </c>
      <c r="M10" s="60">
        <f t="shared" si="6"/>
        <v>0</v>
      </c>
      <c r="N10" s="60">
        <v>100449</v>
      </c>
      <c r="O10" s="60">
        <v>0</v>
      </c>
      <c r="P10" s="60">
        <f t="shared" si="7"/>
        <v>100449</v>
      </c>
      <c r="Q10" s="60">
        <v>0</v>
      </c>
      <c r="R10" s="60">
        <v>0</v>
      </c>
      <c r="S10" s="60">
        <f t="shared" si="8"/>
        <v>0</v>
      </c>
      <c r="T10" s="60">
        <v>0</v>
      </c>
      <c r="U10" s="60">
        <v>0</v>
      </c>
      <c r="V10" s="60">
        <f t="shared" si="9"/>
        <v>0</v>
      </c>
      <c r="W10" s="60">
        <v>0</v>
      </c>
      <c r="X10" s="60">
        <v>0</v>
      </c>
      <c r="Y10" s="60">
        <f t="shared" si="10"/>
        <v>0</v>
      </c>
    </row>
    <row r="11" ht="33" customHeight="1" spans="1:25">
      <c r="A11" s="61" t="s">
        <v>96</v>
      </c>
      <c r="B11" s="59">
        <f t="shared" si="0"/>
        <v>0</v>
      </c>
      <c r="C11" s="59">
        <f t="shared" si="3"/>
        <v>0</v>
      </c>
      <c r="D11" s="59">
        <f t="shared" si="2"/>
        <v>0</v>
      </c>
      <c r="E11" s="60">
        <v>0</v>
      </c>
      <c r="F11" s="60">
        <v>0</v>
      </c>
      <c r="G11" s="60">
        <f t="shared" si="4"/>
        <v>0</v>
      </c>
      <c r="H11" s="60">
        <v>0</v>
      </c>
      <c r="I11" s="60">
        <v>0</v>
      </c>
      <c r="J11" s="60">
        <f t="shared" si="5"/>
        <v>0</v>
      </c>
      <c r="K11" s="60"/>
      <c r="L11" s="60"/>
      <c r="M11" s="60">
        <f t="shared" si="6"/>
        <v>0</v>
      </c>
      <c r="N11" s="60"/>
      <c r="O11" s="60"/>
      <c r="P11" s="60">
        <f t="shared" si="7"/>
        <v>0</v>
      </c>
      <c r="Q11" s="60"/>
      <c r="R11" s="60"/>
      <c r="S11" s="60">
        <f t="shared" si="8"/>
        <v>0</v>
      </c>
      <c r="T11" s="60"/>
      <c r="U11" s="60"/>
      <c r="V11" s="60">
        <f t="shared" si="9"/>
        <v>0</v>
      </c>
      <c r="W11" s="60"/>
      <c r="X11" s="60">
        <v>0</v>
      </c>
      <c r="Y11" s="60">
        <f t="shared" si="10"/>
        <v>0</v>
      </c>
    </row>
    <row r="12" ht="33" customHeight="1" spans="1:25">
      <c r="A12" s="62" t="s">
        <v>97</v>
      </c>
      <c r="B12" s="59">
        <f t="shared" si="0"/>
        <v>92374</v>
      </c>
      <c r="C12" s="59">
        <f t="shared" si="3"/>
        <v>2795</v>
      </c>
      <c r="D12" s="59">
        <f t="shared" si="2"/>
        <v>95169</v>
      </c>
      <c r="E12" s="60">
        <v>800</v>
      </c>
      <c r="F12" s="60">
        <v>0</v>
      </c>
      <c r="G12" s="60">
        <f t="shared" si="4"/>
        <v>800</v>
      </c>
      <c r="H12" s="60">
        <v>0</v>
      </c>
      <c r="I12" s="60">
        <v>0</v>
      </c>
      <c r="J12" s="60">
        <f t="shared" si="5"/>
        <v>0</v>
      </c>
      <c r="K12" s="60">
        <v>35080</v>
      </c>
      <c r="L12" s="60">
        <v>0</v>
      </c>
      <c r="M12" s="60">
        <f t="shared" si="6"/>
        <v>35080</v>
      </c>
      <c r="N12" s="60">
        <v>44746</v>
      </c>
      <c r="O12" s="60">
        <v>0</v>
      </c>
      <c r="P12" s="60">
        <f t="shared" si="7"/>
        <v>44746</v>
      </c>
      <c r="Q12" s="60">
        <v>3134</v>
      </c>
      <c r="R12" s="60">
        <v>0</v>
      </c>
      <c r="S12" s="60">
        <f t="shared" si="8"/>
        <v>3134</v>
      </c>
      <c r="T12" s="60">
        <v>4566</v>
      </c>
      <c r="U12" s="60">
        <v>0</v>
      </c>
      <c r="V12" s="60">
        <f t="shared" si="9"/>
        <v>4566</v>
      </c>
      <c r="W12" s="60">
        <v>4048</v>
      </c>
      <c r="X12" s="60">
        <v>2795</v>
      </c>
      <c r="Y12" s="60">
        <f t="shared" si="10"/>
        <v>6843</v>
      </c>
    </row>
    <row r="13" ht="33" customHeight="1" spans="1:25">
      <c r="A13" s="61" t="s">
        <v>98</v>
      </c>
      <c r="B13" s="59">
        <f t="shared" si="0"/>
        <v>0</v>
      </c>
      <c r="C13" s="59">
        <f t="shared" si="3"/>
        <v>0</v>
      </c>
      <c r="D13" s="59">
        <f t="shared" si="2"/>
        <v>0</v>
      </c>
      <c r="E13" s="60">
        <v>0</v>
      </c>
      <c r="F13" s="60">
        <v>0</v>
      </c>
      <c r="G13" s="60">
        <f t="shared" si="4"/>
        <v>0</v>
      </c>
      <c r="H13" s="60">
        <v>0</v>
      </c>
      <c r="I13" s="60">
        <v>0</v>
      </c>
      <c r="J13" s="60">
        <f t="shared" si="5"/>
        <v>0</v>
      </c>
      <c r="K13" s="60">
        <v>0</v>
      </c>
      <c r="L13" s="60">
        <v>0</v>
      </c>
      <c r="M13" s="60">
        <f t="shared" si="6"/>
        <v>0</v>
      </c>
      <c r="N13" s="60">
        <v>0</v>
      </c>
      <c r="O13" s="60">
        <v>0</v>
      </c>
      <c r="P13" s="60">
        <f t="shared" si="7"/>
        <v>0</v>
      </c>
      <c r="Q13" s="60">
        <v>0</v>
      </c>
      <c r="R13" s="60">
        <v>0</v>
      </c>
      <c r="S13" s="60">
        <f t="shared" si="8"/>
        <v>0</v>
      </c>
      <c r="T13" s="60">
        <v>0</v>
      </c>
      <c r="U13" s="60">
        <v>0</v>
      </c>
      <c r="V13" s="60">
        <f t="shared" si="9"/>
        <v>0</v>
      </c>
      <c r="W13" s="60">
        <v>0</v>
      </c>
      <c r="X13" s="60">
        <v>0</v>
      </c>
      <c r="Y13" s="60">
        <f t="shared" si="10"/>
        <v>0</v>
      </c>
    </row>
    <row r="14" ht="33" customHeight="1" spans="1:25">
      <c r="A14" s="61" t="s">
        <v>99</v>
      </c>
      <c r="B14" s="59">
        <f t="shared" si="0"/>
        <v>0</v>
      </c>
      <c r="C14" s="59">
        <f t="shared" si="3"/>
        <v>0</v>
      </c>
      <c r="D14" s="59">
        <f t="shared" si="2"/>
        <v>0</v>
      </c>
      <c r="E14" s="60">
        <v>0</v>
      </c>
      <c r="F14" s="60">
        <v>0</v>
      </c>
      <c r="G14" s="60">
        <f t="shared" si="4"/>
        <v>0</v>
      </c>
      <c r="H14" s="60">
        <v>0</v>
      </c>
      <c r="I14" s="60">
        <v>0</v>
      </c>
      <c r="J14" s="60">
        <f t="shared" si="5"/>
        <v>0</v>
      </c>
      <c r="K14" s="60">
        <v>0</v>
      </c>
      <c r="L14" s="60">
        <v>0</v>
      </c>
      <c r="M14" s="60">
        <f t="shared" si="6"/>
        <v>0</v>
      </c>
      <c r="N14" s="60"/>
      <c r="O14" s="60"/>
      <c r="P14" s="60">
        <f t="shared" si="7"/>
        <v>0</v>
      </c>
      <c r="Q14" s="60"/>
      <c r="R14" s="60"/>
      <c r="S14" s="60">
        <f t="shared" si="8"/>
        <v>0</v>
      </c>
      <c r="T14" s="60"/>
      <c r="U14" s="60"/>
      <c r="V14" s="60">
        <f t="shared" si="9"/>
        <v>0</v>
      </c>
      <c r="W14" s="60"/>
      <c r="X14" s="60">
        <v>0</v>
      </c>
      <c r="Y14" s="60">
        <f t="shared" si="10"/>
        <v>0</v>
      </c>
    </row>
    <row r="15" ht="33" customHeight="1" spans="1:25">
      <c r="A15" s="58" t="s">
        <v>100</v>
      </c>
      <c r="B15" s="59">
        <f>SUM(B16:B21)</f>
        <v>192579</v>
      </c>
      <c r="C15" s="59">
        <f>SUM(C16:C21)</f>
        <v>2141</v>
      </c>
      <c r="D15" s="59">
        <f>SUM(D16:D21)</f>
        <v>194720</v>
      </c>
      <c r="E15" s="59">
        <f t="shared" ref="E15:Y15" si="11">SUM(E16:E21)</f>
        <v>5300</v>
      </c>
      <c r="F15" s="59">
        <f t="shared" si="11"/>
        <v>0</v>
      </c>
      <c r="G15" s="59">
        <f t="shared" si="11"/>
        <v>5300</v>
      </c>
      <c r="H15" s="59">
        <f t="shared" si="11"/>
        <v>12489</v>
      </c>
      <c r="I15" s="59">
        <f t="shared" si="11"/>
        <v>0</v>
      </c>
      <c r="J15" s="59">
        <f t="shared" si="11"/>
        <v>12489</v>
      </c>
      <c r="K15" s="59">
        <f t="shared" si="11"/>
        <v>38734</v>
      </c>
      <c r="L15" s="59">
        <f t="shared" si="11"/>
        <v>0</v>
      </c>
      <c r="M15" s="59">
        <f t="shared" si="11"/>
        <v>38734</v>
      </c>
      <c r="N15" s="59">
        <f t="shared" si="11"/>
        <v>125341</v>
      </c>
      <c r="O15" s="59">
        <f t="shared" si="11"/>
        <v>0</v>
      </c>
      <c r="P15" s="59">
        <f t="shared" si="11"/>
        <v>125341</v>
      </c>
      <c r="Q15" s="59">
        <f t="shared" si="11"/>
        <v>3862</v>
      </c>
      <c r="R15" s="59">
        <f t="shared" si="11"/>
        <v>0</v>
      </c>
      <c r="S15" s="59">
        <f t="shared" si="11"/>
        <v>3862</v>
      </c>
      <c r="T15" s="59">
        <f t="shared" si="11"/>
        <v>2893</v>
      </c>
      <c r="U15" s="59">
        <f t="shared" si="11"/>
        <v>0</v>
      </c>
      <c r="V15" s="59">
        <f t="shared" si="11"/>
        <v>2893</v>
      </c>
      <c r="W15" s="59">
        <f t="shared" si="11"/>
        <v>3960</v>
      </c>
      <c r="X15" s="59">
        <f t="shared" si="11"/>
        <v>2141</v>
      </c>
      <c r="Y15" s="59">
        <f t="shared" si="11"/>
        <v>6101</v>
      </c>
    </row>
    <row r="16" ht="33" customHeight="1" spans="1:25">
      <c r="A16" s="58" t="s">
        <v>101</v>
      </c>
      <c r="B16" s="59">
        <f t="shared" si="0"/>
        <v>36022</v>
      </c>
      <c r="C16" s="59">
        <f t="shared" ref="C16:C21" si="12">SUM(F16,I16,L16,O16,R16,U16,X16)</f>
        <v>0</v>
      </c>
      <c r="D16" s="59">
        <f>B16+C16</f>
        <v>36022</v>
      </c>
      <c r="E16" s="60">
        <v>0</v>
      </c>
      <c r="F16" s="60">
        <v>0</v>
      </c>
      <c r="G16" s="59">
        <f t="shared" ref="G16:G21" si="13">E16+F16</f>
        <v>0</v>
      </c>
      <c r="H16" s="60">
        <v>12489</v>
      </c>
      <c r="I16" s="60">
        <v>0</v>
      </c>
      <c r="J16" s="59">
        <f t="shared" ref="J16:J21" si="14">H16+I16</f>
        <v>12489</v>
      </c>
      <c r="K16" s="60">
        <v>21853</v>
      </c>
      <c r="L16" s="60">
        <v>0</v>
      </c>
      <c r="M16" s="59">
        <f t="shared" ref="M16:M21" si="15">K16+L16</f>
        <v>21853</v>
      </c>
      <c r="N16" s="60">
        <v>1680</v>
      </c>
      <c r="O16" s="60">
        <v>0</v>
      </c>
      <c r="P16" s="59">
        <f t="shared" ref="P16:P21" si="16">N16+O16</f>
        <v>1680</v>
      </c>
      <c r="Q16" s="60">
        <v>0</v>
      </c>
      <c r="R16" s="60">
        <v>0</v>
      </c>
      <c r="S16" s="59">
        <f t="shared" ref="S16:S21" si="17">Q16+R16</f>
        <v>0</v>
      </c>
      <c r="T16" s="60">
        <v>0</v>
      </c>
      <c r="U16" s="60">
        <v>0</v>
      </c>
      <c r="V16" s="59">
        <f t="shared" ref="V16:V21" si="18">T16+U16</f>
        <v>0</v>
      </c>
      <c r="W16" s="60">
        <v>0</v>
      </c>
      <c r="X16" s="60">
        <v>0</v>
      </c>
      <c r="Y16" s="59">
        <f t="shared" ref="Y16:Y21" si="19">W16+X16</f>
        <v>0</v>
      </c>
    </row>
    <row r="17" ht="33" customHeight="1" spans="1:25">
      <c r="A17" s="58" t="s">
        <v>102</v>
      </c>
      <c r="B17" s="59">
        <f t="shared" si="0"/>
        <v>148379</v>
      </c>
      <c r="C17" s="59">
        <f t="shared" si="12"/>
        <v>2141</v>
      </c>
      <c r="D17" s="59">
        <f t="shared" ref="D17:D21" si="20">SUM(G17,J17,M17,P17,S17,V17,Y17)</f>
        <v>150520</v>
      </c>
      <c r="E17" s="60">
        <v>5300</v>
      </c>
      <c r="F17" s="60">
        <v>0</v>
      </c>
      <c r="G17" s="59">
        <f t="shared" si="13"/>
        <v>5300</v>
      </c>
      <c r="H17" s="60">
        <v>0</v>
      </c>
      <c r="I17" s="60">
        <v>0</v>
      </c>
      <c r="J17" s="59">
        <f t="shared" si="14"/>
        <v>0</v>
      </c>
      <c r="K17" s="60">
        <v>16859</v>
      </c>
      <c r="L17" s="60">
        <v>0</v>
      </c>
      <c r="M17" s="59">
        <f t="shared" si="15"/>
        <v>16859</v>
      </c>
      <c r="N17" s="60">
        <v>116300</v>
      </c>
      <c r="O17" s="60">
        <v>0</v>
      </c>
      <c r="P17" s="59">
        <f t="shared" si="16"/>
        <v>116300</v>
      </c>
      <c r="Q17" s="60">
        <v>3723</v>
      </c>
      <c r="R17" s="60">
        <v>0</v>
      </c>
      <c r="S17" s="59">
        <f t="shared" si="17"/>
        <v>3723</v>
      </c>
      <c r="T17" s="60">
        <v>2237</v>
      </c>
      <c r="U17" s="60">
        <v>0</v>
      </c>
      <c r="V17" s="59">
        <f t="shared" si="18"/>
        <v>2237</v>
      </c>
      <c r="W17" s="60">
        <v>3960</v>
      </c>
      <c r="X17" s="60">
        <v>2141</v>
      </c>
      <c r="Y17" s="59">
        <f t="shared" si="19"/>
        <v>6101</v>
      </c>
    </row>
    <row r="18" ht="33" customHeight="1" spans="1:25">
      <c r="A18" s="58" t="s">
        <v>103</v>
      </c>
      <c r="B18" s="59">
        <f t="shared" si="0"/>
        <v>795</v>
      </c>
      <c r="C18" s="59">
        <f t="shared" si="12"/>
        <v>0</v>
      </c>
      <c r="D18" s="59">
        <f t="shared" si="20"/>
        <v>795</v>
      </c>
      <c r="E18" s="60">
        <v>0</v>
      </c>
      <c r="F18" s="60">
        <v>0</v>
      </c>
      <c r="G18" s="59">
        <f t="shared" si="13"/>
        <v>0</v>
      </c>
      <c r="H18" s="60">
        <v>0</v>
      </c>
      <c r="I18" s="60">
        <v>0</v>
      </c>
      <c r="J18" s="59">
        <f t="shared" si="14"/>
        <v>0</v>
      </c>
      <c r="K18" s="60">
        <v>0</v>
      </c>
      <c r="L18" s="60">
        <v>0</v>
      </c>
      <c r="M18" s="59">
        <f t="shared" si="15"/>
        <v>0</v>
      </c>
      <c r="N18" s="60">
        <v>0</v>
      </c>
      <c r="O18" s="60">
        <v>0</v>
      </c>
      <c r="P18" s="59">
        <f t="shared" si="16"/>
        <v>0</v>
      </c>
      <c r="Q18" s="60">
        <v>139</v>
      </c>
      <c r="R18" s="60">
        <v>0</v>
      </c>
      <c r="S18" s="59">
        <f t="shared" si="17"/>
        <v>139</v>
      </c>
      <c r="T18" s="60">
        <v>656</v>
      </c>
      <c r="U18" s="60">
        <v>0</v>
      </c>
      <c r="V18" s="59">
        <f t="shared" si="18"/>
        <v>656</v>
      </c>
      <c r="W18" s="60">
        <v>0</v>
      </c>
      <c r="X18" s="60">
        <v>0</v>
      </c>
      <c r="Y18" s="59">
        <f t="shared" si="19"/>
        <v>0</v>
      </c>
    </row>
    <row r="19" ht="33" customHeight="1" spans="1:25">
      <c r="A19" s="58" t="s">
        <v>104</v>
      </c>
      <c r="B19" s="59">
        <f t="shared" si="0"/>
        <v>7361</v>
      </c>
      <c r="C19" s="59">
        <f t="shared" si="12"/>
        <v>0</v>
      </c>
      <c r="D19" s="59">
        <f t="shared" si="20"/>
        <v>7361</v>
      </c>
      <c r="E19" s="60">
        <v>0</v>
      </c>
      <c r="F19" s="60">
        <v>0</v>
      </c>
      <c r="G19" s="59">
        <f t="shared" si="13"/>
        <v>0</v>
      </c>
      <c r="H19" s="60">
        <v>0</v>
      </c>
      <c r="I19" s="60">
        <v>0</v>
      </c>
      <c r="J19" s="59">
        <f t="shared" si="14"/>
        <v>0</v>
      </c>
      <c r="K19" s="60">
        <v>0</v>
      </c>
      <c r="L19" s="60">
        <v>0</v>
      </c>
      <c r="M19" s="59">
        <f t="shared" si="15"/>
        <v>0</v>
      </c>
      <c r="N19" s="60">
        <v>7361</v>
      </c>
      <c r="O19" s="60">
        <v>0</v>
      </c>
      <c r="P19" s="59">
        <f t="shared" si="16"/>
        <v>7361</v>
      </c>
      <c r="Q19" s="60">
        <v>0</v>
      </c>
      <c r="R19" s="60">
        <v>0</v>
      </c>
      <c r="S19" s="59">
        <f t="shared" si="17"/>
        <v>0</v>
      </c>
      <c r="T19" s="60">
        <v>0</v>
      </c>
      <c r="U19" s="60">
        <v>0</v>
      </c>
      <c r="V19" s="59">
        <f t="shared" si="18"/>
        <v>0</v>
      </c>
      <c r="W19" s="60">
        <v>0</v>
      </c>
      <c r="X19" s="60">
        <v>0</v>
      </c>
      <c r="Y19" s="59">
        <f t="shared" si="19"/>
        <v>0</v>
      </c>
    </row>
    <row r="20" ht="33" customHeight="1" spans="1:25">
      <c r="A20" s="58" t="s">
        <v>105</v>
      </c>
      <c r="B20" s="59">
        <f t="shared" si="0"/>
        <v>0</v>
      </c>
      <c r="C20" s="59">
        <f t="shared" si="12"/>
        <v>0</v>
      </c>
      <c r="D20" s="59">
        <f t="shared" si="20"/>
        <v>0</v>
      </c>
      <c r="E20" s="60">
        <v>0</v>
      </c>
      <c r="F20" s="60">
        <v>0</v>
      </c>
      <c r="G20" s="59">
        <f t="shared" si="13"/>
        <v>0</v>
      </c>
      <c r="H20" s="60">
        <v>0</v>
      </c>
      <c r="I20" s="60">
        <v>0</v>
      </c>
      <c r="J20" s="59">
        <f t="shared" si="14"/>
        <v>0</v>
      </c>
      <c r="K20" s="60">
        <v>0</v>
      </c>
      <c r="L20" s="60">
        <v>0</v>
      </c>
      <c r="M20" s="59">
        <f t="shared" si="15"/>
        <v>0</v>
      </c>
      <c r="N20" s="60">
        <v>0</v>
      </c>
      <c r="O20" s="60">
        <v>0</v>
      </c>
      <c r="P20" s="59">
        <f t="shared" si="16"/>
        <v>0</v>
      </c>
      <c r="Q20" s="60">
        <v>0</v>
      </c>
      <c r="R20" s="60">
        <v>0</v>
      </c>
      <c r="S20" s="59">
        <f t="shared" si="17"/>
        <v>0</v>
      </c>
      <c r="T20" s="60">
        <v>0</v>
      </c>
      <c r="U20" s="60">
        <v>0</v>
      </c>
      <c r="V20" s="59">
        <f t="shared" si="18"/>
        <v>0</v>
      </c>
      <c r="W20" s="60">
        <v>0</v>
      </c>
      <c r="X20" s="60">
        <v>0</v>
      </c>
      <c r="Y20" s="59">
        <f t="shared" si="19"/>
        <v>0</v>
      </c>
    </row>
    <row r="21" ht="33" customHeight="1" spans="1:25">
      <c r="A21" s="61" t="s">
        <v>106</v>
      </c>
      <c r="B21" s="59">
        <f t="shared" si="0"/>
        <v>22</v>
      </c>
      <c r="C21" s="59">
        <f t="shared" si="12"/>
        <v>0</v>
      </c>
      <c r="D21" s="59">
        <f t="shared" si="20"/>
        <v>22</v>
      </c>
      <c r="E21" s="60">
        <v>0</v>
      </c>
      <c r="F21" s="60">
        <v>0</v>
      </c>
      <c r="G21" s="59">
        <f t="shared" si="13"/>
        <v>0</v>
      </c>
      <c r="H21" s="60">
        <v>0</v>
      </c>
      <c r="I21" s="60">
        <v>0</v>
      </c>
      <c r="J21" s="59">
        <f t="shared" si="14"/>
        <v>0</v>
      </c>
      <c r="K21" s="60">
        <v>22</v>
      </c>
      <c r="L21" s="60">
        <v>0</v>
      </c>
      <c r="M21" s="59">
        <f t="shared" si="15"/>
        <v>22</v>
      </c>
      <c r="N21" s="60"/>
      <c r="O21" s="60"/>
      <c r="P21" s="59">
        <f t="shared" si="16"/>
        <v>0</v>
      </c>
      <c r="Q21" s="60"/>
      <c r="R21" s="60"/>
      <c r="S21" s="59">
        <f t="shared" si="17"/>
        <v>0</v>
      </c>
      <c r="T21" s="60"/>
      <c r="U21" s="60"/>
      <c r="V21" s="59">
        <f t="shared" si="18"/>
        <v>0</v>
      </c>
      <c r="W21" s="60"/>
      <c r="X21" s="60">
        <v>0</v>
      </c>
      <c r="Y21" s="59">
        <f t="shared" si="19"/>
        <v>0</v>
      </c>
    </row>
    <row r="22" s="45" customFormat="1" ht="33" customHeight="1" spans="1:25">
      <c r="A22" s="58" t="s">
        <v>107</v>
      </c>
      <c r="B22" s="63">
        <f>B7-B15</f>
        <v>29111</v>
      </c>
      <c r="C22" s="59">
        <v>0</v>
      </c>
      <c r="D22" s="63">
        <f t="shared" ref="D22:H22" si="21">D7-D15</f>
        <v>29765</v>
      </c>
      <c r="E22" s="63">
        <f t="shared" si="21"/>
        <v>-3742</v>
      </c>
      <c r="F22" s="63">
        <v>0</v>
      </c>
      <c r="G22" s="60">
        <f t="shared" ref="G22:G24" si="22">F22+E22</f>
        <v>-3742</v>
      </c>
      <c r="H22" s="63">
        <f t="shared" si="21"/>
        <v>3641</v>
      </c>
      <c r="I22" s="63">
        <v>0</v>
      </c>
      <c r="J22" s="60">
        <f t="shared" ref="J22:J24" si="23">I22+H22</f>
        <v>3641</v>
      </c>
      <c r="K22" s="63">
        <f>K7-K15</f>
        <v>7560</v>
      </c>
      <c r="L22" s="63">
        <v>0</v>
      </c>
      <c r="M22" s="60">
        <f t="shared" ref="M22:M24" si="24">L22+K22</f>
        <v>7560</v>
      </c>
      <c r="N22" s="63">
        <f>N7-N15</f>
        <v>20174</v>
      </c>
      <c r="O22" s="63">
        <v>0</v>
      </c>
      <c r="P22" s="60">
        <f t="shared" ref="P22:P24" si="25">O22+N22</f>
        <v>20174</v>
      </c>
      <c r="Q22" s="63">
        <f>Q7-Q15</f>
        <v>-666</v>
      </c>
      <c r="R22" s="63">
        <v>0</v>
      </c>
      <c r="S22" s="60">
        <f t="shared" ref="S22:S24" si="26">R22+Q22</f>
        <v>-666</v>
      </c>
      <c r="T22" s="63">
        <f>T7-T15</f>
        <v>2055</v>
      </c>
      <c r="U22" s="63">
        <v>0</v>
      </c>
      <c r="V22" s="60">
        <f t="shared" ref="V22:V24" si="27">U22+T22</f>
        <v>2055</v>
      </c>
      <c r="W22" s="63">
        <f>W7-W15</f>
        <v>89</v>
      </c>
      <c r="X22" s="63"/>
      <c r="Y22" s="63">
        <v>743</v>
      </c>
    </row>
    <row r="23" s="45" customFormat="1" ht="33" customHeight="1" spans="1:25">
      <c r="A23" s="58" t="s">
        <v>108</v>
      </c>
      <c r="B23" s="63">
        <f t="shared" ref="B23:H23" si="28">B24-B22</f>
        <v>157036</v>
      </c>
      <c r="C23" s="59"/>
      <c r="D23" s="63">
        <f t="shared" si="28"/>
        <v>157036</v>
      </c>
      <c r="E23" s="63">
        <f t="shared" si="28"/>
        <v>35795</v>
      </c>
      <c r="F23" s="63">
        <v>0</v>
      </c>
      <c r="G23" s="63">
        <f t="shared" si="28"/>
        <v>35795</v>
      </c>
      <c r="H23" s="63">
        <f t="shared" si="28"/>
        <v>4005</v>
      </c>
      <c r="I23" s="63">
        <v>0</v>
      </c>
      <c r="J23" s="63">
        <f t="shared" ref="J23:N23" si="29">J24-J22</f>
        <v>4005</v>
      </c>
      <c r="K23" s="63">
        <f t="shared" si="29"/>
        <v>7208</v>
      </c>
      <c r="L23" s="63">
        <v>0</v>
      </c>
      <c r="M23" s="63">
        <f t="shared" si="29"/>
        <v>7208</v>
      </c>
      <c r="N23" s="63">
        <f t="shared" si="29"/>
        <v>69202</v>
      </c>
      <c r="O23" s="63">
        <v>0</v>
      </c>
      <c r="P23" s="63">
        <f t="shared" ref="P23:T23" si="30">P24-P22</f>
        <v>69202</v>
      </c>
      <c r="Q23" s="63">
        <f t="shared" si="30"/>
        <v>4138</v>
      </c>
      <c r="R23" s="63">
        <v>0</v>
      </c>
      <c r="S23" s="63">
        <f t="shared" si="30"/>
        <v>4138</v>
      </c>
      <c r="T23" s="63">
        <f t="shared" si="30"/>
        <v>35746</v>
      </c>
      <c r="U23" s="63">
        <v>0</v>
      </c>
      <c r="V23" s="63">
        <f t="shared" ref="V23:Y23" si="31">V24-V22</f>
        <v>35746</v>
      </c>
      <c r="W23" s="63">
        <f t="shared" si="31"/>
        <v>942</v>
      </c>
      <c r="X23" s="63">
        <v>0</v>
      </c>
      <c r="Y23" s="63">
        <f t="shared" si="31"/>
        <v>942</v>
      </c>
    </row>
    <row r="24" s="45" customFormat="1" ht="33" customHeight="1" spans="1:25">
      <c r="A24" s="58" t="s">
        <v>109</v>
      </c>
      <c r="B24" s="59">
        <f>SUM(E24,H24,K24,N24,Q24,T24,W24)</f>
        <v>186147</v>
      </c>
      <c r="C24" s="59">
        <v>0</v>
      </c>
      <c r="D24" s="59">
        <f>SUM(G24,J24,M24,P24,S24,V24,Y24)</f>
        <v>186801</v>
      </c>
      <c r="E24" s="63">
        <v>32053</v>
      </c>
      <c r="F24" s="63">
        <v>0</v>
      </c>
      <c r="G24" s="60">
        <f t="shared" si="22"/>
        <v>32053</v>
      </c>
      <c r="H24" s="63">
        <v>7646</v>
      </c>
      <c r="I24" s="63">
        <v>0</v>
      </c>
      <c r="J24" s="60">
        <f t="shared" si="23"/>
        <v>7646</v>
      </c>
      <c r="K24" s="63">
        <v>14768</v>
      </c>
      <c r="L24" s="63">
        <v>0</v>
      </c>
      <c r="M24" s="60">
        <f t="shared" si="24"/>
        <v>14768</v>
      </c>
      <c r="N24" s="63">
        <v>89376</v>
      </c>
      <c r="O24" s="63">
        <v>0</v>
      </c>
      <c r="P24" s="60">
        <f t="shared" si="25"/>
        <v>89376</v>
      </c>
      <c r="Q24" s="63">
        <v>3472</v>
      </c>
      <c r="R24" s="63">
        <v>0</v>
      </c>
      <c r="S24" s="60">
        <f t="shared" si="26"/>
        <v>3472</v>
      </c>
      <c r="T24" s="63">
        <v>37801</v>
      </c>
      <c r="U24" s="63">
        <v>0</v>
      </c>
      <c r="V24" s="60">
        <f t="shared" si="27"/>
        <v>37801</v>
      </c>
      <c r="W24" s="63">
        <v>1031</v>
      </c>
      <c r="X24" s="63">
        <v>0</v>
      </c>
      <c r="Y24" s="63">
        <v>1685</v>
      </c>
    </row>
    <row r="25" customHeight="1" spans="1: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8"/>
      <c r="X25" s="68"/>
      <c r="Y25" s="68"/>
    </row>
    <row r="30" customHeight="1" spans="3:3">
      <c r="C30" s="66"/>
    </row>
    <row r="31" customHeight="1" spans="3:3">
      <c r="C31" s="66"/>
    </row>
    <row r="32" customHeight="1" spans="3:3">
      <c r="C32" s="66"/>
    </row>
  </sheetData>
  <mergeCells count="10">
    <mergeCell ref="A2:Y2"/>
    <mergeCell ref="T3:W3"/>
    <mergeCell ref="B5:D5"/>
    <mergeCell ref="E5:G5"/>
    <mergeCell ref="H5:J5"/>
    <mergeCell ref="K5:M5"/>
    <mergeCell ref="N5:P5"/>
    <mergeCell ref="Q5:S5"/>
    <mergeCell ref="T5:V5"/>
    <mergeCell ref="W5:Y5"/>
  </mergeCells>
  <printOptions horizontalCentered="1"/>
  <pageMargins left="0.393055555555556" right="0.393055555555556" top="0.829861111111111" bottom="0.809027777777778" header="0.511805555555556" footer="0.511805555555556"/>
  <pageSetup paperSize="9" scale="59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XEZ20"/>
  <sheetViews>
    <sheetView tabSelected="1" workbookViewId="0">
      <pane xSplit="1" topLeftCell="B1" activePane="topRight" state="frozen"/>
      <selection/>
      <selection pane="topRight" activeCell="F9" sqref="F9"/>
    </sheetView>
  </sheetViews>
  <sheetFormatPr defaultColWidth="6.75" defaultRowHeight="11.25"/>
  <cols>
    <col min="1" max="1" width="14" style="3" customWidth="1"/>
    <col min="2" max="3" width="11.125" style="3" customWidth="1"/>
    <col min="4" max="4" width="8.375" style="3" customWidth="1"/>
    <col min="5" max="5" width="9.25" style="3" customWidth="1"/>
    <col min="6" max="7" width="9.375" style="3" customWidth="1"/>
    <col min="8" max="8" width="8.375" style="3" customWidth="1"/>
    <col min="9" max="10" width="11.125" style="3" customWidth="1"/>
    <col min="11" max="13" width="8.375" style="3" customWidth="1"/>
    <col min="14" max="14" width="7.625" style="3" customWidth="1"/>
    <col min="15" max="16" width="11.125" style="3" customWidth="1"/>
    <col min="17" max="17" width="8.375" style="3" customWidth="1"/>
    <col min="18" max="19" width="9.25" style="3" customWidth="1"/>
    <col min="20" max="21" width="10.5" style="3" customWidth="1"/>
    <col min="22" max="22" width="10.25" style="3" customWidth="1"/>
    <col min="23" max="23" width="9" style="3" customWidth="1"/>
    <col min="24" max="25" width="10.25" style="3" customWidth="1"/>
    <col min="26" max="26" width="10.5" style="4" customWidth="1"/>
    <col min="27" max="27" width="10.5" style="3" customWidth="1"/>
    <col min="28" max="28" width="10.25" style="3" customWidth="1"/>
    <col min="29" max="29" width="8.75" style="3" customWidth="1"/>
    <col min="30" max="31" width="10.25" style="3" customWidth="1"/>
    <col min="32" max="33" width="10.5" style="3" customWidth="1"/>
    <col min="34" max="34" width="10.25" style="3" customWidth="1"/>
    <col min="35" max="16384" width="6.75" style="3"/>
  </cols>
  <sheetData>
    <row r="1" s="1" customFormat="1" ht="18.75" spans="1:16380">
      <c r="A1" s="5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</row>
    <row r="2" ht="37.5" customHeight="1" spans="1:34">
      <c r="A2" s="6" t="s">
        <v>111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ht="18.75" spans="1:31">
      <c r="A3" s="7"/>
      <c r="B3" s="7"/>
      <c r="C3" s="7"/>
      <c r="D3" s="7"/>
      <c r="V3" s="22"/>
      <c r="AB3" s="39"/>
      <c r="AC3" s="39"/>
      <c r="AD3" s="39"/>
      <c r="AE3" s="39"/>
    </row>
    <row r="4" ht="27" customHeight="1" spans="1:34">
      <c r="A4" s="8" t="s">
        <v>112</v>
      </c>
      <c r="B4" s="9" t="s">
        <v>113</v>
      </c>
      <c r="C4" s="9"/>
      <c r="D4" s="9"/>
      <c r="E4" s="10" t="s">
        <v>114</v>
      </c>
      <c r="F4" s="11"/>
      <c r="G4" s="11"/>
      <c r="H4" s="11"/>
      <c r="I4" s="21" t="s">
        <v>115</v>
      </c>
      <c r="J4" s="21"/>
      <c r="K4" s="21"/>
      <c r="L4" s="11" t="s">
        <v>116</v>
      </c>
      <c r="M4" s="11"/>
      <c r="N4" s="11"/>
      <c r="O4" s="11" t="s">
        <v>117</v>
      </c>
      <c r="P4" s="11"/>
      <c r="Q4" s="11"/>
      <c r="R4" s="11" t="s">
        <v>118</v>
      </c>
      <c r="S4" s="11"/>
      <c r="T4" s="23" t="s">
        <v>119</v>
      </c>
      <c r="U4" s="24"/>
      <c r="V4" s="25"/>
      <c r="W4" s="26" t="s">
        <v>120</v>
      </c>
      <c r="X4" s="27"/>
      <c r="Y4" s="40"/>
      <c r="Z4" s="41" t="s">
        <v>121</v>
      </c>
      <c r="AA4" s="24"/>
      <c r="AB4" s="25"/>
      <c r="AC4" s="41" t="s">
        <v>21</v>
      </c>
      <c r="AD4" s="24"/>
      <c r="AE4" s="25"/>
      <c r="AF4" s="42" t="s">
        <v>122</v>
      </c>
      <c r="AG4" s="24"/>
      <c r="AH4" s="25"/>
    </row>
    <row r="5" ht="24.95" customHeight="1" spans="1:34">
      <c r="A5" s="12"/>
      <c r="B5" s="9"/>
      <c r="C5" s="9"/>
      <c r="D5" s="9"/>
      <c r="E5" s="11"/>
      <c r="F5" s="11"/>
      <c r="G5" s="11"/>
      <c r="H5" s="11"/>
      <c r="I5" s="21"/>
      <c r="J5" s="21"/>
      <c r="K5" s="21"/>
      <c r="L5" s="11"/>
      <c r="M5" s="11"/>
      <c r="N5" s="11"/>
      <c r="O5" s="11"/>
      <c r="P5" s="11"/>
      <c r="Q5" s="11"/>
      <c r="R5" s="11"/>
      <c r="S5" s="11"/>
      <c r="T5" s="28"/>
      <c r="U5" s="29"/>
      <c r="V5" s="30"/>
      <c r="W5" s="31"/>
      <c r="X5" s="32"/>
      <c r="Y5" s="43"/>
      <c r="Z5" s="28"/>
      <c r="AA5" s="29"/>
      <c r="AB5" s="30"/>
      <c r="AC5" s="28"/>
      <c r="AD5" s="29"/>
      <c r="AE5" s="30"/>
      <c r="AF5" s="28"/>
      <c r="AG5" s="29"/>
      <c r="AH5" s="30"/>
    </row>
    <row r="6" ht="35.1" customHeight="1" spans="1:34">
      <c r="A6" s="13"/>
      <c r="B6" s="10" t="s">
        <v>123</v>
      </c>
      <c r="C6" s="10" t="s">
        <v>124</v>
      </c>
      <c r="D6" s="10" t="s">
        <v>125</v>
      </c>
      <c r="E6" s="10" t="s">
        <v>123</v>
      </c>
      <c r="F6" s="10" t="s">
        <v>126</v>
      </c>
      <c r="G6" s="10" t="s">
        <v>127</v>
      </c>
      <c r="H6" s="10" t="s">
        <v>128</v>
      </c>
      <c r="I6" s="10" t="s">
        <v>123</v>
      </c>
      <c r="J6" s="10" t="s">
        <v>124</v>
      </c>
      <c r="K6" s="10" t="s">
        <v>125</v>
      </c>
      <c r="L6" s="10" t="s">
        <v>123</v>
      </c>
      <c r="M6" s="10" t="s">
        <v>124</v>
      </c>
      <c r="N6" s="10" t="s">
        <v>125</v>
      </c>
      <c r="O6" s="10" t="s">
        <v>123</v>
      </c>
      <c r="P6" s="10" t="s">
        <v>124</v>
      </c>
      <c r="Q6" s="10" t="s">
        <v>125</v>
      </c>
      <c r="R6" s="10" t="s">
        <v>123</v>
      </c>
      <c r="S6" s="10" t="s">
        <v>124</v>
      </c>
      <c r="T6" s="33" t="s">
        <v>123</v>
      </c>
      <c r="U6" s="10" t="s">
        <v>124</v>
      </c>
      <c r="V6" s="10" t="s">
        <v>125</v>
      </c>
      <c r="W6" s="34" t="s">
        <v>123</v>
      </c>
      <c r="X6" s="34" t="s">
        <v>124</v>
      </c>
      <c r="Y6" s="34" t="s">
        <v>125</v>
      </c>
      <c r="Z6" s="33" t="s">
        <v>123</v>
      </c>
      <c r="AA6" s="10" t="s">
        <v>124</v>
      </c>
      <c r="AB6" s="10" t="s">
        <v>125</v>
      </c>
      <c r="AC6" s="33" t="s">
        <v>123</v>
      </c>
      <c r="AD6" s="10" t="s">
        <v>124</v>
      </c>
      <c r="AE6" s="10" t="s">
        <v>125</v>
      </c>
      <c r="AF6" s="33" t="s">
        <v>123</v>
      </c>
      <c r="AG6" s="10" t="s">
        <v>124</v>
      </c>
      <c r="AH6" s="10" t="s">
        <v>125</v>
      </c>
    </row>
    <row r="7" s="2" customFormat="1" ht="31.5" customHeight="1" spans="1:34">
      <c r="A7" s="14" t="s">
        <v>129</v>
      </c>
      <c r="B7" s="15">
        <f t="shared" ref="B7:Q7" si="0">SUM(B9:B12)</f>
        <v>1297937</v>
      </c>
      <c r="C7" s="15">
        <f t="shared" si="0"/>
        <v>1263744</v>
      </c>
      <c r="D7" s="15">
        <f t="shared" si="0"/>
        <v>34193</v>
      </c>
      <c r="E7" s="15">
        <f t="shared" si="0"/>
        <v>208000</v>
      </c>
      <c r="F7" s="15">
        <f t="shared" si="0"/>
        <v>0</v>
      </c>
      <c r="G7" s="15">
        <f t="shared" si="0"/>
        <v>113000</v>
      </c>
      <c r="H7" s="16">
        <f t="shared" si="0"/>
        <v>95000</v>
      </c>
      <c r="I7" s="16">
        <f t="shared" si="0"/>
        <v>1505937</v>
      </c>
      <c r="J7" s="16">
        <f t="shared" si="0"/>
        <v>1471744</v>
      </c>
      <c r="K7" s="16">
        <f t="shared" si="0"/>
        <v>34193</v>
      </c>
      <c r="L7" s="16">
        <f t="shared" si="0"/>
        <v>53000</v>
      </c>
      <c r="M7" s="16">
        <f t="shared" si="0"/>
        <v>53000</v>
      </c>
      <c r="N7" s="16">
        <f t="shared" si="0"/>
        <v>0</v>
      </c>
      <c r="O7" s="16">
        <f t="shared" si="0"/>
        <v>1558937</v>
      </c>
      <c r="P7" s="16">
        <f t="shared" si="0"/>
        <v>1524744</v>
      </c>
      <c r="Q7" s="16">
        <f t="shared" si="0"/>
        <v>34193</v>
      </c>
      <c r="R7" s="16">
        <v>133000</v>
      </c>
      <c r="S7" s="16">
        <v>133000</v>
      </c>
      <c r="T7" s="16">
        <f>T8+T12</f>
        <v>1766937</v>
      </c>
      <c r="U7" s="16">
        <f t="shared" ref="U7:V7" si="1">U8+U12</f>
        <v>1738244</v>
      </c>
      <c r="V7" s="16">
        <f t="shared" si="1"/>
        <v>28693</v>
      </c>
      <c r="W7" s="16">
        <v>217000</v>
      </c>
      <c r="X7" s="16">
        <v>110000</v>
      </c>
      <c r="Y7" s="16">
        <v>107000</v>
      </c>
      <c r="Z7" s="16">
        <v>1983937</v>
      </c>
      <c r="AA7" s="16">
        <v>1848244</v>
      </c>
      <c r="AB7" s="16">
        <v>135693</v>
      </c>
      <c r="AC7" s="16">
        <f t="shared" ref="AC7:AE7" si="2">SUM(AC8,AC12)</f>
        <v>0</v>
      </c>
      <c r="AD7" s="16">
        <f t="shared" si="2"/>
        <v>0</v>
      </c>
      <c r="AE7" s="16">
        <f t="shared" si="2"/>
        <v>0</v>
      </c>
      <c r="AF7" s="16">
        <f>SUM(AG7:AH7)</f>
        <v>1983937</v>
      </c>
      <c r="AG7" s="16">
        <f>SUM(AG8,AG12)</f>
        <v>1848244</v>
      </c>
      <c r="AH7" s="16">
        <f>SUM(AH8,AH12)</f>
        <v>135693</v>
      </c>
    </row>
    <row r="8" s="2" customFormat="1" ht="31.5" customHeight="1" spans="1:34">
      <c r="A8" s="14" t="s">
        <v>130</v>
      </c>
      <c r="B8" s="15"/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35">
        <f t="shared" ref="T8:T11" si="3">U8+V8</f>
        <v>430136</v>
      </c>
      <c r="U8" s="16">
        <f t="shared" ref="U8:V8" si="4">U9+U10+U11</f>
        <v>426136</v>
      </c>
      <c r="V8" s="16">
        <f t="shared" si="4"/>
        <v>4000</v>
      </c>
      <c r="W8" s="16">
        <v>143400</v>
      </c>
      <c r="X8" s="16">
        <v>61400</v>
      </c>
      <c r="Y8" s="16">
        <v>82000</v>
      </c>
      <c r="Z8" s="16">
        <v>573536</v>
      </c>
      <c r="AA8" s="16">
        <v>487536</v>
      </c>
      <c r="AB8" s="16">
        <v>86000</v>
      </c>
      <c r="AC8" s="16">
        <f t="shared" ref="AC8:AC11" si="5">SUM(AD8+AE8)</f>
        <v>-5000</v>
      </c>
      <c r="AD8" s="16">
        <f t="shared" ref="AD8:AH8" si="6">SUM(AD9:AD11)</f>
        <v>0</v>
      </c>
      <c r="AE8" s="16">
        <f t="shared" si="6"/>
        <v>-5000</v>
      </c>
      <c r="AF8" s="16">
        <f>SUM(AG8:AH8)</f>
        <v>568536</v>
      </c>
      <c r="AG8" s="16">
        <f t="shared" si="6"/>
        <v>487536</v>
      </c>
      <c r="AH8" s="16">
        <f t="shared" si="6"/>
        <v>81000</v>
      </c>
    </row>
    <row r="9" ht="31.5" customHeight="1" spans="1:34">
      <c r="A9" s="17" t="s">
        <v>131</v>
      </c>
      <c r="B9" s="18">
        <f>SUM(C9:D9)</f>
        <v>356026</v>
      </c>
      <c r="C9" s="18">
        <v>352026</v>
      </c>
      <c r="D9" s="18">
        <v>4000</v>
      </c>
      <c r="E9" s="18">
        <f>SUM(F9:H9)</f>
        <v>20000</v>
      </c>
      <c r="F9" s="18"/>
      <c r="G9" s="18"/>
      <c r="H9" s="19">
        <v>20000</v>
      </c>
      <c r="I9" s="18">
        <f>B9+E9</f>
        <v>376026</v>
      </c>
      <c r="J9" s="18">
        <f>C9+E9</f>
        <v>372026</v>
      </c>
      <c r="K9" s="18">
        <f>D9</f>
        <v>4000</v>
      </c>
      <c r="L9" s="18">
        <f>SUM(M9:N9)</f>
        <v>28000</v>
      </c>
      <c r="M9" s="18">
        <v>28000</v>
      </c>
      <c r="N9" s="18"/>
      <c r="O9" s="18">
        <f t="shared" ref="O9:Q9" si="7">I9+L9</f>
        <v>404026</v>
      </c>
      <c r="P9" s="18">
        <f t="shared" si="7"/>
        <v>400026</v>
      </c>
      <c r="Q9" s="18">
        <f t="shared" si="7"/>
        <v>4000</v>
      </c>
      <c r="R9" s="18">
        <v>30600</v>
      </c>
      <c r="S9" s="18">
        <v>30600</v>
      </c>
      <c r="T9" s="36">
        <f t="shared" si="3"/>
        <v>428136</v>
      </c>
      <c r="U9" s="18">
        <f>426136-2000</f>
        <v>424136</v>
      </c>
      <c r="V9" s="18">
        <v>4000</v>
      </c>
      <c r="W9" s="37">
        <v>115000</v>
      </c>
      <c r="X9" s="19">
        <v>50000</v>
      </c>
      <c r="Y9" s="19">
        <v>65000</v>
      </c>
      <c r="Z9" s="36">
        <v>543136</v>
      </c>
      <c r="AA9" s="18">
        <v>474136</v>
      </c>
      <c r="AB9" s="18">
        <v>69000</v>
      </c>
      <c r="AC9" s="19">
        <f t="shared" si="5"/>
        <v>-5000</v>
      </c>
      <c r="AD9" s="18"/>
      <c r="AE9" s="18">
        <v>-5000</v>
      </c>
      <c r="AF9" s="19">
        <f t="shared" ref="AF9:AF20" si="8">SUM(AG9:AH9)</f>
        <v>538136</v>
      </c>
      <c r="AG9" s="18">
        <f>AA9+AD9</f>
        <v>474136</v>
      </c>
      <c r="AH9" s="18">
        <f>AB9+AE9</f>
        <v>64000</v>
      </c>
    </row>
    <row r="10" ht="31.5" customHeight="1" spans="1:34">
      <c r="A10" s="20" t="s">
        <v>132</v>
      </c>
      <c r="B10" s="18"/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36">
        <f t="shared" si="3"/>
        <v>2000</v>
      </c>
      <c r="U10" s="18">
        <v>2000</v>
      </c>
      <c r="V10" s="18">
        <v>0</v>
      </c>
      <c r="W10" s="37">
        <v>11400</v>
      </c>
      <c r="X10" s="19">
        <v>11400</v>
      </c>
      <c r="Y10" s="19">
        <v>0</v>
      </c>
      <c r="Z10" s="36">
        <v>13400</v>
      </c>
      <c r="AA10" s="18">
        <v>13400</v>
      </c>
      <c r="AB10" s="18">
        <v>0</v>
      </c>
      <c r="AC10" s="19">
        <f t="shared" si="5"/>
        <v>0</v>
      </c>
      <c r="AD10" s="18"/>
      <c r="AE10" s="44"/>
      <c r="AF10" s="19">
        <f t="shared" si="8"/>
        <v>13400</v>
      </c>
      <c r="AG10" s="18">
        <f t="shared" ref="AG10:AH11" si="9">AA10+AD10</f>
        <v>13400</v>
      </c>
      <c r="AH10" s="18">
        <f t="shared" si="9"/>
        <v>0</v>
      </c>
    </row>
    <row r="11" ht="31.5" customHeight="1" spans="1:34">
      <c r="A11" s="20" t="s">
        <v>133</v>
      </c>
      <c r="B11" s="18"/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36">
        <f t="shared" si="3"/>
        <v>0</v>
      </c>
      <c r="U11" s="18">
        <v>0</v>
      </c>
      <c r="V11" s="18">
        <v>0</v>
      </c>
      <c r="W11" s="37">
        <v>17000</v>
      </c>
      <c r="X11" s="19">
        <v>0</v>
      </c>
      <c r="Y11" s="19">
        <v>17000</v>
      </c>
      <c r="Z11" s="36">
        <v>17000</v>
      </c>
      <c r="AA11" s="18">
        <v>0</v>
      </c>
      <c r="AB11" s="18">
        <v>17000</v>
      </c>
      <c r="AC11" s="19">
        <f t="shared" si="5"/>
        <v>0</v>
      </c>
      <c r="AD11" s="18"/>
      <c r="AE11" s="44"/>
      <c r="AF11" s="19">
        <f t="shared" si="8"/>
        <v>17000</v>
      </c>
      <c r="AG11" s="18">
        <f t="shared" si="9"/>
        <v>0</v>
      </c>
      <c r="AH11" s="18">
        <f t="shared" si="9"/>
        <v>17000</v>
      </c>
    </row>
    <row r="12" s="2" customFormat="1" ht="31.5" customHeight="1" spans="1:34">
      <c r="A12" s="14" t="s">
        <v>134</v>
      </c>
      <c r="B12" s="15">
        <f t="shared" ref="B12:B20" si="10">SUM(C12:D12)</f>
        <v>941911</v>
      </c>
      <c r="C12" s="15">
        <f t="shared" ref="C12:Q12" si="11">SUM(C13:C20)</f>
        <v>911718</v>
      </c>
      <c r="D12" s="15">
        <f t="shared" si="11"/>
        <v>30193</v>
      </c>
      <c r="E12" s="15">
        <f t="shared" ref="E12:E20" si="12">SUM(F12:H12)</f>
        <v>188000</v>
      </c>
      <c r="F12" s="15">
        <f t="shared" si="11"/>
        <v>0</v>
      </c>
      <c r="G12" s="15">
        <f t="shared" si="11"/>
        <v>113000</v>
      </c>
      <c r="H12" s="15">
        <f t="shared" si="11"/>
        <v>75000</v>
      </c>
      <c r="I12" s="15">
        <f t="shared" si="11"/>
        <v>1129911</v>
      </c>
      <c r="J12" s="15">
        <f t="shared" si="11"/>
        <v>1099718</v>
      </c>
      <c r="K12" s="15">
        <f t="shared" si="11"/>
        <v>30193</v>
      </c>
      <c r="L12" s="15">
        <f t="shared" si="11"/>
        <v>25000</v>
      </c>
      <c r="M12" s="15">
        <f t="shared" si="11"/>
        <v>25000</v>
      </c>
      <c r="N12" s="15">
        <f t="shared" si="11"/>
        <v>0</v>
      </c>
      <c r="O12" s="15">
        <f t="shared" si="11"/>
        <v>1154911</v>
      </c>
      <c r="P12" s="15">
        <f t="shared" si="11"/>
        <v>1124718</v>
      </c>
      <c r="Q12" s="15">
        <f t="shared" si="11"/>
        <v>30193</v>
      </c>
      <c r="R12" s="15">
        <v>102400</v>
      </c>
      <c r="S12" s="15">
        <v>102400</v>
      </c>
      <c r="T12" s="38">
        <f t="shared" ref="T12:V12" si="13">SUM(T13:T20)</f>
        <v>1336801</v>
      </c>
      <c r="U12" s="38">
        <f t="shared" si="13"/>
        <v>1312108</v>
      </c>
      <c r="V12" s="38">
        <f t="shared" si="13"/>
        <v>24693</v>
      </c>
      <c r="W12" s="38">
        <v>73600</v>
      </c>
      <c r="X12" s="15">
        <v>48600</v>
      </c>
      <c r="Y12" s="15">
        <v>25000</v>
      </c>
      <c r="Z12" s="15">
        <v>1410401</v>
      </c>
      <c r="AA12" s="15">
        <v>1360708</v>
      </c>
      <c r="AB12" s="15">
        <v>49693</v>
      </c>
      <c r="AC12" s="15">
        <f>SUM(AD12:AE12)</f>
        <v>5000</v>
      </c>
      <c r="AD12" s="15">
        <f t="shared" ref="AD12:AH12" si="14">SUM(AD13:AD20)</f>
        <v>0</v>
      </c>
      <c r="AE12" s="15">
        <f t="shared" si="14"/>
        <v>5000</v>
      </c>
      <c r="AF12" s="15">
        <f t="shared" si="8"/>
        <v>1415401</v>
      </c>
      <c r="AG12" s="15">
        <f t="shared" si="14"/>
        <v>1360708</v>
      </c>
      <c r="AH12" s="15">
        <f t="shared" si="14"/>
        <v>54693</v>
      </c>
    </row>
    <row r="13" ht="31.5" customHeight="1" spans="1:34">
      <c r="A13" s="17" t="s">
        <v>135</v>
      </c>
      <c r="B13" s="18">
        <f t="shared" si="10"/>
        <v>98883</v>
      </c>
      <c r="C13" s="18">
        <v>98883</v>
      </c>
      <c r="D13" s="18"/>
      <c r="E13" s="18">
        <f t="shared" si="12"/>
        <v>34800</v>
      </c>
      <c r="F13" s="18"/>
      <c r="G13" s="18">
        <v>32800</v>
      </c>
      <c r="H13" s="19">
        <v>2000</v>
      </c>
      <c r="I13" s="18">
        <f t="shared" ref="I13:I20" si="15">B13+E13</f>
        <v>133683</v>
      </c>
      <c r="J13" s="18">
        <f t="shared" ref="J13:J20" si="16">C13+E13</f>
        <v>133683</v>
      </c>
      <c r="K13" s="18">
        <f t="shared" ref="K13:K20" si="17">D13</f>
        <v>0</v>
      </c>
      <c r="L13" s="18">
        <f t="shared" ref="L13:L20" si="18">SUM(M13:N13)</f>
        <v>15000</v>
      </c>
      <c r="M13" s="18">
        <v>15000</v>
      </c>
      <c r="N13" s="18"/>
      <c r="O13" s="18">
        <f t="shared" ref="O13:Q20" si="19">I13+L13</f>
        <v>148683</v>
      </c>
      <c r="P13" s="18">
        <f t="shared" si="19"/>
        <v>148683</v>
      </c>
      <c r="Q13" s="18">
        <f t="shared" si="19"/>
        <v>0</v>
      </c>
      <c r="R13" s="18">
        <v>24500</v>
      </c>
      <c r="S13" s="18">
        <v>24500</v>
      </c>
      <c r="T13" s="36">
        <f>U13+V13</f>
        <v>185483</v>
      </c>
      <c r="U13" s="18">
        <v>185483</v>
      </c>
      <c r="V13" s="18">
        <v>0</v>
      </c>
      <c r="W13" s="37">
        <v>17000</v>
      </c>
      <c r="X13" s="19">
        <v>7000</v>
      </c>
      <c r="Y13" s="19">
        <v>10000</v>
      </c>
      <c r="Z13" s="36">
        <v>202483</v>
      </c>
      <c r="AA13" s="18">
        <v>192483</v>
      </c>
      <c r="AB13" s="18">
        <v>10000</v>
      </c>
      <c r="AC13" s="18">
        <f t="shared" ref="AC13:AC20" si="20">SUM(AD13:AE13)</f>
        <v>-10000</v>
      </c>
      <c r="AD13" s="18"/>
      <c r="AE13" s="18">
        <v>-10000</v>
      </c>
      <c r="AF13" s="19">
        <f t="shared" si="8"/>
        <v>192483</v>
      </c>
      <c r="AG13" s="18">
        <f>AA13+AD13</f>
        <v>192483</v>
      </c>
      <c r="AH13" s="18">
        <f>AB13+AE13</f>
        <v>0</v>
      </c>
    </row>
    <row r="14" ht="31.5" customHeight="1" spans="1:34">
      <c r="A14" s="17" t="s">
        <v>136</v>
      </c>
      <c r="B14" s="18">
        <f t="shared" si="10"/>
        <v>174975</v>
      </c>
      <c r="C14" s="18">
        <v>168324</v>
      </c>
      <c r="D14" s="18">
        <v>6651</v>
      </c>
      <c r="E14" s="18">
        <f t="shared" si="12"/>
        <v>37300</v>
      </c>
      <c r="F14" s="18"/>
      <c r="G14" s="18">
        <v>18300</v>
      </c>
      <c r="H14" s="19">
        <v>19000</v>
      </c>
      <c r="I14" s="18">
        <f t="shared" si="15"/>
        <v>212275</v>
      </c>
      <c r="J14" s="18">
        <f t="shared" si="16"/>
        <v>205624</v>
      </c>
      <c r="K14" s="18">
        <f t="shared" si="17"/>
        <v>6651</v>
      </c>
      <c r="L14" s="18">
        <f t="shared" si="18"/>
        <v>2200</v>
      </c>
      <c r="M14" s="18">
        <v>2200</v>
      </c>
      <c r="N14" s="18"/>
      <c r="O14" s="18">
        <f t="shared" si="19"/>
        <v>214475</v>
      </c>
      <c r="P14" s="18">
        <f t="shared" si="19"/>
        <v>207824</v>
      </c>
      <c r="Q14" s="18">
        <f t="shared" si="19"/>
        <v>6651</v>
      </c>
      <c r="R14" s="18">
        <v>14300</v>
      </c>
      <c r="S14" s="18">
        <v>14300</v>
      </c>
      <c r="T14" s="36">
        <f t="shared" ref="T14:T20" si="21">U14+V14</f>
        <v>238275</v>
      </c>
      <c r="U14" s="18">
        <v>231624</v>
      </c>
      <c r="V14" s="18">
        <v>6651</v>
      </c>
      <c r="W14" s="37">
        <v>14200</v>
      </c>
      <c r="X14" s="19">
        <v>6200</v>
      </c>
      <c r="Y14" s="19">
        <v>8000</v>
      </c>
      <c r="Z14" s="36">
        <v>252475</v>
      </c>
      <c r="AA14" s="18">
        <v>237824</v>
      </c>
      <c r="AB14" s="18">
        <v>14651</v>
      </c>
      <c r="AC14" s="18">
        <f t="shared" si="20"/>
        <v>8000</v>
      </c>
      <c r="AD14" s="18"/>
      <c r="AE14" s="18">
        <v>8000</v>
      </c>
      <c r="AF14" s="19">
        <f t="shared" si="8"/>
        <v>260475</v>
      </c>
      <c r="AG14" s="18">
        <f t="shared" ref="AG14:AG20" si="22">AA14+AD14</f>
        <v>237824</v>
      </c>
      <c r="AH14" s="18">
        <f t="shared" ref="AH14:AH20" si="23">AB14+AE14</f>
        <v>22651</v>
      </c>
    </row>
    <row r="15" ht="31.5" customHeight="1" spans="1:34">
      <c r="A15" s="17" t="s">
        <v>137</v>
      </c>
      <c r="B15" s="18">
        <f t="shared" si="10"/>
        <v>160754</v>
      </c>
      <c r="C15" s="18">
        <v>160721</v>
      </c>
      <c r="D15" s="18">
        <v>33</v>
      </c>
      <c r="E15" s="18">
        <f t="shared" si="12"/>
        <v>12200</v>
      </c>
      <c r="F15" s="18"/>
      <c r="G15" s="18">
        <v>7200</v>
      </c>
      <c r="H15" s="19">
        <v>5000</v>
      </c>
      <c r="I15" s="18">
        <f t="shared" si="15"/>
        <v>172954</v>
      </c>
      <c r="J15" s="18">
        <f t="shared" si="16"/>
        <v>172921</v>
      </c>
      <c r="K15" s="18">
        <f t="shared" si="17"/>
        <v>33</v>
      </c>
      <c r="L15" s="18">
        <f t="shared" si="18"/>
        <v>7800</v>
      </c>
      <c r="M15" s="18">
        <v>7800</v>
      </c>
      <c r="N15" s="18"/>
      <c r="O15" s="18">
        <f t="shared" si="19"/>
        <v>180754</v>
      </c>
      <c r="P15" s="18">
        <f t="shared" si="19"/>
        <v>180721</v>
      </c>
      <c r="Q15" s="18">
        <f t="shared" si="19"/>
        <v>33</v>
      </c>
      <c r="R15" s="18">
        <v>21200</v>
      </c>
      <c r="S15" s="18">
        <v>21200</v>
      </c>
      <c r="T15" s="36">
        <f t="shared" si="21"/>
        <v>211354</v>
      </c>
      <c r="U15" s="18">
        <v>211321</v>
      </c>
      <c r="V15" s="18">
        <v>33</v>
      </c>
      <c r="W15" s="37">
        <v>5300</v>
      </c>
      <c r="X15" s="19">
        <v>5300</v>
      </c>
      <c r="Y15" s="19">
        <v>0</v>
      </c>
      <c r="Z15" s="36">
        <v>216654</v>
      </c>
      <c r="AA15" s="18">
        <v>216621</v>
      </c>
      <c r="AB15" s="18">
        <v>33</v>
      </c>
      <c r="AC15" s="18">
        <f t="shared" si="20"/>
        <v>0</v>
      </c>
      <c r="AD15" s="18"/>
      <c r="AE15" s="18"/>
      <c r="AF15" s="19">
        <f t="shared" si="8"/>
        <v>216654</v>
      </c>
      <c r="AG15" s="18">
        <f t="shared" si="22"/>
        <v>216621</v>
      </c>
      <c r="AH15" s="18">
        <f t="shared" si="23"/>
        <v>33</v>
      </c>
    </row>
    <row r="16" ht="31.5" customHeight="1" spans="1:34">
      <c r="A16" s="17" t="s">
        <v>138</v>
      </c>
      <c r="B16" s="18">
        <f t="shared" si="10"/>
        <v>104343</v>
      </c>
      <c r="C16" s="18">
        <v>99538</v>
      </c>
      <c r="D16" s="18">
        <v>4805</v>
      </c>
      <c r="E16" s="18">
        <f t="shared" si="12"/>
        <v>36800</v>
      </c>
      <c r="F16" s="18"/>
      <c r="G16" s="18">
        <v>20800</v>
      </c>
      <c r="H16" s="19">
        <v>16000</v>
      </c>
      <c r="I16" s="18">
        <f t="shared" si="15"/>
        <v>141143</v>
      </c>
      <c r="J16" s="18">
        <f t="shared" si="16"/>
        <v>136338</v>
      </c>
      <c r="K16" s="18">
        <f t="shared" si="17"/>
        <v>4805</v>
      </c>
      <c r="L16" s="18">
        <f t="shared" si="18"/>
        <v>0</v>
      </c>
      <c r="M16" s="18"/>
      <c r="N16" s="18"/>
      <c r="O16" s="18">
        <f t="shared" si="19"/>
        <v>141143</v>
      </c>
      <c r="P16" s="18">
        <f t="shared" si="19"/>
        <v>136338</v>
      </c>
      <c r="Q16" s="18">
        <f t="shared" si="19"/>
        <v>4805</v>
      </c>
      <c r="R16" s="18">
        <v>4200</v>
      </c>
      <c r="S16" s="18">
        <v>4200</v>
      </c>
      <c r="T16" s="36">
        <f t="shared" si="21"/>
        <v>154443</v>
      </c>
      <c r="U16" s="18">
        <v>149638</v>
      </c>
      <c r="V16" s="18">
        <v>4805</v>
      </c>
      <c r="W16" s="37">
        <v>12500</v>
      </c>
      <c r="X16" s="19">
        <v>5500</v>
      </c>
      <c r="Y16" s="19">
        <v>7000</v>
      </c>
      <c r="Z16" s="36">
        <v>166943</v>
      </c>
      <c r="AA16" s="18">
        <v>155138</v>
      </c>
      <c r="AB16" s="18">
        <v>11805</v>
      </c>
      <c r="AC16" s="18">
        <f t="shared" si="20"/>
        <v>7000</v>
      </c>
      <c r="AD16" s="18"/>
      <c r="AE16" s="18">
        <v>7000</v>
      </c>
      <c r="AF16" s="19">
        <f t="shared" si="8"/>
        <v>173943</v>
      </c>
      <c r="AG16" s="18">
        <f t="shared" si="22"/>
        <v>155138</v>
      </c>
      <c r="AH16" s="18">
        <f t="shared" si="23"/>
        <v>18805</v>
      </c>
    </row>
    <row r="17" ht="31.5" customHeight="1" spans="1:34">
      <c r="A17" s="17" t="s">
        <v>139</v>
      </c>
      <c r="B17" s="18">
        <f t="shared" si="10"/>
        <v>144522</v>
      </c>
      <c r="C17" s="18">
        <v>139951</v>
      </c>
      <c r="D17" s="18">
        <v>4571</v>
      </c>
      <c r="E17" s="18">
        <f t="shared" si="12"/>
        <v>20500</v>
      </c>
      <c r="F17" s="18"/>
      <c r="G17" s="18">
        <v>13500</v>
      </c>
      <c r="H17" s="19">
        <v>7000</v>
      </c>
      <c r="I17" s="18">
        <f t="shared" si="15"/>
        <v>165022</v>
      </c>
      <c r="J17" s="18">
        <f t="shared" si="16"/>
        <v>160451</v>
      </c>
      <c r="K17" s="18">
        <f t="shared" si="17"/>
        <v>4571</v>
      </c>
      <c r="L17" s="18">
        <f t="shared" si="18"/>
        <v>0</v>
      </c>
      <c r="M17" s="18"/>
      <c r="N17" s="18"/>
      <c r="O17" s="18">
        <f t="shared" si="19"/>
        <v>165022</v>
      </c>
      <c r="P17" s="18">
        <f t="shared" si="19"/>
        <v>160451</v>
      </c>
      <c r="Q17" s="18">
        <f t="shared" si="19"/>
        <v>4571</v>
      </c>
      <c r="R17" s="18">
        <v>5000</v>
      </c>
      <c r="S17" s="18">
        <v>5000</v>
      </c>
      <c r="T17" s="36">
        <f t="shared" si="21"/>
        <v>179922</v>
      </c>
      <c r="U17" s="18">
        <v>175351</v>
      </c>
      <c r="V17" s="18">
        <v>4571</v>
      </c>
      <c r="W17" s="37">
        <v>9800</v>
      </c>
      <c r="X17" s="19">
        <v>9800</v>
      </c>
      <c r="Y17" s="19">
        <v>0</v>
      </c>
      <c r="Z17" s="36">
        <v>189722</v>
      </c>
      <c r="AA17" s="18">
        <v>185151</v>
      </c>
      <c r="AB17" s="18">
        <v>4571</v>
      </c>
      <c r="AC17" s="18">
        <f t="shared" si="20"/>
        <v>0</v>
      </c>
      <c r="AD17" s="18"/>
      <c r="AE17" s="44"/>
      <c r="AF17" s="19">
        <f t="shared" si="8"/>
        <v>189722</v>
      </c>
      <c r="AG17" s="18">
        <f t="shared" si="22"/>
        <v>185151</v>
      </c>
      <c r="AH17" s="18">
        <f t="shared" si="23"/>
        <v>4571</v>
      </c>
    </row>
    <row r="18" ht="31.5" customHeight="1" spans="1:34">
      <c r="A18" s="17" t="s">
        <v>140</v>
      </c>
      <c r="B18" s="18">
        <f t="shared" si="10"/>
        <v>116916</v>
      </c>
      <c r="C18" s="18">
        <v>115349</v>
      </c>
      <c r="D18" s="18">
        <v>1567</v>
      </c>
      <c r="E18" s="18">
        <f t="shared" si="12"/>
        <v>21800</v>
      </c>
      <c r="F18" s="18"/>
      <c r="G18" s="18">
        <v>13800</v>
      </c>
      <c r="H18" s="19">
        <v>8000</v>
      </c>
      <c r="I18" s="18">
        <f t="shared" si="15"/>
        <v>138716</v>
      </c>
      <c r="J18" s="18">
        <f t="shared" si="16"/>
        <v>137149</v>
      </c>
      <c r="K18" s="18">
        <f t="shared" si="17"/>
        <v>1567</v>
      </c>
      <c r="L18" s="18">
        <f t="shared" si="18"/>
        <v>0</v>
      </c>
      <c r="M18" s="18"/>
      <c r="N18" s="18"/>
      <c r="O18" s="18">
        <f t="shared" si="19"/>
        <v>138716</v>
      </c>
      <c r="P18" s="18">
        <f t="shared" si="19"/>
        <v>137149</v>
      </c>
      <c r="Q18" s="18">
        <f t="shared" si="19"/>
        <v>1567</v>
      </c>
      <c r="R18" s="18">
        <v>7900</v>
      </c>
      <c r="S18" s="18">
        <v>7900</v>
      </c>
      <c r="T18" s="36">
        <f t="shared" si="21"/>
        <v>155816</v>
      </c>
      <c r="U18" s="18">
        <v>154249</v>
      </c>
      <c r="V18" s="18">
        <v>1567</v>
      </c>
      <c r="W18" s="37">
        <v>5100</v>
      </c>
      <c r="X18" s="19">
        <v>5100</v>
      </c>
      <c r="Y18" s="19">
        <v>0</v>
      </c>
      <c r="Z18" s="36">
        <v>160916</v>
      </c>
      <c r="AA18" s="18">
        <v>159349</v>
      </c>
      <c r="AB18" s="18">
        <v>1567</v>
      </c>
      <c r="AC18" s="18">
        <f t="shared" si="20"/>
        <v>0</v>
      </c>
      <c r="AD18" s="18"/>
      <c r="AE18" s="44"/>
      <c r="AF18" s="19">
        <f t="shared" si="8"/>
        <v>160916</v>
      </c>
      <c r="AG18" s="18">
        <f t="shared" si="22"/>
        <v>159349</v>
      </c>
      <c r="AH18" s="18">
        <f t="shared" si="23"/>
        <v>1567</v>
      </c>
    </row>
    <row r="19" ht="31.5" customHeight="1" spans="1:34">
      <c r="A19" s="17" t="s">
        <v>141</v>
      </c>
      <c r="B19" s="18">
        <f t="shared" si="10"/>
        <v>94718</v>
      </c>
      <c r="C19" s="18">
        <v>87326</v>
      </c>
      <c r="D19" s="18">
        <v>7392</v>
      </c>
      <c r="E19" s="18">
        <f t="shared" si="12"/>
        <v>12800</v>
      </c>
      <c r="F19" s="18"/>
      <c r="G19" s="18">
        <v>2800</v>
      </c>
      <c r="H19" s="19">
        <v>10000</v>
      </c>
      <c r="I19" s="18">
        <f t="shared" si="15"/>
        <v>107518</v>
      </c>
      <c r="J19" s="18">
        <f t="shared" si="16"/>
        <v>100126</v>
      </c>
      <c r="K19" s="18">
        <f t="shared" si="17"/>
        <v>7392</v>
      </c>
      <c r="L19" s="18">
        <f t="shared" si="18"/>
        <v>0</v>
      </c>
      <c r="M19" s="18"/>
      <c r="N19" s="18"/>
      <c r="O19" s="18">
        <f t="shared" si="19"/>
        <v>107518</v>
      </c>
      <c r="P19" s="18">
        <f t="shared" si="19"/>
        <v>100126</v>
      </c>
      <c r="Q19" s="18">
        <f t="shared" si="19"/>
        <v>7392</v>
      </c>
      <c r="R19" s="18">
        <v>19700</v>
      </c>
      <c r="S19" s="18">
        <v>19700</v>
      </c>
      <c r="T19" s="36">
        <f t="shared" si="21"/>
        <v>137408</v>
      </c>
      <c r="U19" s="18">
        <v>135516</v>
      </c>
      <c r="V19" s="18">
        <v>1892</v>
      </c>
      <c r="W19" s="37">
        <v>7100</v>
      </c>
      <c r="X19" s="19">
        <v>7100</v>
      </c>
      <c r="Y19" s="19">
        <v>0</v>
      </c>
      <c r="Z19" s="36">
        <v>144508</v>
      </c>
      <c r="AA19" s="18">
        <v>142616</v>
      </c>
      <c r="AB19" s="18">
        <v>1892</v>
      </c>
      <c r="AC19" s="18">
        <f t="shared" si="20"/>
        <v>0</v>
      </c>
      <c r="AD19" s="18"/>
      <c r="AE19" s="44"/>
      <c r="AF19" s="19">
        <f t="shared" si="8"/>
        <v>144508</v>
      </c>
      <c r="AG19" s="18">
        <f t="shared" si="22"/>
        <v>142616</v>
      </c>
      <c r="AH19" s="18">
        <f t="shared" si="23"/>
        <v>1892</v>
      </c>
    </row>
    <row r="20" ht="31.5" customHeight="1" spans="1:34">
      <c r="A20" s="17" t="s">
        <v>142</v>
      </c>
      <c r="B20" s="18">
        <f t="shared" si="10"/>
        <v>46800</v>
      </c>
      <c r="C20" s="18">
        <v>41626</v>
      </c>
      <c r="D20" s="18">
        <v>5174</v>
      </c>
      <c r="E20" s="18">
        <f t="shared" si="12"/>
        <v>11800</v>
      </c>
      <c r="F20" s="18"/>
      <c r="G20" s="18">
        <v>3800</v>
      </c>
      <c r="H20" s="19">
        <v>8000</v>
      </c>
      <c r="I20" s="18">
        <f t="shared" si="15"/>
        <v>58600</v>
      </c>
      <c r="J20" s="18">
        <f t="shared" si="16"/>
        <v>53426</v>
      </c>
      <c r="K20" s="18">
        <f t="shared" si="17"/>
        <v>5174</v>
      </c>
      <c r="L20" s="18">
        <f t="shared" si="18"/>
        <v>0</v>
      </c>
      <c r="M20" s="18"/>
      <c r="N20" s="18"/>
      <c r="O20" s="18">
        <f t="shared" si="19"/>
        <v>58600</v>
      </c>
      <c r="P20" s="18">
        <f t="shared" si="19"/>
        <v>53426</v>
      </c>
      <c r="Q20" s="18">
        <f t="shared" si="19"/>
        <v>5174</v>
      </c>
      <c r="R20" s="18">
        <v>5600</v>
      </c>
      <c r="S20" s="18">
        <v>5600</v>
      </c>
      <c r="T20" s="36">
        <f t="shared" si="21"/>
        <v>74100</v>
      </c>
      <c r="U20" s="18">
        <v>68926</v>
      </c>
      <c r="V20" s="18">
        <v>5174</v>
      </c>
      <c r="W20" s="37">
        <v>2600</v>
      </c>
      <c r="X20" s="19">
        <v>2600</v>
      </c>
      <c r="Y20" s="19">
        <v>0</v>
      </c>
      <c r="Z20" s="36">
        <v>76700</v>
      </c>
      <c r="AA20" s="18">
        <v>71526</v>
      </c>
      <c r="AB20" s="18">
        <v>5174</v>
      </c>
      <c r="AC20" s="18">
        <f t="shared" si="20"/>
        <v>0</v>
      </c>
      <c r="AD20" s="18"/>
      <c r="AE20" s="44"/>
      <c r="AF20" s="19">
        <f t="shared" si="8"/>
        <v>76700</v>
      </c>
      <c r="AG20" s="18">
        <f t="shared" si="22"/>
        <v>71526</v>
      </c>
      <c r="AH20" s="18">
        <f t="shared" si="23"/>
        <v>5174</v>
      </c>
    </row>
  </sheetData>
  <mergeCells count="13">
    <mergeCell ref="A2:AH2"/>
    <mergeCell ref="B4:D4"/>
    <mergeCell ref="E4:H4"/>
    <mergeCell ref="I4:K4"/>
    <mergeCell ref="L4:N4"/>
    <mergeCell ref="O4:Q4"/>
    <mergeCell ref="R4:S4"/>
    <mergeCell ref="A4:A6"/>
    <mergeCell ref="T4:V5"/>
    <mergeCell ref="W4:Y5"/>
    <mergeCell ref="Z4:AB5"/>
    <mergeCell ref="AC4:AE5"/>
    <mergeCell ref="AF4:AH5"/>
  </mergeCells>
  <printOptions horizontalCentered="1"/>
  <pageMargins left="0.354166666666667" right="0.354166666666667" top="0.688888888888889" bottom="0.590277777777778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目录</vt:lpstr>
      <vt:lpstr>汇总变动表</vt:lpstr>
      <vt:lpstr>基本支出变动</vt:lpstr>
      <vt:lpstr>项目支出变动</vt:lpstr>
      <vt:lpstr>社会保险基金预算调整表</vt:lpstr>
      <vt:lpstr>专项债务调整表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Lewn</dc:creator>
  <cp:lastModifiedBy>Em</cp:lastModifiedBy>
  <dcterms:created xsi:type="dcterms:W3CDTF">2018-11-19T02:52:00Z</dcterms:created>
  <cp:lastPrinted>2018-12-04T03:59:00Z</cp:lastPrinted>
  <dcterms:modified xsi:type="dcterms:W3CDTF">2023-09-12T09:07:14Z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2052-10.8.0.5950</vt:lpwstr>
  </property>
</Properties>
</file>