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444"/>
  </bookViews>
  <sheets>
    <sheet name="Sheet1" sheetId="1" r:id="rId1"/>
    <sheet name="Sheet2" sheetId="2" r:id="rId2"/>
    <sheet name="Sheet3" sheetId="3" r:id="rId3"/>
  </sheets>
  <definedNames>
    <definedName name="_xlnm._FilterDatabase" localSheetId="0" hidden="1">Sheet1!$A$4:$L$50</definedName>
    <definedName name="_xlnm.Print_Titles" localSheetId="0">Sheet1!$3:$4</definedName>
  </definedNames>
  <calcPr calcId="144525" concurrentCalc="0"/>
</workbook>
</file>

<file path=xl/sharedStrings.xml><?xml version="1.0" encoding="utf-8"?>
<sst xmlns="http://schemas.openxmlformats.org/spreadsheetml/2006/main" count="229" uniqueCount="128">
  <si>
    <t>附件3</t>
  </si>
  <si>
    <t xml:space="preserve">云南省口腔种植医疗服务项目价格表                        </t>
  </si>
  <si>
    <t>项目编码</t>
  </si>
  <si>
    <t>国家项目代码</t>
  </si>
  <si>
    <t>项目名称</t>
  </si>
  <si>
    <t>项目内涵</t>
  </si>
  <si>
    <t>除外内容</t>
  </si>
  <si>
    <t>计价
单位</t>
  </si>
  <si>
    <t>说        明</t>
  </si>
  <si>
    <t>最高限价(元）</t>
  </si>
  <si>
    <t>财务
分类</t>
  </si>
  <si>
    <t>支付类别</t>
  </si>
  <si>
    <t>一类价</t>
  </si>
  <si>
    <t>二类价</t>
  </si>
  <si>
    <t>三类价</t>
  </si>
  <si>
    <t>5.9 口腔种植检查</t>
  </si>
  <si>
    <t>013105170040000</t>
  </si>
  <si>
    <t>医学3D建模 (口腔)</t>
  </si>
  <si>
    <t>指利用医学影像检查等手段获得患者特定部位的真实信息。通过数字技术构建的虚拟3D模型、真实再现口腔及颌面特定部位的形态，能够满足疾病诊断、手术规划、治疗及导板设计的需要。含数字化扫描、建模、存储、传输，装置设计等。</t>
  </si>
  <si>
    <t>例</t>
  </si>
  <si>
    <t>单颗常规种植使用该项目，按50%收费。</t>
  </si>
  <si>
    <t>E</t>
  </si>
  <si>
    <t>不支付</t>
  </si>
  <si>
    <t>5.23 口腔种植</t>
  </si>
  <si>
    <t>含全部备牙、取模、灌模、制作、配戴、调改过程。</t>
  </si>
  <si>
    <t xml:space="preserve"> </t>
  </si>
  <si>
    <t>种植牙冠修复置入费 (单颗)</t>
  </si>
  <si>
    <t>指实现种植体上部固定义齿的修复置入。含方案设计、印模制取、颌位确定、位置转移、模型制作、试排牙、戴入、调改、宣教等。</t>
  </si>
  <si>
    <t>310523001a</t>
  </si>
  <si>
    <t>013105170010000</t>
  </si>
  <si>
    <t>牙位</t>
  </si>
  <si>
    <t>310523001b</t>
  </si>
  <si>
    <t>013105170010001</t>
  </si>
  <si>
    <t>种植牙冠修复置入费 (单颗)-即刻修复置入（加收）</t>
  </si>
  <si>
    <t>310523001c</t>
  </si>
  <si>
    <t>013105170010002</t>
  </si>
  <si>
    <t>种植牙冠修复置入费 (单颗)-临时冠修复置入（减收）</t>
  </si>
  <si>
    <t>种植牙冠修复置入费 (连续冠桥修复)</t>
  </si>
  <si>
    <t>指实现种植体上部不超过一个象限的连续固定义齿的修复置入。含方案设计、印模制取、颌位确定、位置转移、模型制作、试排牙、戴入、调改、宣教等。</t>
  </si>
  <si>
    <t>310523002a</t>
  </si>
  <si>
    <t>013105170020000</t>
  </si>
  <si>
    <t>310523002b</t>
  </si>
  <si>
    <t>013105170020001</t>
  </si>
  <si>
    <t>种植牙冠修复置入费 (连续冠桥修复)-即刻修复置入（加收）</t>
  </si>
  <si>
    <t>310523002c</t>
  </si>
  <si>
    <t>013105170020002</t>
  </si>
  <si>
    <t>种植牙冠修复置入费 (连续冠桥修复)-临时冠修复置入（减收）</t>
  </si>
  <si>
    <t>种植牙冠修复置入费 (固定咬合重建)</t>
  </si>
  <si>
    <t>指实现对咬合支持丧失、半口牙齿缺失或全口牙齿缺失的种植体上部固定义齿的修复置入。含方案设计、印模制取、颌位确定、位置转移、模型制作、试排牙、戴入、调改、宣教等。</t>
  </si>
  <si>
    <t>310523003a</t>
  </si>
  <si>
    <t>013105170030000</t>
  </si>
  <si>
    <t>件</t>
  </si>
  <si>
    <t>310523003b</t>
  </si>
  <si>
    <t>013105170030001</t>
  </si>
  <si>
    <t>种植牙冠修复置入费 (固定咬合重建)-即刻修复置入（加收）</t>
  </si>
  <si>
    <t>种植可摘修复置入费</t>
  </si>
  <si>
    <t>指实现种植体上部可摘修复体的置入。含方案设计、印模制取、颌位确定、位置转移、模型制作、试排牙、戴入、调改、宣教等。</t>
  </si>
  <si>
    <t>310523004a</t>
  </si>
  <si>
    <t>013105230010000</t>
  </si>
  <si>
    <t>310523004b</t>
  </si>
  <si>
    <t>013105230010001</t>
  </si>
  <si>
    <t>种植可摘修复置入费-即刻修复置入（加收）</t>
  </si>
  <si>
    <t>013105190010000</t>
  </si>
  <si>
    <t>种植牙冠修理费</t>
  </si>
  <si>
    <t>指对产品保质保修条件外，种植牙冠脱落、崩瓷、嵌食、断裂等机械性或器质性损坏进行修理，恢复正常使用。含种植修复置入体的检查、拆卸、修补、置入等。</t>
  </si>
  <si>
    <t>013105230020000</t>
  </si>
  <si>
    <t>医学3D模型打印 (口腔)</t>
  </si>
  <si>
    <t>指将虚拟3D模型打印或切削制作成仅用于口腔疾病诊断、手术规划、治疗及导板设计的实体模型。含3D打印或切削制作等。</t>
  </si>
  <si>
    <t>单颗常规种植使用该项目，按5%收费。</t>
  </si>
  <si>
    <t>013105230030000</t>
  </si>
  <si>
    <t>医学3D导板打印 (口腔)</t>
  </si>
  <si>
    <t>指将虚拟3D模型打印或切削制作成用于治疗部位、确保植（置）入物精准到达和处理预定位置的实物模板或手术操作对治疗部位进行精确处理。含3D打印或切削制作等。</t>
  </si>
  <si>
    <t>6.9 口腔种植手术</t>
  </si>
  <si>
    <t>013306090030000</t>
  </si>
  <si>
    <t>口腔内植骨费 (简单)</t>
  </si>
  <si>
    <t>指通过手术方式，对轻度牙槽嵴萎缩骨量增加，达到可种植条件。含方案设计、术前准备、手术入路、组织切开、植骨、关闭缝合受植区等手术步骤及术后复查处置等。</t>
  </si>
  <si>
    <t>G</t>
  </si>
  <si>
    <t>013306090040000</t>
  </si>
  <si>
    <t>口腔内植骨费 ( 一般)</t>
  </si>
  <si>
    <t>指通过手术方式，对中度牙槽嵴萎缩骨量增加，达到可种植条件。含方案设计、术前准备、手术入路、组织切开、骨劈开/骨挤压、植骨、关闭缝合受植区等手术步骤及术后复查处置等。</t>
  </si>
  <si>
    <t>口腔内植骨费 (复杂)</t>
  </si>
  <si>
    <t>指通过手术方式，对重度牙槽嵴萎缩或上颌窦底骨量增加，达到可种植条件。含方案设计、术前准备、手术入路、组织切开、自体骨移植、植骨、关闭缝合受植区等手术步骤及术后复查处置等。</t>
  </si>
  <si>
    <t>330609003a</t>
  </si>
  <si>
    <t>013306090050000</t>
  </si>
  <si>
    <t>330609003b</t>
  </si>
  <si>
    <t>013306090050001</t>
  </si>
  <si>
    <t>口腔内植骨费 (复杂)-上颌窦囊肿摘除（加收）</t>
  </si>
  <si>
    <t>330609003c</t>
  </si>
  <si>
    <t>013306090050002</t>
  </si>
  <si>
    <t>口腔内植骨费 (复杂)-口腔以外其他部位取骨（加收）</t>
  </si>
  <si>
    <t>种植体植入费 (单颗)</t>
  </si>
  <si>
    <t>指实现口腔单颗种植体植入。含方案设计、术前准备、备洞、种植体植入、二期手术、术后处理、手术复查等。</t>
  </si>
  <si>
    <t>330609004a</t>
  </si>
  <si>
    <t>013306090010000</t>
  </si>
  <si>
    <t>330609004b</t>
  </si>
  <si>
    <t>013306090010001</t>
  </si>
  <si>
    <t>种植体植入费 (单颗)-种植体即刻种植（加收）</t>
  </si>
  <si>
    <t>330609004c</t>
  </si>
  <si>
    <t>013306090010002</t>
  </si>
  <si>
    <t>种植体植入费 (单颗)-颅颌面种植体植入（加收）</t>
  </si>
  <si>
    <t>种植体植入费 (全牙弓)</t>
  </si>
  <si>
    <t>指对范围超过一个象限以上的连续牙齿缺失进行种植体的植入以实现桥式修复。含方案设计、术前准备、备洞、种植体植入、二期手术、术后处理、手术复查等。</t>
  </si>
  <si>
    <t>上下颌分别进行桥式修复的，分别计价。</t>
  </si>
  <si>
    <t>330609005a</t>
  </si>
  <si>
    <t>013306090020000</t>
  </si>
  <si>
    <t>330609005b</t>
  </si>
  <si>
    <t>013306090020001</t>
  </si>
  <si>
    <t>种植体植入费 (全牙弓)-种植体即刻种植（加收）</t>
  </si>
  <si>
    <t>330609005c</t>
  </si>
  <si>
    <t>013306090020002</t>
  </si>
  <si>
    <t>种植体植入费 (全牙弓)-颅颌面种植体植入（加收）</t>
  </si>
  <si>
    <t>330609005d</t>
  </si>
  <si>
    <t>013306090020003</t>
  </si>
  <si>
    <t>种植体植入费 (全牙弓)-种植体倾斜植入（加收）</t>
  </si>
  <si>
    <t>013306090060000</t>
  </si>
  <si>
    <t>种植体周软组织移植费</t>
  </si>
  <si>
    <t>指通过局部软组织移植，改善治疗部位及周围软组织状况，达到治疗所需软组织条件。含方案设计、术前准备、切开、翻瓣、供软组织制备、组织固定、缝合及处置等。</t>
  </si>
  <si>
    <t>013306090070000</t>
  </si>
  <si>
    <t>种植体取出费</t>
  </si>
  <si>
    <t>指拆除患者口腔内已植入且无法继续使用的种植体。含种植体拆除操作步骤等。</t>
  </si>
  <si>
    <t>说明：</t>
  </si>
  <si>
    <t>1.即刻种植指拔牙或牙齿缺失当日完成种植体植入的情况；即刻修复指种植体植入后1周以内完成牙冠置入的情形。</t>
  </si>
  <si>
    <t>2.口腔内简单植骨指通过骨替代材料引导骨再生或填充牙槽嵴骨量；口腔内复杂植骨包括上颌窦外提升植骨、牙槽嵴块状自体骨移植；口腔内一般植骨指简单植骨与复杂植骨以外各类形式的植骨技术。</t>
  </si>
  <si>
    <t>3.医疗机构应对本院施治的口腔内牙齿缺失植入体、置入体进行保质保修，保修范围内出现损坏，医疗机构应免费进行修理、再制作，不得向患者收取费用。</t>
  </si>
  <si>
    <t>4.口腔医学3D项目，是指为口腔种植手术方案设计、导航定位等提供辅助的服务。制作牙冠所进行的3D扫描设计、打印切削，以及翻模精修、烧结上釉、上色调改等具体操作，作为成本要素计入种植牙牙冠价格，不再将上述牙冠加工制作的具体操作步骤作为医疗服务价格项目向患者收费。</t>
  </si>
  <si>
    <t>5.开展植入、修复、软组织移植、植骨以及取出、修理等口腔种植类医疗服务时，除收取诊查、麻醉、检验、影像学检查项目费用外，限收取本类别项目费用。</t>
  </si>
  <si>
    <t>6.口腔种植使用的种植修复材料（包括种植体、修复基台及配件、愈合基台、非基台类种植修复配件、骨替代品、屏障膜、临时基台、螺钉、钛网、附着体）、义齿材料，按照实际采购价格零差率销售。</t>
  </si>
  <si>
    <t>7.种植牙冠修复置入时，如需先行临时冠修复置入，按照相应临时冠修复置入费（减收）医疗服务项目（编码为310523001c或310523002c）计价收费。</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</si>
</sst>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3">
    <font>
      <sz val="11"/>
      <color theme="1"/>
      <name val="宋体"/>
      <charset val="134"/>
      <scheme val="minor"/>
    </font>
    <font>
      <sz val="12"/>
      <name val="宋体"/>
      <charset val="134"/>
    </font>
    <font>
      <sz val="11"/>
      <color indexed="8"/>
      <name val="宋体"/>
      <charset val="134"/>
    </font>
    <font>
      <sz val="14"/>
      <name val="方正黑体_GBK"/>
      <charset val="134"/>
    </font>
    <font>
      <sz val="22"/>
      <name val="方正小标宋_GBK"/>
      <charset val="134"/>
    </font>
    <font>
      <b/>
      <sz val="11"/>
      <name val="宋体"/>
      <charset val="134"/>
      <scheme val="minor"/>
    </font>
    <font>
      <b/>
      <sz val="11"/>
      <name val="宋体"/>
      <charset val="134"/>
    </font>
    <font>
      <sz val="11"/>
      <name val="宋体"/>
      <charset val="134"/>
      <scheme val="minor"/>
    </font>
    <font>
      <sz val="11"/>
      <name val="宋体"/>
      <charset val="134"/>
    </font>
    <font>
      <sz val="11"/>
      <color rgb="FF000000"/>
      <name val="宋体"/>
      <charset val="134"/>
      <scheme val="minor"/>
    </font>
    <font>
      <sz val="11"/>
      <color rgb="FFFF0000"/>
      <name val="宋体"/>
      <charset val="134"/>
      <scheme val="minor"/>
    </font>
    <font>
      <b/>
      <sz val="11"/>
      <color theme="1"/>
      <name val="宋体"/>
      <charset val="134"/>
      <scheme val="minor"/>
    </font>
    <font>
      <sz val="11"/>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9" borderId="0" applyNumberFormat="0" applyBorder="0" applyAlignment="0" applyProtection="0">
      <alignment vertical="center"/>
    </xf>
    <xf numFmtId="0" fontId="19" fillId="0" borderId="6" applyNumberFormat="0" applyFill="0" applyAlignment="0" applyProtection="0">
      <alignment vertical="center"/>
    </xf>
    <xf numFmtId="0" fontId="16"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2" fillId="0" borderId="0">
      <alignment vertical="top" wrapText="1"/>
    </xf>
    <xf numFmtId="0" fontId="1" fillId="0" borderId="0">
      <alignment vertical="center"/>
    </xf>
    <xf numFmtId="0" fontId="0" fillId="0" borderId="0"/>
    <xf numFmtId="0" fontId="1" fillId="0" borderId="0">
      <alignment vertical="center"/>
    </xf>
  </cellStyleXfs>
  <cellXfs count="46">
    <xf numFmtId="0" fontId="0" fillId="0" borderId="0" xfId="0">
      <alignment vertical="center"/>
    </xf>
    <xf numFmtId="0" fontId="1" fillId="0" borderId="0" xfId="0" applyFont="1" applyFill="1" applyBorder="1" applyAlignment="1">
      <alignment vertical="center"/>
    </xf>
    <xf numFmtId="0" fontId="0" fillId="0" borderId="0" xfId="0" applyFont="1" applyFill="1" applyAlignment="1">
      <alignment vertical="center"/>
    </xf>
    <xf numFmtId="0" fontId="2" fillId="0" borderId="0" xfId="0" applyFont="1" applyFill="1" applyAlignment="1">
      <alignment vertical="center"/>
    </xf>
    <xf numFmtId="0" fontId="0" fillId="0" borderId="0" xfId="0" applyFill="1">
      <alignment vertical="center"/>
    </xf>
    <xf numFmtId="0" fontId="0" fillId="0" borderId="0" xfId="0"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52" applyFont="1" applyFill="1" applyAlignment="1">
      <alignment horizontal="center" vertical="center" wrapText="1"/>
    </xf>
    <xf numFmtId="0" fontId="5" fillId="0" borderId="1" xfId="49" applyFont="1" applyFill="1" applyBorder="1" applyAlignment="1">
      <alignment horizontal="center" vertical="center" wrapText="1"/>
    </xf>
    <xf numFmtId="2" fontId="5" fillId="0" borderId="1" xfId="52"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51" applyFont="1" applyFill="1" applyBorder="1" applyAlignment="1" applyProtection="1">
      <alignment vertical="center" wrapText="1"/>
      <protection locked="0"/>
    </xf>
    <xf numFmtId="0" fontId="7" fillId="0" borderId="1" xfId="49" applyFont="1" applyFill="1" applyBorder="1" applyAlignment="1">
      <alignment horizontal="left" vertical="center" wrapText="1"/>
    </xf>
    <xf numFmtId="176" fontId="7" fillId="0" borderId="1" xfId="52" applyNumberFormat="1" applyFont="1" applyFill="1" applyBorder="1" applyAlignment="1">
      <alignment horizontal="center" vertical="center" shrinkToFit="1"/>
    </xf>
    <xf numFmtId="0" fontId="8" fillId="0" borderId="1" xfId="49" applyFont="1" applyFill="1" applyBorder="1" applyAlignment="1">
      <alignment vertical="center" wrapText="1"/>
    </xf>
    <xf numFmtId="0" fontId="8" fillId="0" borderId="1" xfId="49" applyFont="1" applyFill="1" applyBorder="1" applyAlignment="1">
      <alignment horizontal="center" vertical="center" wrapText="1"/>
    </xf>
    <xf numFmtId="2" fontId="1" fillId="0" borderId="1" xfId="52" applyNumberFormat="1" applyFont="1" applyFill="1" applyBorder="1" applyAlignment="1">
      <alignment vertical="center" shrinkToFit="1"/>
    </xf>
    <xf numFmtId="176" fontId="1" fillId="0" borderId="1" xfId="52" applyNumberFormat="1" applyFont="1" applyFill="1" applyBorder="1" applyAlignment="1">
      <alignment horizontal="center" vertical="center" shrinkToFit="1"/>
    </xf>
    <xf numFmtId="0" fontId="9" fillId="0" borderId="1" xfId="0" applyFont="1" applyFill="1" applyBorder="1" applyAlignment="1">
      <alignment horizontal="justify" vertical="center"/>
    </xf>
    <xf numFmtId="0" fontId="9"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lignment vertical="center"/>
    </xf>
    <xf numFmtId="0" fontId="10" fillId="0" borderId="1" xfId="0" applyFont="1" applyFill="1" applyBorder="1" applyAlignment="1">
      <alignment horizontal="justify" vertical="center"/>
    </xf>
    <xf numFmtId="177" fontId="7" fillId="0" borderId="1" xfId="0" applyNumberFormat="1" applyFont="1" applyFill="1" applyBorder="1" applyAlignment="1">
      <alignment horizontal="left" vertical="center" wrapText="1"/>
    </xf>
    <xf numFmtId="0" fontId="11" fillId="0" borderId="2" xfId="0" applyFont="1" applyFill="1" applyBorder="1" applyAlignment="1">
      <alignment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0" fillId="0" borderId="0" xfId="0" applyFill="1" applyBorder="1" applyAlignment="1">
      <alignment vertical="center"/>
    </xf>
    <xf numFmtId="0" fontId="12" fillId="0" borderId="1" xfId="52" applyFont="1" applyFill="1" applyBorder="1" applyAlignment="1">
      <alignment horizontal="center" vertical="center"/>
    </xf>
    <xf numFmtId="0" fontId="12" fillId="0" borderId="1" xfId="52" applyFont="1" applyFill="1" applyBorder="1" applyAlignment="1">
      <alignment horizontal="center" vertical="center" wrapText="1"/>
    </xf>
    <xf numFmtId="176" fontId="1" fillId="0" borderId="1" xfId="52"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176" fontId="0" fillId="0" borderId="1" xfId="0" applyNumberFormat="1" applyFont="1" applyFill="1" applyBorder="1" applyAlignment="1">
      <alignment horizontal="center" vertical="center"/>
    </xf>
    <xf numFmtId="0" fontId="7" fillId="0" borderId="1" xfId="49"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对接表" xfId="49"/>
    <cellStyle name="常规_Sheet1" xfId="50"/>
    <cellStyle name="常规 2" xfId="51"/>
    <cellStyle name="常规_Sheet4" xfId="52"/>
  </cellStyles>
  <tableStyles count="0" defaultTableStyle="TableStyleMedium2"/>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abSelected="1" view="pageBreakPreview" zoomScaleNormal="100" workbookViewId="0">
      <selection activeCell="A2" sqref="A2:L2"/>
    </sheetView>
  </sheetViews>
  <sheetFormatPr defaultColWidth="9" defaultRowHeight="14.4"/>
  <cols>
    <col min="1" max="1" width="12.75" style="4" customWidth="1"/>
    <col min="2" max="2" width="16.6296296296296" style="4" customWidth="1"/>
    <col min="3" max="3" width="13.3796296296296" style="4" customWidth="1"/>
    <col min="4" max="4" width="25" style="4" customWidth="1"/>
    <col min="5" max="5" width="8.25" style="4" customWidth="1"/>
    <col min="6" max="6" width="5.37962962962963" style="4" customWidth="1"/>
    <col min="7" max="7" width="10.1296296296296" style="4" customWidth="1"/>
    <col min="8" max="10" width="9" style="5"/>
    <col min="11" max="11" width="6.5" style="4" customWidth="1"/>
    <col min="12" max="12" width="7.25" style="4" customWidth="1"/>
    <col min="13" max="16384" width="9" style="4"/>
  </cols>
  <sheetData>
    <row r="1" s="1" customFormat="1" ht="17.4" spans="1:12">
      <c r="A1" s="6" t="s">
        <v>0</v>
      </c>
      <c r="B1" s="6"/>
      <c r="C1" s="6"/>
      <c r="D1" s="6"/>
      <c r="E1" s="6"/>
      <c r="F1" s="6"/>
      <c r="G1" s="6"/>
      <c r="H1" s="7"/>
      <c r="I1" s="7"/>
      <c r="J1" s="7"/>
      <c r="K1" s="6"/>
      <c r="L1" s="6"/>
    </row>
    <row r="2" s="1" customFormat="1" ht="29.4" spans="1:12">
      <c r="A2" s="8" t="s">
        <v>1</v>
      </c>
      <c r="B2" s="8"/>
      <c r="C2" s="8"/>
      <c r="D2" s="8"/>
      <c r="E2" s="8"/>
      <c r="F2" s="8"/>
      <c r="G2" s="8"/>
      <c r="H2" s="8"/>
      <c r="I2" s="8"/>
      <c r="J2" s="8"/>
      <c r="K2" s="8"/>
      <c r="L2" s="8"/>
    </row>
    <row r="3" s="2" customFormat="1" spans="1:12">
      <c r="A3" s="9" t="s">
        <v>2</v>
      </c>
      <c r="B3" s="9" t="s">
        <v>3</v>
      </c>
      <c r="C3" s="9" t="s">
        <v>4</v>
      </c>
      <c r="D3" s="9" t="s">
        <v>5</v>
      </c>
      <c r="E3" s="9" t="s">
        <v>6</v>
      </c>
      <c r="F3" s="9" t="s">
        <v>7</v>
      </c>
      <c r="G3" s="9" t="s">
        <v>8</v>
      </c>
      <c r="H3" s="10" t="s">
        <v>9</v>
      </c>
      <c r="I3" s="10"/>
      <c r="J3" s="10"/>
      <c r="K3" s="10" t="s">
        <v>10</v>
      </c>
      <c r="L3" s="10" t="s">
        <v>11</v>
      </c>
    </row>
    <row r="4" s="2" customFormat="1" spans="1:12">
      <c r="A4" s="9"/>
      <c r="B4" s="9"/>
      <c r="C4" s="9"/>
      <c r="D4" s="9"/>
      <c r="E4" s="9"/>
      <c r="F4" s="9"/>
      <c r="G4" s="9"/>
      <c r="H4" s="10" t="s">
        <v>12</v>
      </c>
      <c r="I4" s="10" t="s">
        <v>13</v>
      </c>
      <c r="J4" s="10" t="s">
        <v>14</v>
      </c>
      <c r="K4" s="10"/>
      <c r="L4" s="10"/>
    </row>
    <row r="5" s="3" customFormat="1" ht="24" customHeight="1" spans="1:12">
      <c r="A5" s="11">
        <v>310509</v>
      </c>
      <c r="B5" s="12" t="s">
        <v>15</v>
      </c>
      <c r="C5" s="12"/>
      <c r="D5" s="12"/>
      <c r="E5" s="12"/>
      <c r="F5" s="12"/>
      <c r="G5" s="12"/>
      <c r="H5" s="11"/>
      <c r="I5" s="11"/>
      <c r="J5" s="11"/>
      <c r="K5" s="12"/>
      <c r="L5" s="12"/>
    </row>
    <row r="6" s="2" customFormat="1" ht="135" customHeight="1" spans="1:12">
      <c r="A6" s="13">
        <v>310509001</v>
      </c>
      <c r="B6" s="46" t="s">
        <v>16</v>
      </c>
      <c r="C6" s="14" t="s">
        <v>17</v>
      </c>
      <c r="D6" s="15" t="s">
        <v>18</v>
      </c>
      <c r="E6" s="16"/>
      <c r="F6" s="13" t="s">
        <v>19</v>
      </c>
      <c r="G6" s="16" t="s">
        <v>20</v>
      </c>
      <c r="H6" s="17">
        <v>180</v>
      </c>
      <c r="I6" s="17">
        <v>171</v>
      </c>
      <c r="J6" s="17">
        <v>153</v>
      </c>
      <c r="K6" s="40" t="s">
        <v>21</v>
      </c>
      <c r="L6" s="41" t="s">
        <v>22</v>
      </c>
    </row>
    <row r="7" s="3" customFormat="1" ht="38" customHeight="1" spans="1:12">
      <c r="A7" s="11">
        <v>310523</v>
      </c>
      <c r="B7" s="12"/>
      <c r="C7" s="12" t="s">
        <v>23</v>
      </c>
      <c r="D7" s="18" t="s">
        <v>24</v>
      </c>
      <c r="E7" s="19"/>
      <c r="F7" s="18"/>
      <c r="G7" s="20" t="s">
        <v>25</v>
      </c>
      <c r="H7" s="21"/>
      <c r="I7" s="42"/>
      <c r="J7" s="43"/>
      <c r="K7" s="44"/>
      <c r="L7" s="44"/>
    </row>
    <row r="8" s="2" customFormat="1" ht="89" customHeight="1" spans="1:12">
      <c r="A8" s="13">
        <v>310523001</v>
      </c>
      <c r="B8" s="13"/>
      <c r="C8" s="14" t="s">
        <v>26</v>
      </c>
      <c r="D8" s="16" t="s">
        <v>27</v>
      </c>
      <c r="E8" s="22"/>
      <c r="F8" s="23"/>
      <c r="G8" s="22"/>
      <c r="H8" s="17"/>
      <c r="I8" s="17"/>
      <c r="J8" s="17"/>
      <c r="K8" s="40"/>
      <c r="L8" s="40"/>
    </row>
    <row r="9" s="2" customFormat="1" ht="52" customHeight="1" spans="1:12">
      <c r="A9" s="13" t="s">
        <v>28</v>
      </c>
      <c r="B9" s="46" t="s">
        <v>29</v>
      </c>
      <c r="C9" s="14" t="s">
        <v>26</v>
      </c>
      <c r="D9" s="24" t="s">
        <v>25</v>
      </c>
      <c r="E9" s="22"/>
      <c r="F9" s="13" t="s">
        <v>30</v>
      </c>
      <c r="G9" s="22" t="s">
        <v>25</v>
      </c>
      <c r="H9" s="17">
        <v>1200</v>
      </c>
      <c r="I9" s="17">
        <v>1140</v>
      </c>
      <c r="J9" s="17">
        <v>1020</v>
      </c>
      <c r="K9" s="40" t="s">
        <v>21</v>
      </c>
      <c r="L9" s="41" t="s">
        <v>22</v>
      </c>
    </row>
    <row r="10" s="2" customFormat="1" ht="72" customHeight="1" spans="1:12">
      <c r="A10" s="13" t="s">
        <v>31</v>
      </c>
      <c r="B10" s="46" t="s">
        <v>32</v>
      </c>
      <c r="C10" s="14" t="s">
        <v>33</v>
      </c>
      <c r="D10" s="16"/>
      <c r="E10" s="22"/>
      <c r="F10" s="13" t="s">
        <v>30</v>
      </c>
      <c r="G10" s="22"/>
      <c r="H10" s="17">
        <f>H9*0.3</f>
        <v>360</v>
      </c>
      <c r="I10" s="17">
        <f>I9*0.3</f>
        <v>342</v>
      </c>
      <c r="J10" s="17">
        <f>J9*0.3</f>
        <v>306</v>
      </c>
      <c r="K10" s="40" t="s">
        <v>21</v>
      </c>
      <c r="L10" s="41" t="s">
        <v>22</v>
      </c>
    </row>
    <row r="11" s="2" customFormat="1" ht="81" customHeight="1" spans="1:12">
      <c r="A11" s="13" t="s">
        <v>34</v>
      </c>
      <c r="B11" s="46" t="s">
        <v>35</v>
      </c>
      <c r="C11" s="14" t="s">
        <v>36</v>
      </c>
      <c r="D11" s="16"/>
      <c r="E11" s="22"/>
      <c r="F11" s="13" t="s">
        <v>30</v>
      </c>
      <c r="G11" s="22"/>
      <c r="H11" s="17">
        <v>360</v>
      </c>
      <c r="I11" s="17">
        <v>342</v>
      </c>
      <c r="J11" s="17">
        <v>306</v>
      </c>
      <c r="K11" s="40" t="s">
        <v>21</v>
      </c>
      <c r="L11" s="41" t="s">
        <v>22</v>
      </c>
    </row>
    <row r="12" s="2" customFormat="1" ht="87" customHeight="1" spans="1:12">
      <c r="A12" s="13">
        <v>310523002</v>
      </c>
      <c r="B12" s="13"/>
      <c r="C12" s="14" t="s">
        <v>37</v>
      </c>
      <c r="D12" s="24" t="s">
        <v>38</v>
      </c>
      <c r="E12" s="22"/>
      <c r="F12" s="13" t="s">
        <v>25</v>
      </c>
      <c r="G12" s="22"/>
      <c r="H12" s="17"/>
      <c r="I12" s="17"/>
      <c r="J12" s="17"/>
      <c r="K12" s="40"/>
      <c r="L12" s="41"/>
    </row>
    <row r="13" s="2" customFormat="1" ht="52" customHeight="1" spans="1:12">
      <c r="A13" s="13" t="s">
        <v>39</v>
      </c>
      <c r="B13" s="46" t="s">
        <v>40</v>
      </c>
      <c r="C13" s="14" t="s">
        <v>37</v>
      </c>
      <c r="D13" s="16"/>
      <c r="E13" s="22"/>
      <c r="F13" s="23" t="s">
        <v>30</v>
      </c>
      <c r="G13" s="22" t="s">
        <v>25</v>
      </c>
      <c r="H13" s="17">
        <v>1000</v>
      </c>
      <c r="I13" s="17">
        <v>950</v>
      </c>
      <c r="J13" s="17">
        <v>850</v>
      </c>
      <c r="K13" s="40" t="s">
        <v>21</v>
      </c>
      <c r="L13" s="41" t="s">
        <v>22</v>
      </c>
    </row>
    <row r="14" s="2" customFormat="1" ht="77" customHeight="1" spans="1:12">
      <c r="A14" s="13" t="s">
        <v>41</v>
      </c>
      <c r="B14" s="46" t="s">
        <v>42</v>
      </c>
      <c r="C14" s="14" t="s">
        <v>43</v>
      </c>
      <c r="D14" s="16"/>
      <c r="E14" s="22"/>
      <c r="F14" s="23" t="s">
        <v>30</v>
      </c>
      <c r="G14" s="22"/>
      <c r="H14" s="17">
        <f>H13*0.3</f>
        <v>300</v>
      </c>
      <c r="I14" s="17">
        <f>I13*0.3</f>
        <v>285</v>
      </c>
      <c r="J14" s="17">
        <f>J13*0.3</f>
        <v>255</v>
      </c>
      <c r="K14" s="40" t="s">
        <v>21</v>
      </c>
      <c r="L14" s="41" t="s">
        <v>22</v>
      </c>
    </row>
    <row r="15" s="2" customFormat="1" ht="69" customHeight="1" spans="1:12">
      <c r="A15" s="13" t="s">
        <v>44</v>
      </c>
      <c r="B15" s="46" t="s">
        <v>45</v>
      </c>
      <c r="C15" s="14" t="s">
        <v>46</v>
      </c>
      <c r="D15" s="16"/>
      <c r="E15" s="22"/>
      <c r="F15" s="23" t="s">
        <v>30</v>
      </c>
      <c r="G15" s="22"/>
      <c r="H15" s="17">
        <v>300</v>
      </c>
      <c r="I15" s="17">
        <v>285</v>
      </c>
      <c r="J15" s="17">
        <v>255</v>
      </c>
      <c r="K15" s="40" t="s">
        <v>21</v>
      </c>
      <c r="L15" s="41" t="s">
        <v>22</v>
      </c>
    </row>
    <row r="16" s="2" customFormat="1" ht="104" customHeight="1" spans="1:12">
      <c r="A16" s="13">
        <v>310523003</v>
      </c>
      <c r="B16" s="13"/>
      <c r="C16" s="14" t="s">
        <v>47</v>
      </c>
      <c r="D16" s="24" t="s">
        <v>48</v>
      </c>
      <c r="E16" s="22"/>
      <c r="F16" s="23"/>
      <c r="G16" s="22"/>
      <c r="H16" s="17"/>
      <c r="I16" s="17"/>
      <c r="J16" s="17"/>
      <c r="K16" s="40"/>
      <c r="L16" s="41"/>
    </row>
    <row r="17" s="2" customFormat="1" ht="50" customHeight="1" spans="1:12">
      <c r="A17" s="13" t="s">
        <v>49</v>
      </c>
      <c r="B17" s="46" t="s">
        <v>50</v>
      </c>
      <c r="C17" s="14" t="s">
        <v>47</v>
      </c>
      <c r="D17" s="16"/>
      <c r="E17" s="22"/>
      <c r="F17" s="23" t="s">
        <v>51</v>
      </c>
      <c r="G17" s="22" t="s">
        <v>25</v>
      </c>
      <c r="H17" s="17">
        <v>5500</v>
      </c>
      <c r="I17" s="17">
        <v>5225</v>
      </c>
      <c r="J17" s="17">
        <v>4675</v>
      </c>
      <c r="K17" s="40" t="s">
        <v>21</v>
      </c>
      <c r="L17" s="41" t="s">
        <v>22</v>
      </c>
    </row>
    <row r="18" s="2" customFormat="1" ht="76" customHeight="1" spans="1:12">
      <c r="A18" s="13" t="s">
        <v>52</v>
      </c>
      <c r="B18" s="46" t="s">
        <v>53</v>
      </c>
      <c r="C18" s="14" t="s">
        <v>54</v>
      </c>
      <c r="D18" s="16"/>
      <c r="E18" s="22"/>
      <c r="F18" s="23" t="s">
        <v>51</v>
      </c>
      <c r="G18" s="22"/>
      <c r="H18" s="17">
        <f>H17*0.3</f>
        <v>1650</v>
      </c>
      <c r="I18" s="17">
        <f>I17*0.3</f>
        <v>1567.5</v>
      </c>
      <c r="J18" s="17">
        <f>J17*0.3</f>
        <v>1402.5</v>
      </c>
      <c r="K18" s="40" t="s">
        <v>21</v>
      </c>
      <c r="L18" s="41" t="s">
        <v>22</v>
      </c>
    </row>
    <row r="19" s="2" customFormat="1" ht="73" customHeight="1" spans="1:12">
      <c r="A19" s="13">
        <v>310523004</v>
      </c>
      <c r="B19" s="13"/>
      <c r="C19" s="14" t="s">
        <v>55</v>
      </c>
      <c r="D19" s="24" t="s">
        <v>56</v>
      </c>
      <c r="E19" s="22"/>
      <c r="F19" s="23"/>
      <c r="G19" s="22"/>
      <c r="H19" s="17"/>
      <c r="I19" s="17"/>
      <c r="J19" s="17"/>
      <c r="K19" s="40"/>
      <c r="L19" s="41"/>
    </row>
    <row r="20" s="2" customFormat="1" ht="33" customHeight="1" spans="1:12">
      <c r="A20" s="13" t="s">
        <v>57</v>
      </c>
      <c r="B20" s="46" t="s">
        <v>58</v>
      </c>
      <c r="C20" s="14" t="s">
        <v>55</v>
      </c>
      <c r="D20" s="16"/>
      <c r="E20" s="22"/>
      <c r="F20" s="23" t="s">
        <v>51</v>
      </c>
      <c r="G20" s="22" t="s">
        <v>25</v>
      </c>
      <c r="H20" s="17">
        <v>3000</v>
      </c>
      <c r="I20" s="17">
        <v>2850</v>
      </c>
      <c r="J20" s="17">
        <v>2550</v>
      </c>
      <c r="K20" s="40" t="s">
        <v>21</v>
      </c>
      <c r="L20" s="41" t="s">
        <v>22</v>
      </c>
    </row>
    <row r="21" s="2" customFormat="1" ht="60" customHeight="1" spans="1:12">
      <c r="A21" s="13" t="s">
        <v>59</v>
      </c>
      <c r="B21" s="46" t="s">
        <v>60</v>
      </c>
      <c r="C21" s="14" t="s">
        <v>61</v>
      </c>
      <c r="D21" s="16"/>
      <c r="E21" s="22"/>
      <c r="F21" s="23" t="s">
        <v>51</v>
      </c>
      <c r="G21" s="22"/>
      <c r="H21" s="17">
        <f>H20*0.3</f>
        <v>900</v>
      </c>
      <c r="I21" s="17">
        <f>I20*0.3</f>
        <v>855</v>
      </c>
      <c r="J21" s="17">
        <f>J20*0.3</f>
        <v>765</v>
      </c>
      <c r="K21" s="40" t="s">
        <v>21</v>
      </c>
      <c r="L21" s="41" t="s">
        <v>22</v>
      </c>
    </row>
    <row r="22" s="2" customFormat="1" ht="86" customHeight="1" spans="1:12">
      <c r="A22" s="13">
        <v>310523005</v>
      </c>
      <c r="B22" s="46" t="s">
        <v>62</v>
      </c>
      <c r="C22" s="14" t="s">
        <v>63</v>
      </c>
      <c r="D22" s="24" t="s">
        <v>64</v>
      </c>
      <c r="E22" s="25"/>
      <c r="F22" s="13" t="s">
        <v>30</v>
      </c>
      <c r="G22" s="25"/>
      <c r="H22" s="17">
        <v>1000</v>
      </c>
      <c r="I22" s="17">
        <v>950</v>
      </c>
      <c r="J22" s="17">
        <v>850</v>
      </c>
      <c r="K22" s="40" t="s">
        <v>21</v>
      </c>
      <c r="L22" s="41" t="s">
        <v>22</v>
      </c>
    </row>
    <row r="23" s="2" customFormat="1" ht="75" customHeight="1" spans="1:12">
      <c r="A23" s="13">
        <v>310523006</v>
      </c>
      <c r="B23" s="46" t="s">
        <v>65</v>
      </c>
      <c r="C23" s="14" t="s">
        <v>66</v>
      </c>
      <c r="D23" s="15" t="s">
        <v>67</v>
      </c>
      <c r="E23" s="16"/>
      <c r="F23" s="23" t="s">
        <v>51</v>
      </c>
      <c r="G23" s="16" t="s">
        <v>68</v>
      </c>
      <c r="H23" s="17">
        <v>460</v>
      </c>
      <c r="I23" s="17">
        <v>437</v>
      </c>
      <c r="J23" s="17">
        <v>391</v>
      </c>
      <c r="K23" s="40" t="s">
        <v>21</v>
      </c>
      <c r="L23" s="41" t="s">
        <v>22</v>
      </c>
    </row>
    <row r="24" s="2" customFormat="1" ht="91" customHeight="1" spans="1:12">
      <c r="A24" s="13">
        <v>310523007</v>
      </c>
      <c r="B24" s="46" t="s">
        <v>69</v>
      </c>
      <c r="C24" s="14" t="s">
        <v>70</v>
      </c>
      <c r="D24" s="15" t="s">
        <v>71</v>
      </c>
      <c r="E24" s="15"/>
      <c r="F24" s="23" t="s">
        <v>51</v>
      </c>
      <c r="G24" s="23" t="s">
        <v>68</v>
      </c>
      <c r="H24" s="17">
        <v>1350</v>
      </c>
      <c r="I24" s="17">
        <v>1282.5</v>
      </c>
      <c r="J24" s="17">
        <v>1147.5</v>
      </c>
      <c r="K24" s="40" t="s">
        <v>21</v>
      </c>
      <c r="L24" s="41" t="s">
        <v>22</v>
      </c>
    </row>
    <row r="25" s="3" customFormat="1" ht="30" customHeight="1" spans="1:12">
      <c r="A25" s="11">
        <v>330609</v>
      </c>
      <c r="B25" s="12" t="s">
        <v>72</v>
      </c>
      <c r="C25" s="18"/>
      <c r="D25" s="18"/>
      <c r="E25" s="19"/>
      <c r="F25" s="18"/>
      <c r="G25" s="20"/>
      <c r="H25" s="21"/>
      <c r="I25" s="42"/>
      <c r="J25" s="43"/>
      <c r="K25" s="44"/>
      <c r="L25" s="41"/>
    </row>
    <row r="26" s="2" customFormat="1" ht="97" customHeight="1" spans="1:12">
      <c r="A26" s="13">
        <v>330609001</v>
      </c>
      <c r="B26" s="46" t="s">
        <v>73</v>
      </c>
      <c r="C26" s="14" t="s">
        <v>74</v>
      </c>
      <c r="D26" s="24" t="s">
        <v>75</v>
      </c>
      <c r="E26" s="22"/>
      <c r="F26" s="13" t="s">
        <v>30</v>
      </c>
      <c r="G26" s="26" t="s">
        <v>25</v>
      </c>
      <c r="H26" s="17">
        <v>1000</v>
      </c>
      <c r="I26" s="45">
        <v>800</v>
      </c>
      <c r="J26" s="45">
        <v>600</v>
      </c>
      <c r="K26" s="40" t="s">
        <v>76</v>
      </c>
      <c r="L26" s="41" t="s">
        <v>22</v>
      </c>
    </row>
    <row r="27" s="2" customFormat="1" ht="116" customHeight="1" spans="1:12">
      <c r="A27" s="13">
        <v>330609002</v>
      </c>
      <c r="B27" s="46" t="s">
        <v>77</v>
      </c>
      <c r="C27" s="14" t="s">
        <v>78</v>
      </c>
      <c r="D27" s="24" t="s">
        <v>79</v>
      </c>
      <c r="E27" s="22"/>
      <c r="F27" s="13" t="s">
        <v>30</v>
      </c>
      <c r="G27" s="26" t="s">
        <v>25</v>
      </c>
      <c r="H27" s="17">
        <v>2000</v>
      </c>
      <c r="I27" s="45">
        <v>1600</v>
      </c>
      <c r="J27" s="45">
        <v>1200</v>
      </c>
      <c r="K27" s="40" t="s">
        <v>76</v>
      </c>
      <c r="L27" s="41" t="s">
        <v>22</v>
      </c>
    </row>
    <row r="28" s="2" customFormat="1" ht="106" customHeight="1" spans="1:12">
      <c r="A28" s="13">
        <v>330609003</v>
      </c>
      <c r="B28" s="13"/>
      <c r="C28" s="14" t="s">
        <v>80</v>
      </c>
      <c r="D28" s="24" t="s">
        <v>81</v>
      </c>
      <c r="E28" s="22"/>
      <c r="F28" s="13"/>
      <c r="G28" s="22"/>
      <c r="H28" s="17"/>
      <c r="I28" s="45"/>
      <c r="J28" s="45"/>
      <c r="K28" s="40"/>
      <c r="L28" s="41"/>
    </row>
    <row r="29" s="2" customFormat="1" ht="48" customHeight="1" spans="1:12">
      <c r="A29" s="13" t="s">
        <v>82</v>
      </c>
      <c r="B29" s="46" t="s">
        <v>83</v>
      </c>
      <c r="C29" s="14" t="s">
        <v>80</v>
      </c>
      <c r="D29" s="16"/>
      <c r="E29" s="22"/>
      <c r="F29" s="13" t="s">
        <v>30</v>
      </c>
      <c r="G29" s="26" t="s">
        <v>25</v>
      </c>
      <c r="H29" s="17">
        <v>3000</v>
      </c>
      <c r="I29" s="45">
        <v>2400</v>
      </c>
      <c r="J29" s="45">
        <v>1800</v>
      </c>
      <c r="K29" s="40" t="s">
        <v>76</v>
      </c>
      <c r="L29" s="41" t="s">
        <v>22</v>
      </c>
    </row>
    <row r="30" s="2" customFormat="1" ht="63" customHeight="1" spans="1:12">
      <c r="A30" s="13" t="s">
        <v>84</v>
      </c>
      <c r="B30" s="46" t="s">
        <v>85</v>
      </c>
      <c r="C30" s="14" t="s">
        <v>86</v>
      </c>
      <c r="D30" s="16"/>
      <c r="E30" s="22"/>
      <c r="F30" s="13" t="s">
        <v>30</v>
      </c>
      <c r="G30" s="22"/>
      <c r="H30" s="17">
        <f>H29*0.1</f>
        <v>300</v>
      </c>
      <c r="I30" s="17">
        <f>I29*0.1</f>
        <v>240</v>
      </c>
      <c r="J30" s="17">
        <f>J29*0.1</f>
        <v>180</v>
      </c>
      <c r="K30" s="40" t="s">
        <v>76</v>
      </c>
      <c r="L30" s="41" t="s">
        <v>22</v>
      </c>
    </row>
    <row r="31" s="2" customFormat="1" ht="63" customHeight="1" spans="1:12">
      <c r="A31" s="13" t="s">
        <v>87</v>
      </c>
      <c r="B31" s="46" t="s">
        <v>88</v>
      </c>
      <c r="C31" s="14" t="s">
        <v>89</v>
      </c>
      <c r="D31" s="16"/>
      <c r="E31" s="22"/>
      <c r="F31" s="13" t="s">
        <v>30</v>
      </c>
      <c r="G31" s="22"/>
      <c r="H31" s="17">
        <f>H29*0.5</f>
        <v>1500</v>
      </c>
      <c r="I31" s="17">
        <f>I29*0.5</f>
        <v>1200</v>
      </c>
      <c r="J31" s="17">
        <f>J29*0.5</f>
        <v>900</v>
      </c>
      <c r="K31" s="40" t="s">
        <v>76</v>
      </c>
      <c r="L31" s="41" t="s">
        <v>22</v>
      </c>
    </row>
    <row r="32" s="2" customFormat="1" ht="63" customHeight="1" spans="1:12">
      <c r="A32" s="13">
        <v>330609004</v>
      </c>
      <c r="B32" s="13"/>
      <c r="C32" s="27" t="s">
        <v>90</v>
      </c>
      <c r="D32" s="16" t="s">
        <v>91</v>
      </c>
      <c r="E32" s="22"/>
      <c r="F32" s="23"/>
      <c r="G32" s="16" t="s">
        <v>25</v>
      </c>
      <c r="H32" s="17"/>
      <c r="I32" s="45"/>
      <c r="J32" s="45"/>
      <c r="K32" s="40"/>
      <c r="L32" s="41"/>
    </row>
    <row r="33" s="2" customFormat="1" ht="30" customHeight="1" spans="1:12">
      <c r="A33" s="13" t="s">
        <v>92</v>
      </c>
      <c r="B33" s="46" t="s">
        <v>93</v>
      </c>
      <c r="C33" s="27" t="s">
        <v>90</v>
      </c>
      <c r="D33" s="16" t="s">
        <v>25</v>
      </c>
      <c r="E33" s="22"/>
      <c r="F33" s="13" t="s">
        <v>30</v>
      </c>
      <c r="G33" s="22" t="s">
        <v>25</v>
      </c>
      <c r="H33" s="17">
        <v>1750</v>
      </c>
      <c r="I33" s="45">
        <f>H33*0.8</f>
        <v>1400</v>
      </c>
      <c r="J33" s="45">
        <f>H33*0.6</f>
        <v>1050</v>
      </c>
      <c r="K33" s="40" t="s">
        <v>76</v>
      </c>
      <c r="L33" s="41" t="s">
        <v>22</v>
      </c>
    </row>
    <row r="34" s="2" customFormat="1" ht="62" customHeight="1" spans="1:12">
      <c r="A34" s="13" t="s">
        <v>94</v>
      </c>
      <c r="B34" s="46" t="s">
        <v>95</v>
      </c>
      <c r="C34" s="14" t="s">
        <v>96</v>
      </c>
      <c r="D34" s="16"/>
      <c r="E34" s="22"/>
      <c r="F34" s="13" t="s">
        <v>30</v>
      </c>
      <c r="G34" s="22"/>
      <c r="H34" s="17">
        <f>H33*0.3</f>
        <v>525</v>
      </c>
      <c r="I34" s="17">
        <f>I33*0.3</f>
        <v>420</v>
      </c>
      <c r="J34" s="17">
        <f>J33*0.3</f>
        <v>315</v>
      </c>
      <c r="K34" s="40" t="s">
        <v>76</v>
      </c>
      <c r="L34" s="41" t="s">
        <v>22</v>
      </c>
    </row>
    <row r="35" s="2" customFormat="1" ht="59" customHeight="1" spans="1:12">
      <c r="A35" s="13" t="s">
        <v>97</v>
      </c>
      <c r="B35" s="46" t="s">
        <v>98</v>
      </c>
      <c r="C35" s="14" t="s">
        <v>99</v>
      </c>
      <c r="D35" s="16"/>
      <c r="E35" s="22"/>
      <c r="F35" s="13" t="s">
        <v>30</v>
      </c>
      <c r="G35" s="22"/>
      <c r="H35" s="17">
        <f>H33*1</f>
        <v>1750</v>
      </c>
      <c r="I35" s="17">
        <f>I33*1</f>
        <v>1400</v>
      </c>
      <c r="J35" s="17">
        <f>J33*1</f>
        <v>1050</v>
      </c>
      <c r="K35" s="40" t="s">
        <v>76</v>
      </c>
      <c r="L35" s="41" t="s">
        <v>22</v>
      </c>
    </row>
    <row r="36" s="2" customFormat="1" ht="102" customHeight="1" spans="1:12">
      <c r="A36" s="13">
        <v>330609005</v>
      </c>
      <c r="B36" s="13"/>
      <c r="C36" s="14" t="s">
        <v>100</v>
      </c>
      <c r="D36" s="16" t="s">
        <v>101</v>
      </c>
      <c r="E36" s="22"/>
      <c r="F36" s="13"/>
      <c r="G36" s="22" t="s">
        <v>102</v>
      </c>
      <c r="H36" s="17"/>
      <c r="I36" s="45"/>
      <c r="J36" s="45"/>
      <c r="K36" s="40"/>
      <c r="L36" s="41"/>
    </row>
    <row r="37" s="2" customFormat="1" ht="40" customHeight="1" spans="1:12">
      <c r="A37" s="13" t="s">
        <v>103</v>
      </c>
      <c r="B37" s="46" t="s">
        <v>104</v>
      </c>
      <c r="C37" s="14" t="s">
        <v>100</v>
      </c>
      <c r="D37" s="16" t="s">
        <v>25</v>
      </c>
      <c r="E37" s="22"/>
      <c r="F37" s="23" t="s">
        <v>19</v>
      </c>
      <c r="G37" s="22" t="s">
        <v>25</v>
      </c>
      <c r="H37" s="17">
        <v>7500</v>
      </c>
      <c r="I37" s="45">
        <v>6000</v>
      </c>
      <c r="J37" s="45">
        <v>4500</v>
      </c>
      <c r="K37" s="40" t="s">
        <v>76</v>
      </c>
      <c r="L37" s="41" t="s">
        <v>22</v>
      </c>
    </row>
    <row r="38" s="2" customFormat="1" ht="61" customHeight="1" spans="1:12">
      <c r="A38" s="13" t="s">
        <v>105</v>
      </c>
      <c r="B38" s="46" t="s">
        <v>106</v>
      </c>
      <c r="C38" s="14" t="s">
        <v>107</v>
      </c>
      <c r="D38" s="16"/>
      <c r="E38" s="22"/>
      <c r="F38" s="23" t="s">
        <v>19</v>
      </c>
      <c r="G38" s="22"/>
      <c r="H38" s="17">
        <f>H37*0.3</f>
        <v>2250</v>
      </c>
      <c r="I38" s="17">
        <f>I37*0.3</f>
        <v>1800</v>
      </c>
      <c r="J38" s="17">
        <f>J37*0.3</f>
        <v>1350</v>
      </c>
      <c r="K38" s="40" t="s">
        <v>76</v>
      </c>
      <c r="L38" s="41" t="s">
        <v>22</v>
      </c>
    </row>
    <row r="39" s="2" customFormat="1" ht="59" customHeight="1" spans="1:12">
      <c r="A39" s="13" t="s">
        <v>108</v>
      </c>
      <c r="B39" s="46" t="s">
        <v>109</v>
      </c>
      <c r="C39" s="14" t="s">
        <v>110</v>
      </c>
      <c r="D39" s="16"/>
      <c r="E39" s="22"/>
      <c r="F39" s="23" t="s">
        <v>19</v>
      </c>
      <c r="G39" s="22"/>
      <c r="H39" s="17">
        <f>H37*1</f>
        <v>7500</v>
      </c>
      <c r="I39" s="17">
        <f>I37*1</f>
        <v>6000</v>
      </c>
      <c r="J39" s="17">
        <f>J37*1</f>
        <v>4500</v>
      </c>
      <c r="K39" s="40" t="s">
        <v>76</v>
      </c>
      <c r="L39" s="41" t="s">
        <v>22</v>
      </c>
    </row>
    <row r="40" s="2" customFormat="1" ht="61" customHeight="1" spans="1:12">
      <c r="A40" s="13" t="s">
        <v>111</v>
      </c>
      <c r="B40" s="46" t="s">
        <v>112</v>
      </c>
      <c r="C40" s="14" t="s">
        <v>113</v>
      </c>
      <c r="D40" s="16"/>
      <c r="E40" s="22"/>
      <c r="F40" s="23" t="s">
        <v>19</v>
      </c>
      <c r="G40" s="22"/>
      <c r="H40" s="17">
        <f>H37*0.4</f>
        <v>3000</v>
      </c>
      <c r="I40" s="17">
        <f>I37*0.4</f>
        <v>2400</v>
      </c>
      <c r="J40" s="17">
        <f>J37*0.4</f>
        <v>1800</v>
      </c>
      <c r="K40" s="40" t="s">
        <v>76</v>
      </c>
      <c r="L40" s="41" t="s">
        <v>22</v>
      </c>
    </row>
    <row r="41" s="2" customFormat="1" ht="100" customHeight="1" spans="1:12">
      <c r="A41" s="13">
        <v>330609006</v>
      </c>
      <c r="B41" s="46" t="s">
        <v>114</v>
      </c>
      <c r="C41" s="14" t="s">
        <v>115</v>
      </c>
      <c r="D41" s="24" t="s">
        <v>116</v>
      </c>
      <c r="E41" s="22"/>
      <c r="F41" s="13" t="s">
        <v>30</v>
      </c>
      <c r="G41" s="22" t="s">
        <v>25</v>
      </c>
      <c r="H41" s="17">
        <v>1800</v>
      </c>
      <c r="I41" s="45">
        <v>1440</v>
      </c>
      <c r="J41" s="41">
        <v>1080</v>
      </c>
      <c r="K41" s="40" t="s">
        <v>76</v>
      </c>
      <c r="L41" s="41" t="s">
        <v>22</v>
      </c>
    </row>
    <row r="42" s="2" customFormat="1" ht="54" customHeight="1" spans="1:12">
      <c r="A42" s="13">
        <v>330609007</v>
      </c>
      <c r="B42" s="46" t="s">
        <v>117</v>
      </c>
      <c r="C42" s="14" t="s">
        <v>118</v>
      </c>
      <c r="D42" s="24" t="s">
        <v>119</v>
      </c>
      <c r="E42" s="25"/>
      <c r="F42" s="13" t="s">
        <v>30</v>
      </c>
      <c r="G42" s="25"/>
      <c r="H42" s="17">
        <v>1100</v>
      </c>
      <c r="I42" s="45">
        <v>880</v>
      </c>
      <c r="J42" s="45">
        <v>660</v>
      </c>
      <c r="K42" s="40" t="s">
        <v>76</v>
      </c>
      <c r="L42" s="41" t="s">
        <v>22</v>
      </c>
    </row>
    <row r="43" spans="1:12">
      <c r="A43" s="28" t="s">
        <v>120</v>
      </c>
      <c r="B43" s="29"/>
      <c r="C43" s="29"/>
      <c r="D43" s="29"/>
      <c r="E43" s="29"/>
      <c r="F43" s="29"/>
      <c r="G43" s="29"/>
      <c r="H43" s="30"/>
      <c r="I43" s="30"/>
      <c r="J43" s="30"/>
      <c r="K43" s="29"/>
      <c r="L43" s="29"/>
    </row>
    <row r="44" ht="26" customHeight="1" spans="1:12">
      <c r="A44" s="31" t="s">
        <v>121</v>
      </c>
      <c r="B44" s="31"/>
      <c r="C44" s="31"/>
      <c r="D44" s="31"/>
      <c r="E44" s="31"/>
      <c r="F44" s="31"/>
      <c r="G44" s="31"/>
      <c r="H44" s="32"/>
      <c r="I44" s="32"/>
      <c r="J44" s="32"/>
      <c r="K44" s="31"/>
      <c r="L44" s="31"/>
    </row>
    <row r="45" ht="38" customHeight="1" spans="1:12">
      <c r="A45" s="33" t="s">
        <v>122</v>
      </c>
      <c r="B45" s="33"/>
      <c r="C45" s="33"/>
      <c r="D45" s="33"/>
      <c r="E45" s="33"/>
      <c r="F45" s="33"/>
      <c r="G45" s="33"/>
      <c r="H45" s="32"/>
      <c r="I45" s="32"/>
      <c r="J45" s="32"/>
      <c r="K45" s="33"/>
      <c r="L45" s="33"/>
    </row>
    <row r="46" ht="27" customHeight="1" spans="1:12">
      <c r="A46" s="31" t="s">
        <v>123</v>
      </c>
      <c r="B46" s="31"/>
      <c r="C46" s="31"/>
      <c r="D46" s="31"/>
      <c r="E46" s="31"/>
      <c r="F46" s="31"/>
      <c r="G46" s="31"/>
      <c r="H46" s="32"/>
      <c r="I46" s="32"/>
      <c r="J46" s="32"/>
      <c r="K46" s="31"/>
      <c r="L46" s="31"/>
    </row>
    <row r="47" ht="38" customHeight="1" spans="1:12">
      <c r="A47" s="31" t="s">
        <v>124</v>
      </c>
      <c r="B47" s="31"/>
      <c r="C47" s="31"/>
      <c r="D47" s="31"/>
      <c r="E47" s="31"/>
      <c r="F47" s="31"/>
      <c r="G47" s="31"/>
      <c r="H47" s="32"/>
      <c r="I47" s="32"/>
      <c r="J47" s="32"/>
      <c r="K47" s="31"/>
      <c r="L47" s="31"/>
    </row>
    <row r="48" ht="26" customHeight="1" spans="1:12">
      <c r="A48" s="34" t="s">
        <v>125</v>
      </c>
      <c r="B48" s="34"/>
      <c r="C48" s="34"/>
      <c r="D48" s="34"/>
      <c r="E48" s="34"/>
      <c r="F48" s="34"/>
      <c r="G48" s="34"/>
      <c r="H48" s="35"/>
      <c r="I48" s="35"/>
      <c r="J48" s="35"/>
      <c r="K48" s="34"/>
      <c r="L48" s="34"/>
    </row>
    <row r="49" ht="38" customHeight="1" spans="1:12">
      <c r="A49" s="36" t="s">
        <v>126</v>
      </c>
      <c r="B49" s="37"/>
      <c r="C49" s="37"/>
      <c r="D49" s="37"/>
      <c r="E49" s="37"/>
      <c r="F49" s="37"/>
      <c r="G49" s="37"/>
      <c r="H49" s="38"/>
      <c r="I49" s="38"/>
      <c r="J49" s="38"/>
      <c r="K49" s="37"/>
      <c r="L49" s="37"/>
    </row>
    <row r="50" ht="29" customHeight="1" spans="1:12">
      <c r="A50" s="39" t="s">
        <v>127</v>
      </c>
      <c r="B50" s="39"/>
      <c r="C50" s="39"/>
      <c r="D50" s="39"/>
      <c r="E50" s="39"/>
      <c r="F50" s="39"/>
      <c r="G50" s="39"/>
      <c r="H50" s="39"/>
      <c r="I50" s="39"/>
      <c r="J50" s="39"/>
      <c r="K50" s="39"/>
      <c r="L50" s="39"/>
    </row>
  </sheetData>
  <mergeCells count="21">
    <mergeCell ref="A1:K1"/>
    <mergeCell ref="A2:L2"/>
    <mergeCell ref="H3:J3"/>
    <mergeCell ref="B5:L5"/>
    <mergeCell ref="A43:L43"/>
    <mergeCell ref="A44:L44"/>
    <mergeCell ref="A45:L45"/>
    <mergeCell ref="A46:L46"/>
    <mergeCell ref="A47:L47"/>
    <mergeCell ref="A48:L48"/>
    <mergeCell ref="A49:L49"/>
    <mergeCell ref="A50:L50"/>
    <mergeCell ref="A3:A4"/>
    <mergeCell ref="B3:B4"/>
    <mergeCell ref="C3:C4"/>
    <mergeCell ref="D3:D4"/>
    <mergeCell ref="E3:E4"/>
    <mergeCell ref="F3:F4"/>
    <mergeCell ref="G3:G4"/>
    <mergeCell ref="K3:K4"/>
    <mergeCell ref="L3:L4"/>
  </mergeCells>
  <pageMargins left="0.700694444444445" right="0.306944444444444" top="0.751388888888889" bottom="0.751388888888889" header="0.298611111111111" footer="0.298611111111111"/>
  <pageSetup paperSize="9" scale="9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37638</dc:creator>
  <cp:lastModifiedBy>舒荣花</cp:lastModifiedBy>
  <dcterms:created xsi:type="dcterms:W3CDTF">2022-11-23T10:47:00Z</dcterms:created>
  <dcterms:modified xsi:type="dcterms:W3CDTF">2023-05-17T02:54:50Z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AD8E0621551B48F9BA9F119F448F130E</vt:lpwstr>
  </property>
  <property fmtid="{D5CDD505-2E9C-101B-9397-08002B2CF9AE}" pid="3" name="KSOProductBuildVer">
    <vt:lpwstr>2052-11.1.0.14309</vt:lpwstr>
  </property>
</Properties>
</file>