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925" tabRatio="819" firstSheet="5" activeTab="8"/>
  </bookViews>
  <sheets>
    <sheet name="1-1临沧市一般公共预算收入情况表" sheetId="1" r:id="rId1"/>
    <sheet name="1-2临沧市一般公共预算支出情况表" sheetId="2" r:id="rId2"/>
    <sheet name="1-3市级一般公共预算收入情况表" sheetId="3" r:id="rId3"/>
    <sheet name="1-4市级一般公共预算支出情况表（公开到项级）" sheetId="4" r:id="rId4"/>
    <sheet name="1-5市级一般公共预算基本支出情况表（公开到款级）" sheetId="5" r:id="rId5"/>
    <sheet name="1-6市级一般公共预算支出表（州、市对下转移支付项目）" sheetId="6" r:id="rId6"/>
    <sheet name="1-7临沧市分地区税收返还和转移支付预算表（市对下补助）" sheetId="7" r:id="rId7"/>
    <sheet name="1-8临沧市市本级“三公”经费预算财政拨款情况统计表" sheetId="8" r:id="rId8"/>
    <sheet name="2-1临沧市政府性基金预算收入情况表" sheetId="9" r:id="rId9"/>
    <sheet name="2-2临沧市政府性基金预算支出情况表" sheetId="10" r:id="rId10"/>
    <sheet name="2-3本级政府性基金预算收入情况表" sheetId="11" r:id="rId11"/>
    <sheet name="2-4本级政府性基金预算支出情况表（公开到项级）" sheetId="12" r:id="rId12"/>
    <sheet name="2-5本级政府性基金支出表（州、市对下转移支付）" sheetId="13" r:id="rId13"/>
    <sheet name="3-1临沧市国有资本经营收入预算情况表" sheetId="14" r:id="rId14"/>
    <sheet name="3-2临沧市国有资本经营支出预算情况表" sheetId="15" r:id="rId15"/>
    <sheet name="3-3本级国有资本经营收入预算情况表" sheetId="16" r:id="rId16"/>
    <sheet name="3-4本级国有资本经营支出预算情况表（公开到项级）" sheetId="17" r:id="rId17"/>
    <sheet name="3-5 临沧市国有资本经营预算转移支付表 （分地区）" sheetId="18" r:id="rId18"/>
    <sheet name="3-6 国有资本经营预算转移支付表（分项目）" sheetId="19" r:id="rId19"/>
    <sheet name="4-1l临沧市社会保险基金收入预算情况表" sheetId="20" r:id="rId20"/>
    <sheet name="4-2临沧市社会保险基金支出预算情况表" sheetId="21" r:id="rId21"/>
    <sheet name="4-3本级社会保险基金收入预算情况表" sheetId="22" r:id="rId22"/>
    <sheet name="4-4本级社会保险基金支出预算情况表" sheetId="23" r:id="rId23"/>
    <sheet name="5-1   2020年地方政府债务限额及余额预算情况表" sheetId="34" r:id="rId24"/>
    <sheet name="5-2  2020年地方政府一般债务余额情况表" sheetId="35" r:id="rId25"/>
    <sheet name="5-3 本级2020年地方政府一般债务余额情况表" sheetId="36" r:id="rId26"/>
    <sheet name="5-4 2020年地方政府专项债务余额情况表" sheetId="37" r:id="rId27"/>
    <sheet name="5-5 本级2020年地方政府专项债务余额情况表（本级）" sheetId="38" r:id="rId28"/>
    <sheet name="5-6 地方政府债券发行及还本付息情况表" sheetId="39" r:id="rId29"/>
    <sheet name="5-7 2021年本级政府专项债务限额和余额情况表" sheetId="40" r:id="rId30"/>
    <sheet name="5-8 2020年年初新增地方政府债券资金安排表" sheetId="31" r:id="rId31"/>
    <sheet name="6-1重大政策和重点项目绩效目标表" sheetId="32" r:id="rId32"/>
    <sheet name="6-2重点工作情况解释说明汇总表" sheetId="33" r:id="rId33"/>
    <sheet name="7-1空表说明" sheetId="41" r:id="rId34"/>
  </sheets>
  <externalReferences>
    <externalReference r:id="rId35"/>
    <externalReference r:id="rId36"/>
    <externalReference r:id="rId37"/>
  </externalReferences>
  <definedNames>
    <definedName name="_xlnm._FilterDatabase" localSheetId="0" hidden="1">'1-1临沧市一般公共预算收入情况表'!$A$3:$F$39</definedName>
    <definedName name="_xlnm._FilterDatabase" localSheetId="1" hidden="1">'1-2临沧市一般公共预算支出情况表'!$A$3:$F$39</definedName>
    <definedName name="_xlnm._FilterDatabase" localSheetId="2" hidden="1">'1-3市级一般公共预算收入情况表'!$A$3:$F$40</definedName>
    <definedName name="_xlnm._FilterDatabase" localSheetId="3" hidden="1">'1-4市级一般公共预算支出情况表（公开到项级）'!$A$3:$G$1329</definedName>
    <definedName name="_xlnm._FilterDatabase" localSheetId="4" hidden="1">'1-5市级一般公共预算基本支出情况表（公开到款级）'!$A$3:$B$31</definedName>
    <definedName name="_xlnm._FilterDatabase" localSheetId="5" hidden="1">'1-6市级一般公共预算支出表（州、市对下转移支付项目）'!$A$3:$E$46</definedName>
    <definedName name="_xlnm._FilterDatabase" localSheetId="8" hidden="1">'2-1临沧市政府性基金预算收入情况表'!$A$3:$F$37</definedName>
    <definedName name="_xlnm._FilterDatabase" localSheetId="9" hidden="1">'2-2临沧市政府性基金预算支出情况表'!$A$3:$G$269</definedName>
    <definedName name="_xlnm._FilterDatabase" localSheetId="10" hidden="1">'2-3本级政府性基金预算收入情况表'!$A$3:$F$37</definedName>
    <definedName name="_xlnm._FilterDatabase" localSheetId="11" hidden="1">'2-4本级政府性基金预算支出情况表（公开到项级）'!$A$3:$G$271</definedName>
    <definedName name="_xlnm._FilterDatabase" localSheetId="13" hidden="1">'3-1临沧市国有资本经营收入预算情况表'!$A$3:$E$41</definedName>
    <definedName name="_xlnm._FilterDatabase" localSheetId="14" hidden="1">'3-2临沧市国有资本经营支出预算情况表'!$A$3:$E$28</definedName>
    <definedName name="_xlnm._FilterDatabase" localSheetId="15" hidden="1">'3-3本级国有资本经营收入预算情况表'!$A$3:$E$35</definedName>
    <definedName name="_xlnm._FilterDatabase" localSheetId="16" hidden="1">'3-4本级国有资本经营支出预算情况表（公开到项级）'!$A$3:$E$21</definedName>
    <definedName name="_xlnm._FilterDatabase" localSheetId="19" hidden="1">'4-1l临沧市社会保险基金收入预算情况表'!$A$3:$E$38</definedName>
    <definedName name="_xlnm._FilterDatabase" localSheetId="20" hidden="1">'4-2临沧市社会保险基金支出预算情况表'!$A$3:$E$22</definedName>
    <definedName name="_xlnm._FilterDatabase" localSheetId="21" hidden="1">'4-3本级社会保险基金收入预算情况表'!$A$3:$E$38</definedName>
    <definedName name="_xlnm._FilterDatabase" localSheetId="22" hidden="1">'4-4本级社会保险基金支出预算情况表'!$A$3:$F$22</definedName>
    <definedName name="_xlnm._FilterDatabase" localSheetId="12" hidden="1">'2-5本级政府性基金支出表（州、市对下转移支付）'!$A$3:$E$18</definedName>
    <definedName name="_lst_r_地方财政预算表2015年全省汇总_10_科目编码名称" localSheetId="19">[1]_ESList!$A$1:$A$27</definedName>
    <definedName name="_lst_r_地方财政预算表2015年全省汇总_10_科目编码名称" localSheetId="20">[1]_ESList!$A$1:$A$27</definedName>
    <definedName name="_lst_r_地方财政预算表2015年全省汇总_10_科目编码名称" localSheetId="21">[1]_ESList!$A$1:$A$27</definedName>
    <definedName name="_lst_r_地方财政预算表2015年全省汇总_10_科目编码名称" localSheetId="22">[1]_ESList!$A$1:$A$27</definedName>
    <definedName name="_lst_r_地方财政预算表2015年全省汇总_10_科目编码名称">[2]_ESList!$A$1:$A$27</definedName>
    <definedName name="_xlnm.Print_Area" localSheetId="0">'1-1临沧市一般公共预算收入情况表'!$B$1:$E$39</definedName>
    <definedName name="_xlnm.Print_Area" localSheetId="1">'1-2临沧市一般公共预算支出情况表'!$B$1:$E$38</definedName>
    <definedName name="_xlnm.Print_Area" localSheetId="2">'1-3市级一般公共预算收入情况表'!$B$1:$E$40</definedName>
    <definedName name="_xlnm.Print_Area" localSheetId="3">'1-4市级一般公共预算支出情况表（公开到项级）'!$B$1:$E$1329</definedName>
    <definedName name="_xlnm.Print_Area" localSheetId="4">'1-5市级一般公共预算基本支出情况表（公开到款级）'!$A$1:$B$31</definedName>
    <definedName name="_xlnm.Print_Area" localSheetId="5">'1-6市级一般公共预算支出表（州、市对下转移支付项目）'!$A$1:$C$46</definedName>
    <definedName name="_xlnm.Print_Area" localSheetId="6">'1-7临沧市分地区税收返还和转移支付预算表（市对下补助）'!$A$1:$D$21</definedName>
    <definedName name="_xlnm.Print_Area" localSheetId="8">'2-1临沧市政府性基金预算收入情况表'!$B$1:$E$37</definedName>
    <definedName name="_xlnm.Print_Area" localSheetId="9">'2-2临沧市政府性基金预算支出情况表'!$B$1:$E$269</definedName>
    <definedName name="_xlnm.Print_Area" localSheetId="10">'2-3本级政府性基金预算收入情况表'!$B$1:$E$37</definedName>
    <definedName name="_xlnm.Print_Area" localSheetId="11">'2-4本级政府性基金预算支出情况表（公开到项级）'!$B$1:$E$271</definedName>
    <definedName name="_xlnm.Print_Area" localSheetId="12">'2-5本级政府性基金支出表（州、市对下转移支付）'!$A$1:$D$15</definedName>
    <definedName name="_xlnm.Print_Area" localSheetId="13">'3-1临沧市国有资本经营收入预算情况表'!$A$1:$D$41</definedName>
    <definedName name="_xlnm.Print_Area" localSheetId="14">'3-2临沧市国有资本经营支出预算情况表'!$A$1:$D$28</definedName>
    <definedName name="_xlnm.Print_Area" localSheetId="15">'3-3本级国有资本经营收入预算情况表'!$A$1:$D$35</definedName>
    <definedName name="_xlnm.Print_Area" localSheetId="16">'3-4本级国有资本经营支出预算情况表（公开到项级）'!$A$1:$D$21</definedName>
    <definedName name="_xlnm.Print_Area" localSheetId="19">'4-1l临沧市社会保险基金收入预算情况表'!$A$1:$D$38</definedName>
    <definedName name="_xlnm.Print_Area" localSheetId="20">'4-2临沧市社会保险基金支出预算情况表'!$A$1:$D$22</definedName>
    <definedName name="_xlnm.Print_Area" localSheetId="21">'4-3本级社会保险基金收入预算情况表'!$A$1:$D$38</definedName>
    <definedName name="_xlnm.Print_Area" localSheetId="22">'4-4本级社会保险基金支出预算情况表'!$A$1:$D$22</definedName>
    <definedName name="_xlnm.Print_Area" localSheetId="31">'6-1重大政策和重点项目绩效目标表'!#REF!</definedName>
    <definedName name="_xlnm.Print_Titles" localSheetId="0">'1-1临沧市一般公共预算收入情况表'!$1:$3</definedName>
    <definedName name="_xlnm.Print_Titles" localSheetId="1">'1-2临沧市一般公共预算支出情况表'!$1:$3</definedName>
    <definedName name="_xlnm.Print_Titles" localSheetId="2">'1-3市级一般公共预算收入情况表'!$1:$3</definedName>
    <definedName name="_xlnm.Print_Titles" localSheetId="3">'1-4市级一般公共预算支出情况表（公开到项级）'!$1:$3</definedName>
    <definedName name="_xlnm.Print_Titles" localSheetId="4">'1-5市级一般公共预算基本支出情况表（公开到款级）'!$1:$3</definedName>
    <definedName name="_xlnm.Print_Titles" localSheetId="5">'1-6市级一般公共预算支出表（州、市对下转移支付项目）'!$1:$3</definedName>
    <definedName name="_xlnm.Print_Titles" localSheetId="6">'1-7临沧市分地区税收返还和转移支付预算表（市对下补助）'!$1:$3</definedName>
    <definedName name="_xlnm.Print_Titles" localSheetId="8">'2-1临沧市政府性基金预算收入情况表'!$1:$3</definedName>
    <definedName name="_xlnm.Print_Titles" localSheetId="9">'2-2临沧市政府性基金预算支出情况表'!$1:$3</definedName>
    <definedName name="_xlnm.Print_Titles" localSheetId="10">'2-3本级政府性基金预算收入情况表'!$1:$3</definedName>
    <definedName name="_xlnm.Print_Titles" localSheetId="11">'2-4本级政府性基金预算支出情况表（公开到项级）'!$1:$3</definedName>
    <definedName name="_xlnm.Print_Titles" localSheetId="12">'2-5本级政府性基金支出表（州、市对下转移支付）'!$1:$3</definedName>
    <definedName name="_xlnm.Print_Titles" localSheetId="13">'3-1临沧市国有资本经营收入预算情况表'!$1:$3</definedName>
    <definedName name="_xlnm.Print_Titles" localSheetId="14">'3-2临沧市国有资本经营支出预算情况表'!$1:$3</definedName>
    <definedName name="_xlnm.Print_Titles" localSheetId="15">'3-3本级国有资本经营收入预算情况表'!$1:$3</definedName>
    <definedName name="_xlnm.Print_Titles" localSheetId="19">'4-1l临沧市社会保险基金收入预算情况表'!$1:$3</definedName>
    <definedName name="_xlnm.Print_Titles" localSheetId="21">'4-3本级社会保险基金收入预算情况表'!$1:$3</definedName>
    <definedName name="专项收入年初预算数" localSheetId="1">#REF!</definedName>
    <definedName name="专项收入年初预算数" localSheetId="4">#REF!</definedName>
    <definedName name="专项收入年初预算数" localSheetId="7">#REF!</definedName>
    <definedName name="专项收入年初预算数" localSheetId="13">#REF!</definedName>
    <definedName name="专项收入年初预算数" localSheetId="14">#REF!</definedName>
    <definedName name="专项收入年初预算数" localSheetId="15">#REF!</definedName>
    <definedName name="专项收入年初预算数" localSheetId="16">#REF!</definedName>
    <definedName name="专项收入年初预算数" localSheetId="17">#REF!</definedName>
    <definedName name="专项收入年初预算数" localSheetId="18">#REF!</definedName>
    <definedName name="专项收入年初预算数" localSheetId="19">#REF!</definedName>
    <definedName name="专项收入年初预算数" localSheetId="20">#REF!</definedName>
    <definedName name="专项收入年初预算数" localSheetId="21">#REF!</definedName>
    <definedName name="专项收入年初预算数" localSheetId="22">#REF!</definedName>
    <definedName name="专项收入年初预算数" localSheetId="23">#REF!</definedName>
    <definedName name="专项收入年初预算数" localSheetId="24">#REF!</definedName>
    <definedName name="专项收入年初预算数" localSheetId="25">#REF!</definedName>
    <definedName name="专项收入年初预算数" localSheetId="26">#REF!</definedName>
    <definedName name="专项收入年初预算数" localSheetId="27">#REF!</definedName>
    <definedName name="专项收入年初预算数" localSheetId="28">#REF!</definedName>
    <definedName name="专项收入年初预算数" localSheetId="29">#REF!</definedName>
    <definedName name="专项收入年初预算数" localSheetId="30">#REF!</definedName>
    <definedName name="专项收入年初预算数" localSheetId="31">#REF!</definedName>
    <definedName name="专项收入年初预算数" localSheetId="32">#REF!</definedName>
    <definedName name="专项收入年初预算数">#REF!</definedName>
    <definedName name="专项收入全年预计数" localSheetId="1">#REF!</definedName>
    <definedName name="专项收入全年预计数" localSheetId="4">#REF!</definedName>
    <definedName name="专项收入全年预计数" localSheetId="7">#REF!</definedName>
    <definedName name="专项收入全年预计数" localSheetId="13">#REF!</definedName>
    <definedName name="专项收入全年预计数" localSheetId="14">#REF!</definedName>
    <definedName name="专项收入全年预计数" localSheetId="15">#REF!</definedName>
    <definedName name="专项收入全年预计数" localSheetId="16">#REF!</definedName>
    <definedName name="专项收入全年预计数" localSheetId="17">#REF!</definedName>
    <definedName name="专项收入全年预计数" localSheetId="18">#REF!</definedName>
    <definedName name="专项收入全年预计数" localSheetId="19">#REF!</definedName>
    <definedName name="专项收入全年预计数" localSheetId="20">#REF!</definedName>
    <definedName name="专项收入全年预计数" localSheetId="21">#REF!</definedName>
    <definedName name="专项收入全年预计数" localSheetId="22">#REF!</definedName>
    <definedName name="专项收入全年预计数" localSheetId="23">#REF!</definedName>
    <definedName name="专项收入全年预计数" localSheetId="24">#REF!</definedName>
    <definedName name="专项收入全年预计数" localSheetId="25">#REF!</definedName>
    <definedName name="专项收入全年预计数" localSheetId="26">#REF!</definedName>
    <definedName name="专项收入全年预计数" localSheetId="27">#REF!</definedName>
    <definedName name="专项收入全年预计数" localSheetId="28">#REF!</definedName>
    <definedName name="专项收入全年预计数" localSheetId="29">#REF!</definedName>
    <definedName name="专项收入全年预计数" localSheetId="30">#REF!</definedName>
    <definedName name="专项收入全年预计数" localSheetId="31">#REF!</definedName>
    <definedName name="专项收入全年预计数" localSheetId="32">#REF!</definedName>
    <definedName name="专项收入全年预计数">#REF!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<sst xmlns="http://schemas.openxmlformats.org/spreadsheetml/2006/main" count="4765" uniqueCount="3335">
  <si>
    <t>1-1  2021年临沧市一般公共预算收入情况表</t>
  </si>
  <si>
    <t>单位：万元</t>
  </si>
  <si>
    <t>科目编码</t>
  </si>
  <si>
    <t>项目</t>
  </si>
  <si>
    <t>2020年执行数</t>
  </si>
  <si>
    <t>2021年预算数</t>
  </si>
  <si>
    <t>预算数比上年执行数增长%</t>
  </si>
  <si>
    <t>打印</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</si>
  <si>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</si>
  <si>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</si>
  <si>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</si>
  <si>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</si>
  <si>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</si>
  <si>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</si>
  <si>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</si>
  <si>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</si>
  <si>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</si>
  <si>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</si>
  <si>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</si>
  <si>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</si>
  <si>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</si>
  <si>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</si>
  <si>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</si>
  <si>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</si>
  <si>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</si>
  <si>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</si>
  <si>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</si>
  <si>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</si>
  <si>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</si>
  <si>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</si>
  <si>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</si>
  <si>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</si>
  <si>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</si>
  <si>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</si>
  <si>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</si>
  <si>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</si>
  <si>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</si>
  <si>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</si>
  <si>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</si>
  <si>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</si>
  <si>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</si>
  <si>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</si>
  <si>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</si>
  <si>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</si>
  <si>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</si>
  <si>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</si>
  <si>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</si>
  <si>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</si>
  <si>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</si>
  <si>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</si>
  <si>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</si>
  <si>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</si>
  <si>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</si>
  <si>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</si>
  <si>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</si>
  <si>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</si>
  <si>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</si>
  <si>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</si>
  <si>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全市一般公共预算收入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</si>
  <si>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</si>
  <si>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</si>
  <si>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</si>
  <si>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</si>
  <si>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</si>
  <si>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</si>
  <si>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</si>
  <si>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</si>
  <si>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</si>
  <si>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2021年临沧市一般公共预算支出情况表</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</si>
  <si>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</si>
  <si>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</si>
  <si>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</si>
  <si>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</si>
  <si>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</si>
  <si>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</si>
  <si>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</si>
  <si>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</si>
  <si>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</si>
  <si>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</si>
  <si>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</si>
  <si>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</si>
  <si>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</si>
  <si>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</si>
  <si>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</si>
  <si>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</si>
  <si>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</si>
  <si>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</si>
  <si>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</si>
  <si>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</si>
  <si>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</si>
  <si>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</si>
  <si>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</si>
  <si>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</si>
  <si>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</si>
  <si>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</si>
  <si>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</si>
  <si>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</si>
  <si>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</si>
  <si>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</si>
  <si>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</si>
  <si>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</si>
  <si>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</si>
  <si>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</si>
  <si>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</si>
  <si>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</si>
  <si>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</si>
  <si>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</si>
  <si>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</si>
  <si>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</si>
  <si>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</si>
  <si>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</si>
  <si>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</si>
  <si>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</si>
  <si>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</si>
  <si>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</si>
  <si>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</si>
  <si>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</si>
  <si>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</si>
  <si>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</si>
  <si>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全市一般公共预算支出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</si>
  <si>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</si>
  <si>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</si>
  <si>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</si>
  <si>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</si>
  <si>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</si>
  <si>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</si>
  <si>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</si>
  <si>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</si>
  <si>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2021年临沧市市级一般公共预算收入情况表</t>
  </si>
  <si>
    <t>比上年执行数增长%</t>
  </si>
  <si>
    <r>
      <rPr>
        <sz val="14"/>
        <rFont val="宋体"/>
        <charset val="134"/>
      </rPr>
      <t>10199</t>
    </r>
  </si>
  <si>
    <t>市级一般公共预算收入</t>
  </si>
  <si>
    <t xml:space="preserve">   上解收入</t>
  </si>
  <si>
    <t>1-4  2021年临沧市市级一般公共预算支出情况表</t>
  </si>
  <si>
    <t>类-款-项</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</si>
  <si>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</si>
  <si>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</si>
  <si>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</si>
  <si>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</si>
  <si>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</si>
  <si>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</si>
  <si>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</si>
  <si>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</si>
  <si>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</si>
  <si>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</si>
  <si>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</si>
  <si>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</si>
  <si>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</si>
  <si>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</si>
  <si>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</si>
  <si>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</si>
  <si>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</si>
  <si>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</si>
  <si>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</si>
  <si>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</si>
  <si>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</si>
  <si>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</si>
  <si>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</si>
  <si>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</si>
  <si>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</si>
  <si>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</si>
  <si>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</si>
  <si>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</si>
  <si>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</si>
  <si>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</si>
  <si>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</si>
  <si>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</si>
  <si>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</si>
  <si>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</si>
  <si>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</si>
  <si>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</si>
  <si>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</si>
  <si>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</si>
  <si>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</si>
  <si>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</si>
  <si>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</si>
  <si>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</si>
  <si>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</si>
  <si>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</si>
  <si>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</si>
  <si>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</si>
  <si>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</si>
  <si>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</si>
  <si>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</si>
  <si>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</si>
  <si>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</si>
  <si>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</si>
  <si>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</si>
  <si>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</si>
  <si>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</si>
  <si>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</si>
  <si>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</si>
  <si>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</si>
  <si>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</si>
  <si>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</si>
  <si>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</si>
  <si>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</si>
  <si>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</si>
  <si>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</si>
  <si>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</si>
  <si>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</si>
  <si>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</si>
  <si>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</si>
  <si>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</si>
  <si>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</si>
  <si>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</si>
  <si>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</si>
  <si>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</si>
  <si>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</si>
  <si>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</si>
  <si>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</si>
  <si>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</si>
  <si>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</si>
  <si>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</si>
  <si>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</si>
  <si>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</si>
  <si>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</si>
  <si>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</si>
  <si>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</si>
  <si>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</si>
  <si>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</si>
  <si>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</si>
  <si>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</si>
  <si>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</si>
  <si>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</si>
  <si>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</si>
  <si>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</si>
  <si>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</si>
  <si>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</si>
  <si>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</si>
  <si>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</si>
  <si>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</si>
  <si>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</si>
  <si>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</si>
  <si>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</si>
  <si>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</si>
  <si>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</si>
  <si>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</si>
  <si>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</si>
  <si>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</si>
  <si>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</si>
  <si>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</si>
  <si>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</si>
  <si>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</si>
  <si>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</si>
  <si>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</si>
  <si>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</si>
  <si>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</si>
  <si>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</si>
  <si>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</si>
  <si>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</si>
  <si>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</si>
  <si>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</si>
  <si>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</si>
  <si>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</si>
  <si>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</si>
  <si>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</si>
  <si>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</si>
  <si>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</si>
  <si>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</si>
  <si>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</si>
  <si>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</si>
  <si>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</si>
  <si>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</si>
  <si>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</si>
  <si>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</si>
  <si>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</si>
  <si>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</si>
  <si>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</si>
  <si>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</si>
  <si>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</si>
  <si>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</si>
  <si>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</si>
  <si>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</si>
  <si>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</si>
  <si>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</si>
  <si>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</si>
  <si>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</si>
  <si>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</si>
  <si>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</si>
  <si>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</si>
  <si>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</si>
  <si>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</si>
  <si>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</si>
  <si>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</si>
  <si>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</si>
  <si>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</si>
  <si>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</si>
  <si>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</si>
  <si>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</si>
  <si>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</si>
  <si>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</si>
  <si>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</si>
  <si>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</si>
  <si>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</si>
  <si>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</si>
  <si>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</si>
  <si>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</si>
  <si>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</si>
  <si>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20110</t>
  </si>
  <si>
    <t xml:space="preserve">   人力资源事务</t>
  </si>
  <si>
    <t>2011001</t>
  </si>
  <si>
    <t>2011002</t>
  </si>
  <si>
    <t>2011003</t>
  </si>
  <si>
    <t>2011004</t>
  </si>
  <si>
    <t xml:space="preserve">     政府特殊津贴</t>
  </si>
  <si>
    <t>2011005</t>
  </si>
  <si>
    <t xml:space="preserve">     资助留学回国人员</t>
  </si>
  <si>
    <t>2011007</t>
  </si>
  <si>
    <t xml:space="preserve">     博士后日常经费</t>
  </si>
  <si>
    <t>2011008</t>
  </si>
  <si>
    <t xml:space="preserve">     引进人才费用</t>
  </si>
  <si>
    <t>2011050</t>
  </si>
  <si>
    <t>2011099</t>
  </si>
  <si>
    <t xml:space="preserve">     其他人力资源事务支出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</si>
  <si>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</si>
  <si>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</si>
  <si>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</si>
  <si>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</si>
  <si>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</si>
  <si>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</si>
  <si>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</si>
  <si>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</si>
  <si>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</si>
  <si>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</si>
  <si>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</si>
  <si>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</si>
  <si>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</si>
  <si>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</si>
  <si>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</si>
  <si>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</si>
  <si>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</si>
  <si>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</si>
  <si>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</si>
  <si>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</si>
  <si>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</si>
  <si>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</si>
  <si>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</si>
  <si>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</si>
  <si>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</si>
  <si>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</si>
  <si>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</si>
  <si>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</si>
  <si>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</si>
  <si>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</si>
  <si>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</si>
  <si>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</si>
  <si>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</si>
  <si>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</si>
  <si>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</si>
  <si>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</si>
  <si>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</si>
  <si>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</si>
  <si>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</si>
  <si>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</si>
  <si>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产权战略与规划</t>
  </si>
  <si>
    <t>2011406</t>
  </si>
  <si>
    <t xml:space="preserve">     专利试点和产业化推进</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</si>
  <si>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</si>
  <si>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</si>
  <si>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</si>
  <si>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</si>
  <si>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</si>
  <si>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</si>
  <si>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</si>
  <si>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</si>
  <si>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</si>
  <si>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</si>
  <si>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</si>
  <si>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</si>
  <si>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</si>
  <si>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</si>
  <si>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</si>
  <si>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</si>
  <si>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</si>
  <si>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</si>
  <si>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</si>
  <si>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</si>
  <si>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</si>
  <si>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</si>
  <si>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</si>
  <si>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</si>
  <si>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</si>
  <si>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</si>
  <si>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</si>
  <si>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</si>
  <si>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</si>
  <si>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</si>
  <si>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</si>
  <si>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</si>
  <si>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</si>
  <si>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</si>
  <si>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</si>
  <si>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</si>
  <si>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</si>
  <si>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</si>
  <si>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</si>
  <si>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</si>
  <si>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</si>
  <si>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</si>
  <si>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</si>
  <si>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</si>
  <si>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</si>
  <si>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</si>
  <si>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</si>
  <si>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</si>
  <si>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</si>
  <si>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</si>
  <si>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</si>
  <si>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</si>
  <si>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</si>
  <si>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</si>
  <si>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</si>
  <si>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</si>
  <si>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</si>
  <si>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</si>
  <si>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</si>
  <si>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</si>
  <si>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</si>
  <si>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</si>
  <si>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</si>
  <si>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</si>
  <si>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</si>
  <si>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</si>
  <si>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</si>
  <si>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</si>
  <si>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</si>
  <si>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</si>
  <si>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</si>
  <si>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</si>
  <si>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</si>
  <si>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</si>
  <si>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</si>
  <si>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</si>
  <si>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</si>
  <si>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</si>
  <si>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</si>
  <si>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</si>
  <si>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</si>
  <si>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</si>
  <si>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</si>
  <si>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</si>
  <si>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</si>
  <si>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</si>
  <si>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</si>
  <si>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</si>
  <si>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</si>
  <si>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</si>
  <si>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</si>
  <si>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</si>
  <si>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</si>
  <si>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</si>
  <si>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</si>
  <si>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</si>
  <si>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</si>
  <si>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</si>
  <si>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</si>
  <si>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</si>
  <si>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</si>
  <si>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</si>
  <si>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</si>
  <si>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</si>
  <si>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</si>
  <si>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</si>
  <si>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</si>
  <si>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</si>
  <si>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</si>
  <si>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</si>
  <si>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</si>
  <si>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</si>
  <si>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</si>
  <si>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</si>
  <si>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</si>
  <si>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</si>
  <si>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</si>
  <si>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</si>
  <si>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</si>
  <si>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</si>
  <si>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</si>
  <si>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</si>
  <si>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</si>
  <si>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</si>
  <si>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</si>
  <si>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</si>
  <si>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</si>
  <si>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</si>
  <si>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</si>
  <si>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</si>
  <si>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</si>
  <si>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</si>
  <si>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</si>
  <si>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</si>
  <si>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</si>
  <si>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</si>
  <si>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</si>
  <si>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</si>
  <si>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</si>
  <si>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</si>
  <si>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</si>
  <si>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</si>
  <si>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</si>
  <si>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</si>
  <si>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</si>
  <si>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</si>
  <si>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</si>
  <si>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</si>
  <si>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</si>
  <si>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</si>
  <si>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</si>
  <si>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</si>
  <si>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</si>
  <si>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</si>
  <si>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</si>
  <si>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</si>
  <si>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</si>
  <si>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</si>
  <si>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</si>
  <si>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20205</t>
  </si>
  <si>
    <t xml:space="preserve">   对外合作与交流</t>
  </si>
  <si>
    <t>20299</t>
  </si>
  <si>
    <t xml:space="preserve">   其他外交支出</t>
  </si>
  <si>
    <t>20301</t>
  </si>
  <si>
    <t xml:space="preserve">   现役部队</t>
  </si>
  <si>
    <t>2030101</t>
  </si>
  <si>
    <t xml:space="preserve">     现役部队</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</si>
  <si>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</si>
  <si>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</si>
  <si>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</si>
  <si>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</si>
  <si>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</si>
  <si>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</si>
  <si>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</si>
  <si>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</si>
  <si>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</si>
  <si>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</si>
  <si>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</si>
  <si>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</si>
  <si>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</si>
  <si>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</si>
  <si>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</si>
  <si>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</si>
  <si>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</si>
  <si>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</si>
  <si>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2030605</t>
  </si>
  <si>
    <t xml:space="preserve">     国防教育</t>
  </si>
  <si>
    <t>2030606</t>
  </si>
  <si>
    <t xml:space="preserve">     预备役部队</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</si>
  <si>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</si>
  <si>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</si>
  <si>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</si>
  <si>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</si>
  <si>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</si>
  <si>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</si>
  <si>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</si>
  <si>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</si>
  <si>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</si>
  <si>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</si>
  <si>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</si>
  <si>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</si>
  <si>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</si>
  <si>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</si>
  <si>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</si>
  <si>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</si>
  <si>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</si>
  <si>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</si>
  <si>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</si>
  <si>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</si>
  <si>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</si>
  <si>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</si>
  <si>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</si>
  <si>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</si>
  <si>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</si>
  <si>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</si>
  <si>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</si>
  <si>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</si>
  <si>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</si>
  <si>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</si>
  <si>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</si>
  <si>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</si>
  <si>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</si>
  <si>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</si>
  <si>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</si>
  <si>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</si>
  <si>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</si>
  <si>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</si>
  <si>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</si>
  <si>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</si>
  <si>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</si>
  <si>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</si>
  <si>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</si>
  <si>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</si>
  <si>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</si>
  <si>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</si>
  <si>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</si>
  <si>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</si>
  <si>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</si>
  <si>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</si>
  <si>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</si>
  <si>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</si>
  <si>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</si>
  <si>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</si>
  <si>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</si>
  <si>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</si>
  <si>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</si>
  <si>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</si>
  <si>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</si>
  <si>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</si>
  <si>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</si>
  <si>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</si>
  <si>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</si>
  <si>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</si>
  <si>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</si>
  <si>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</si>
  <si>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</si>
  <si>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</si>
  <si>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</si>
  <si>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</si>
  <si>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</si>
  <si>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</si>
  <si>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</si>
  <si>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</si>
  <si>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</si>
  <si>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</si>
  <si>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</si>
  <si>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</si>
  <si>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</si>
  <si>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</si>
  <si>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</si>
  <si>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</si>
  <si>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</si>
  <si>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</si>
  <si>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2040609</t>
  </si>
  <si>
    <t xml:space="preserve">     仲裁</t>
  </si>
  <si>
    <t>2040610</t>
  </si>
  <si>
    <t xml:space="preserve">     社区矫正</t>
  </si>
  <si>
    <t>2040611</t>
  </si>
  <si>
    <t xml:space="preserve">     司法鉴定</t>
  </si>
  <si>
    <t>2040612</t>
  </si>
  <si>
    <t xml:space="preserve">     法治建设</t>
  </si>
  <si>
    <t>2040613</t>
  </si>
  <si>
    <t>2040650</t>
  </si>
  <si>
    <t>2040699</t>
  </si>
  <si>
    <t xml:space="preserve">     其他司法支出</t>
  </si>
  <si>
    <t>20407</t>
  </si>
  <si>
    <t xml:space="preserve">   监狱</t>
  </si>
  <si>
    <t>2040701</t>
  </si>
  <si>
    <t>2040702</t>
  </si>
  <si>
    <t>2040703</t>
  </si>
  <si>
    <t>2040704</t>
  </si>
  <si>
    <t xml:space="preserve">     犯人生活</t>
  </si>
  <si>
    <t>2040705</t>
  </si>
  <si>
    <t xml:space="preserve">     犯人改造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</si>
  <si>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</si>
  <si>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</si>
  <si>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</si>
  <si>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</si>
  <si>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</si>
  <si>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</si>
  <si>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</si>
  <si>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</si>
  <si>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</si>
  <si>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</si>
  <si>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</si>
  <si>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</si>
  <si>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</si>
  <si>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</si>
  <si>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</si>
  <si>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</si>
  <si>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</si>
  <si>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</si>
  <si>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</si>
  <si>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</si>
  <si>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</si>
  <si>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</si>
  <si>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</si>
  <si>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</si>
  <si>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</si>
  <si>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</si>
  <si>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</si>
  <si>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</si>
  <si>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</si>
  <si>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</si>
  <si>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</si>
  <si>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</si>
  <si>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</si>
  <si>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</si>
  <si>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</si>
  <si>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</si>
  <si>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</si>
  <si>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</si>
  <si>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</si>
  <si>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</si>
  <si>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</si>
  <si>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</si>
  <si>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</si>
  <si>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</si>
  <si>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 xml:space="preserve">     国家司法救助支出</t>
  </si>
  <si>
    <t>2049999</t>
  </si>
  <si>
    <t xml:space="preserve">     其他公共安全支出</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</si>
  <si>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</si>
  <si>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</si>
  <si>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</si>
  <si>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</si>
  <si>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</si>
  <si>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</si>
  <si>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</si>
  <si>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</si>
  <si>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</si>
  <si>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</si>
  <si>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</si>
  <si>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</si>
  <si>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</si>
  <si>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</si>
  <si>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</si>
  <si>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</si>
  <si>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</si>
  <si>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</si>
  <si>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</si>
  <si>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2050206</t>
  </si>
  <si>
    <t xml:space="preserve">     化解农村义务教育债务支出</t>
  </si>
  <si>
    <t>2050207</t>
  </si>
  <si>
    <t xml:space="preserve">     化解普通高中债务支出</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</si>
  <si>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</si>
  <si>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</si>
  <si>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</si>
  <si>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</si>
  <si>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</si>
  <si>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</si>
  <si>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</si>
  <si>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</si>
  <si>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</si>
  <si>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</si>
  <si>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</si>
  <si>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</si>
  <si>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</si>
  <si>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</si>
  <si>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</si>
  <si>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</si>
  <si>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</si>
  <si>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</si>
  <si>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</si>
  <si>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</si>
  <si>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</si>
  <si>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</si>
  <si>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</si>
  <si>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</si>
  <si>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</si>
  <si>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</si>
  <si>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</si>
  <si>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</si>
  <si>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</si>
  <si>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</si>
  <si>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</si>
  <si>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</si>
  <si>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</si>
  <si>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</si>
  <si>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</si>
  <si>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</si>
  <si>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</si>
  <si>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</si>
  <si>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</si>
  <si>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</si>
  <si>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</si>
  <si>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</si>
  <si>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</si>
  <si>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</si>
  <si>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</si>
  <si>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</si>
  <si>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</si>
  <si>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</si>
  <si>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</si>
  <si>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</si>
  <si>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</si>
  <si>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</si>
  <si>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</si>
  <si>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</si>
  <si>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</si>
  <si>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</si>
  <si>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</si>
  <si>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</si>
  <si>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</si>
  <si>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</si>
  <si>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</si>
  <si>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</si>
  <si>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</si>
  <si>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</si>
  <si>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</si>
  <si>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</si>
  <si>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</si>
  <si>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</si>
  <si>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</si>
  <si>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</si>
  <si>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</si>
  <si>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</si>
  <si>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</si>
  <si>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</si>
  <si>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</si>
  <si>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</si>
  <si>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</si>
  <si>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</si>
  <si>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 xml:space="preserve">      其他教育支出</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</si>
  <si>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</si>
  <si>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</si>
  <si>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</si>
  <si>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</si>
  <si>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</si>
  <si>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</si>
  <si>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</si>
  <si>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</si>
  <si>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</si>
  <si>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</si>
  <si>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</si>
  <si>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</si>
  <si>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</si>
  <si>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</si>
  <si>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重点实验室及相关设施</t>
  </si>
  <si>
    <t>2060205</t>
  </si>
  <si>
    <t xml:space="preserve">     重大科学工程</t>
  </si>
  <si>
    <t>2060206</t>
  </si>
  <si>
    <t xml:space="preserve">     专项基础科研</t>
  </si>
  <si>
    <t>2060207</t>
  </si>
  <si>
    <t xml:space="preserve">     专项技术基础</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</si>
  <si>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</si>
  <si>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</si>
  <si>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</si>
  <si>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</si>
  <si>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</si>
  <si>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</si>
  <si>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</si>
  <si>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</si>
  <si>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</si>
  <si>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</si>
  <si>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</si>
  <si>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</si>
  <si>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</si>
  <si>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</si>
  <si>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</si>
  <si>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</si>
  <si>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</si>
  <si>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</si>
  <si>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</si>
  <si>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</si>
  <si>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</si>
  <si>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</si>
  <si>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</si>
  <si>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</si>
  <si>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</si>
  <si>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</si>
  <si>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</si>
  <si>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</si>
  <si>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</si>
  <si>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</si>
  <si>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</si>
  <si>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</si>
  <si>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</si>
  <si>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</si>
  <si>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</si>
  <si>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</si>
  <si>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</si>
  <si>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</si>
  <si>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</si>
  <si>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</si>
  <si>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</si>
  <si>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</si>
  <si>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</si>
  <si>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</si>
  <si>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</si>
  <si>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</si>
  <si>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</si>
  <si>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</si>
  <si>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</si>
  <si>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</si>
  <si>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</si>
  <si>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</si>
  <si>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</si>
  <si>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</si>
  <si>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</si>
  <si>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</si>
  <si>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</si>
  <si>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</si>
  <si>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</si>
  <si>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</si>
  <si>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</si>
  <si>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</si>
  <si>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</si>
  <si>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</si>
  <si>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</si>
  <si>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</si>
  <si>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</si>
  <si>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</si>
  <si>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</si>
  <si>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</si>
  <si>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</si>
  <si>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</si>
  <si>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</si>
  <si>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</si>
  <si>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</si>
  <si>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</si>
  <si>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</si>
  <si>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</si>
  <si>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</si>
  <si>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</si>
  <si>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</si>
  <si>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</si>
  <si>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</si>
  <si>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</si>
  <si>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</si>
  <si>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</si>
  <si>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</si>
  <si>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</si>
  <si>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</si>
  <si>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</si>
  <si>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</si>
  <si>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</si>
  <si>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</si>
  <si>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</si>
  <si>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</si>
  <si>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</si>
  <si>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</si>
  <si>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</si>
  <si>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</si>
  <si>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</si>
  <si>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</si>
  <si>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</si>
  <si>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</si>
  <si>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</si>
  <si>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</si>
  <si>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</si>
  <si>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</si>
  <si>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</si>
  <si>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</si>
  <si>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</si>
  <si>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</si>
  <si>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</si>
  <si>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</si>
  <si>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</si>
  <si>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</si>
  <si>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</si>
  <si>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</si>
  <si>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</si>
  <si>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</si>
  <si>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</si>
  <si>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</si>
  <si>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</si>
  <si>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</si>
  <si>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</si>
  <si>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</si>
  <si>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</si>
  <si>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</si>
  <si>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</si>
  <si>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</si>
  <si>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</si>
  <si>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</si>
  <si>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</si>
  <si>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</si>
  <si>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</si>
  <si>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</si>
  <si>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</si>
  <si>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</si>
  <si>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</si>
  <si>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</si>
  <si>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</si>
  <si>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</si>
  <si>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</si>
  <si>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</si>
  <si>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</si>
  <si>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</si>
  <si>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</si>
  <si>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</si>
  <si>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</si>
  <si>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</si>
  <si>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</si>
  <si>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</si>
  <si>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</si>
  <si>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</si>
  <si>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</si>
  <si>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</si>
  <si>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</si>
  <si>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</si>
  <si>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</si>
  <si>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</si>
  <si>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</si>
  <si>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</si>
  <si>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2070804</t>
  </si>
  <si>
    <t xml:space="preserve">     广播</t>
  </si>
  <si>
    <t>2070805</t>
  </si>
  <si>
    <t xml:space="preserve">     电视</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</si>
  <si>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</si>
  <si>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</si>
  <si>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</si>
  <si>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</si>
  <si>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</si>
  <si>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</si>
  <si>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</si>
  <si>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</si>
  <si>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</si>
  <si>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</si>
  <si>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</si>
  <si>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</si>
  <si>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</si>
  <si>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</si>
  <si>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</si>
  <si>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</si>
  <si>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</si>
  <si>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</si>
  <si>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</si>
  <si>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</si>
  <si>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</si>
  <si>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</si>
  <si>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</si>
  <si>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</si>
  <si>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</si>
  <si>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</si>
  <si>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</si>
  <si>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</si>
  <si>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</si>
  <si>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</si>
  <si>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</si>
  <si>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</si>
  <si>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</si>
  <si>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</si>
  <si>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</si>
  <si>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</si>
  <si>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</si>
  <si>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</si>
  <si>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</si>
  <si>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</si>
  <si>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</si>
  <si>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</si>
  <si>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</si>
  <si>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</si>
  <si>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</si>
  <si>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</si>
  <si>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</si>
  <si>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</si>
  <si>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</si>
  <si>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</si>
  <si>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</si>
  <si>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</si>
  <si>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</si>
  <si>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</si>
  <si>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</si>
  <si>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</si>
  <si>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</si>
  <si>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</si>
  <si>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</si>
  <si>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</si>
  <si>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</si>
  <si>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</si>
  <si>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</si>
  <si>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</si>
  <si>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</si>
  <si>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</si>
  <si>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</si>
  <si>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</si>
  <si>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</si>
  <si>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</si>
  <si>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</si>
  <si>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</si>
  <si>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</si>
  <si>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</si>
  <si>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</si>
  <si>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</si>
  <si>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</si>
  <si>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</si>
  <si>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</si>
  <si>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</si>
  <si>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</si>
  <si>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</si>
  <si>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</si>
  <si>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</si>
  <si>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</si>
  <si>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</si>
  <si>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</si>
  <si>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</si>
  <si>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</si>
  <si>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</si>
  <si>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</si>
  <si>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</si>
  <si>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</si>
  <si>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</si>
  <si>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</si>
  <si>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</si>
  <si>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</si>
  <si>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</si>
  <si>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</si>
  <si>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</si>
  <si>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</si>
  <si>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</si>
  <si>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</si>
  <si>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</si>
  <si>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</si>
  <si>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</si>
  <si>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</si>
  <si>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</si>
  <si>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</si>
  <si>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</si>
  <si>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</si>
  <si>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</si>
  <si>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</si>
  <si>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</si>
  <si>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</si>
  <si>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</si>
  <si>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</si>
  <si>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</si>
  <si>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</si>
  <si>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</si>
  <si>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</si>
  <si>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</si>
  <si>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</si>
  <si>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</si>
  <si>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</si>
  <si>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</si>
  <si>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</si>
  <si>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</si>
  <si>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</si>
  <si>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</si>
  <si>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</si>
  <si>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</si>
  <si>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</si>
  <si>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</si>
  <si>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</si>
  <si>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</si>
  <si>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</si>
  <si>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</si>
  <si>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</si>
  <si>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</si>
  <si>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</si>
  <si>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</si>
  <si>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</si>
  <si>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</si>
  <si>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</si>
  <si>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</si>
  <si>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</si>
  <si>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</si>
  <si>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</si>
  <si>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</si>
  <si>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</si>
  <si>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</si>
  <si>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</si>
  <si>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</si>
  <si>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</si>
  <si>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</si>
  <si>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残疾人就业和扶贫</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</si>
  <si>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</si>
  <si>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</si>
  <si>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</si>
  <si>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</si>
  <si>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</si>
  <si>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</si>
  <si>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</si>
  <si>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</si>
  <si>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</si>
  <si>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</si>
  <si>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</si>
  <si>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</si>
  <si>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</si>
  <si>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</si>
  <si>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</si>
  <si>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</si>
  <si>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</si>
  <si>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</si>
  <si>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</si>
  <si>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</si>
  <si>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</si>
  <si>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</si>
  <si>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</si>
  <si>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</si>
  <si>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</si>
  <si>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</si>
  <si>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</si>
  <si>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</si>
  <si>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</si>
  <si>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</si>
  <si>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</si>
  <si>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</si>
  <si>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</si>
  <si>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</si>
  <si>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</si>
  <si>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</si>
  <si>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</si>
  <si>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</si>
  <si>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</si>
  <si>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</si>
  <si>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</si>
  <si>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</si>
  <si>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</si>
  <si>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</si>
  <si>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</si>
  <si>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</si>
  <si>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</si>
  <si>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</si>
  <si>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</si>
  <si>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</si>
  <si>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</si>
  <si>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</si>
  <si>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</si>
  <si>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</si>
  <si>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</si>
  <si>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</si>
  <si>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</si>
  <si>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</si>
  <si>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</si>
  <si>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</si>
  <si>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</si>
  <si>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</si>
  <si>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</si>
  <si>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</si>
  <si>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</si>
  <si>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</si>
  <si>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</si>
  <si>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</si>
  <si>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</si>
  <si>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部队供应</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</si>
  <si>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</si>
  <si>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</si>
  <si>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</si>
  <si>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</si>
  <si>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</si>
  <si>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</si>
  <si>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</si>
  <si>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</si>
  <si>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</si>
  <si>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</si>
  <si>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</si>
  <si>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 xml:space="preserve">      其他社会保障和就业支出</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</si>
  <si>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</si>
  <si>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</si>
  <si>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</si>
  <si>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</si>
  <si>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</si>
  <si>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</si>
  <si>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</si>
  <si>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</si>
  <si>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</si>
  <si>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</si>
  <si>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</si>
  <si>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</si>
  <si>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</si>
  <si>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</si>
  <si>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</si>
  <si>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</si>
  <si>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</si>
  <si>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</si>
  <si>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</si>
  <si>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</si>
  <si>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</si>
  <si>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</si>
  <si>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</si>
  <si>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</si>
  <si>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</si>
  <si>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</si>
  <si>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</si>
  <si>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</si>
  <si>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</si>
  <si>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</si>
  <si>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</si>
  <si>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</si>
  <si>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</si>
  <si>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</si>
  <si>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</si>
  <si>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</si>
  <si>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</si>
  <si>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</si>
  <si>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</si>
  <si>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</si>
  <si>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</si>
  <si>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</si>
  <si>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</si>
  <si>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</si>
  <si>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</si>
  <si>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</si>
  <si>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</si>
  <si>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</si>
  <si>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</si>
  <si>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</si>
  <si>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</si>
  <si>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</si>
  <si>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</si>
  <si>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</si>
  <si>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</si>
  <si>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</si>
  <si>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</si>
  <si>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</si>
  <si>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</si>
  <si>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</si>
  <si>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</si>
  <si>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</si>
  <si>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</si>
  <si>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</si>
  <si>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</si>
  <si>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</si>
  <si>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</si>
  <si>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</si>
  <si>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</si>
  <si>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</si>
  <si>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</si>
  <si>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</si>
  <si>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</si>
  <si>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</si>
  <si>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</si>
  <si>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</si>
  <si>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</si>
  <si>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</si>
  <si>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</si>
  <si>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</si>
  <si>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</si>
  <si>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</si>
  <si>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</si>
  <si>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</si>
  <si>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</si>
  <si>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</si>
  <si>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</si>
  <si>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</si>
  <si>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</si>
  <si>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</si>
  <si>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</si>
  <si>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</si>
  <si>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</si>
  <si>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</si>
  <si>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</si>
  <si>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</si>
  <si>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</si>
  <si>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</si>
  <si>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</si>
  <si>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</si>
  <si>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</si>
  <si>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</si>
  <si>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</si>
  <si>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</si>
  <si>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</si>
  <si>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</si>
  <si>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</si>
  <si>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</si>
  <si>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</si>
  <si>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</si>
  <si>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</si>
  <si>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</si>
  <si>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</si>
  <si>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</si>
  <si>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</si>
  <si>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</si>
  <si>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</si>
  <si>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</si>
  <si>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</si>
  <si>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</si>
  <si>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</si>
  <si>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</si>
  <si>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</si>
  <si>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</si>
  <si>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</si>
  <si>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</si>
  <si>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</si>
  <si>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</si>
  <si>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</si>
  <si>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</si>
  <si>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21099</t>
  </si>
  <si>
    <t xml:space="preserve">   其他卫生健康支出</t>
  </si>
  <si>
    <t xml:space="preserve">     其他卫生健康支出</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</si>
  <si>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</si>
  <si>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</si>
  <si>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</si>
  <si>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</si>
  <si>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</si>
  <si>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</si>
  <si>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</si>
  <si>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</si>
  <si>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</si>
  <si>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</si>
  <si>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</si>
  <si>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</si>
  <si>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</si>
  <si>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</si>
  <si>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</si>
  <si>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</si>
  <si>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</si>
  <si>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</si>
  <si>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</si>
  <si>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</si>
  <si>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</si>
  <si>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</si>
  <si>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</si>
  <si>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</si>
  <si>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</si>
  <si>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</si>
  <si>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</si>
  <si>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</si>
  <si>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</si>
  <si>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</si>
  <si>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</si>
  <si>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</si>
  <si>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</si>
  <si>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</si>
  <si>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</si>
  <si>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</si>
  <si>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</si>
  <si>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</si>
  <si>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</si>
  <si>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</si>
  <si>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</si>
  <si>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</si>
  <si>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</si>
  <si>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</si>
  <si>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</si>
  <si>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</si>
  <si>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</si>
  <si>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</si>
  <si>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</si>
  <si>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</si>
  <si>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</si>
  <si>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</si>
  <si>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</si>
  <si>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</si>
  <si>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</si>
  <si>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</si>
  <si>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</si>
  <si>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</si>
  <si>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</si>
  <si>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</si>
  <si>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</si>
  <si>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</si>
  <si>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</si>
  <si>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</si>
  <si>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</si>
  <si>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</si>
  <si>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</si>
  <si>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</si>
  <si>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</si>
  <si>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</si>
  <si>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</si>
  <si>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</si>
  <si>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</si>
  <si>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</si>
  <si>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</si>
  <si>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</si>
  <si>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</si>
  <si>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</si>
  <si>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</si>
  <si>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</si>
  <si>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</si>
  <si>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</si>
  <si>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</si>
  <si>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</si>
  <si>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</si>
  <si>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</si>
  <si>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</si>
  <si>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</si>
  <si>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</si>
  <si>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</si>
  <si>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</si>
  <si>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</si>
  <si>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</si>
  <si>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 xml:space="preserve">     已垦草原退耕还草</t>
  </si>
  <si>
    <t>21110</t>
  </si>
  <si>
    <t xml:space="preserve">   能源节约利用</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</si>
  <si>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</si>
  <si>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</si>
  <si>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</si>
  <si>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</si>
  <si>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</si>
  <si>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</si>
  <si>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</si>
  <si>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</si>
  <si>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</si>
  <si>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</si>
  <si>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</si>
  <si>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</si>
  <si>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</si>
  <si>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</si>
  <si>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</si>
  <si>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</si>
  <si>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</si>
  <si>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</si>
  <si>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</si>
  <si>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</si>
  <si>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</si>
  <si>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</si>
  <si>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</si>
  <si>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</si>
  <si>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</si>
  <si>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</si>
  <si>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</si>
  <si>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</si>
  <si>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</si>
  <si>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</si>
  <si>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</si>
  <si>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</si>
  <si>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</si>
  <si>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</si>
  <si>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</si>
  <si>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</si>
  <si>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</si>
  <si>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</si>
  <si>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</si>
  <si>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</si>
  <si>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</si>
  <si>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</si>
  <si>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</si>
  <si>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</si>
  <si>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</si>
  <si>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</si>
  <si>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</si>
  <si>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</si>
  <si>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</si>
  <si>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</si>
  <si>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</si>
  <si>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</si>
  <si>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</si>
  <si>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</si>
  <si>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</si>
  <si>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</si>
  <si>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</si>
  <si>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</si>
  <si>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</si>
  <si>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</si>
  <si>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</si>
  <si>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</si>
  <si>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</si>
  <si>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</si>
  <si>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</si>
  <si>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</si>
  <si>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</si>
  <si>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</si>
  <si>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</si>
  <si>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</si>
  <si>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</si>
  <si>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</si>
  <si>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</si>
  <si>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</si>
  <si>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</si>
  <si>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</si>
  <si>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</si>
  <si>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</si>
  <si>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</si>
  <si>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</si>
  <si>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 xml:space="preserve">     城乡社区环境卫生</t>
  </si>
  <si>
    <t>21206</t>
  </si>
  <si>
    <t xml:space="preserve">   建设市场管理与监督</t>
  </si>
  <si>
    <t xml:space="preserve">     建设市场管理与监督</t>
  </si>
  <si>
    <t>21299</t>
  </si>
  <si>
    <t xml:space="preserve">   其他城乡社区支出</t>
  </si>
  <si>
    <t xml:space="preserve">     其他城乡社区支出</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</si>
  <si>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</si>
  <si>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</si>
  <si>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</si>
  <si>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</si>
  <si>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</si>
  <si>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</si>
  <si>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</si>
  <si>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</si>
  <si>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</si>
  <si>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</si>
  <si>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</si>
  <si>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</si>
  <si>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</si>
  <si>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</si>
  <si>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</si>
  <si>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</si>
  <si>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</si>
  <si>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</si>
  <si>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</si>
  <si>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</si>
  <si>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</si>
  <si>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</si>
  <si>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</si>
  <si>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</si>
  <si>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</si>
  <si>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</si>
  <si>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</si>
  <si>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</si>
  <si>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</si>
  <si>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</si>
  <si>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</si>
  <si>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</si>
  <si>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</si>
  <si>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</si>
  <si>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</si>
  <si>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</si>
  <si>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</si>
  <si>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</si>
  <si>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</si>
  <si>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</si>
  <si>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</si>
  <si>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成品油价格改革对渔业的补贴</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</si>
  <si>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</si>
  <si>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</si>
  <si>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</si>
  <si>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</si>
  <si>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</si>
  <si>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</si>
  <si>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</si>
  <si>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</si>
  <si>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</si>
  <si>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</si>
  <si>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</si>
  <si>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</si>
  <si>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</si>
  <si>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</si>
  <si>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</si>
  <si>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</si>
  <si>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</si>
  <si>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</si>
  <si>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</si>
  <si>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</si>
  <si>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</si>
  <si>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2130210</t>
  </si>
  <si>
    <t xml:space="preserve">     自然保护区等管理</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</si>
  <si>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</si>
  <si>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</si>
  <si>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</si>
  <si>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</si>
  <si>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</si>
  <si>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</si>
  <si>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</si>
  <si>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</si>
  <si>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</si>
  <si>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</si>
  <si>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</si>
  <si>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</si>
  <si>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</si>
  <si>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</si>
  <si>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</si>
  <si>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</si>
  <si>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</si>
  <si>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</si>
  <si>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2130232</t>
  </si>
  <si>
    <t xml:space="preserve">     成品油价格改革对林业的补贴</t>
  </si>
  <si>
    <t>2130234</t>
  </si>
  <si>
    <t xml:space="preserve">     林业草原防灾减灾</t>
  </si>
  <si>
    <t>2130235</t>
  </si>
  <si>
    <t xml:space="preserve">     国家公园</t>
  </si>
  <si>
    <t>2130236</t>
  </si>
  <si>
    <t xml:space="preserve">     草原管理</t>
  </si>
  <si>
    <t>2130237</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</si>
  <si>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</si>
  <si>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</si>
  <si>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</si>
  <si>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</si>
  <si>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</si>
  <si>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</si>
  <si>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</si>
  <si>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</si>
  <si>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</si>
  <si>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</si>
  <si>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</si>
  <si>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</si>
  <si>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</si>
  <si>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</si>
  <si>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</si>
  <si>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</si>
  <si>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</si>
  <si>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</si>
  <si>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</si>
  <si>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</si>
  <si>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</si>
  <si>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</si>
  <si>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</si>
  <si>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</si>
  <si>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</si>
  <si>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</si>
  <si>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</si>
  <si>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</si>
  <si>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</si>
  <si>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</si>
  <si>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</si>
  <si>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</si>
  <si>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</si>
  <si>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</si>
  <si>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</si>
  <si>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</si>
  <si>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</si>
  <si>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</si>
  <si>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</si>
  <si>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</si>
  <si>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</si>
  <si>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</si>
  <si>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</si>
  <si>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</si>
  <si>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</si>
  <si>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</si>
  <si>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</si>
  <si>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</si>
  <si>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</si>
  <si>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</si>
  <si>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</si>
  <si>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</si>
  <si>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</si>
  <si>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</si>
  <si>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</si>
  <si>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扶贫</t>
  </si>
  <si>
    <t>2130501</t>
  </si>
  <si>
    <t>2130502</t>
  </si>
  <si>
    <t>2130503</t>
  </si>
  <si>
    <t>2130504</t>
  </si>
  <si>
    <t xml:space="preserve">     农村基础设施建设</t>
  </si>
  <si>
    <t>2130505</t>
  </si>
  <si>
    <t xml:space="preserve">     生产发展</t>
  </si>
  <si>
    <t>2130506</t>
  </si>
  <si>
    <t xml:space="preserve">     社会发展</t>
  </si>
  <si>
    <t>2130507</t>
  </si>
  <si>
    <t xml:space="preserve">     扶贫贷款奖补和贴息</t>
  </si>
  <si>
    <t>2130508</t>
  </si>
  <si>
    <t xml:space="preserve">     “三西”农业建设专项补助</t>
  </si>
  <si>
    <t>2130550</t>
  </si>
  <si>
    <t xml:space="preserve">     扶贫事业机构</t>
  </si>
  <si>
    <t>2130599</t>
  </si>
  <si>
    <t xml:space="preserve">     其他扶贫支出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</si>
  <si>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</si>
  <si>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</si>
  <si>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</si>
  <si>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</si>
  <si>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</si>
  <si>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</si>
  <si>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</si>
  <si>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</si>
  <si>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</si>
  <si>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</si>
  <si>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</si>
  <si>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</si>
  <si>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</si>
  <si>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</si>
  <si>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</si>
  <si>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</si>
  <si>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</si>
  <si>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</si>
  <si>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2130802</t>
  </si>
  <si>
    <t xml:space="preserve">     涉农贷款增量奖励</t>
  </si>
  <si>
    <t>2130803</t>
  </si>
  <si>
    <t xml:space="preserve">     农业保险保费补贴</t>
  </si>
  <si>
    <t>2130804</t>
  </si>
  <si>
    <t xml:space="preserve">     创业担保贷款贴息</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</si>
  <si>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</si>
  <si>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</si>
  <si>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</si>
  <si>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</si>
  <si>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</si>
  <si>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</si>
  <si>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</si>
  <si>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</si>
  <si>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</si>
  <si>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</si>
  <si>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</si>
  <si>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</si>
  <si>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</si>
  <si>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</si>
  <si>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</si>
  <si>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</si>
  <si>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</si>
  <si>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</si>
  <si>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</si>
  <si>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</si>
  <si>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</si>
  <si>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</si>
  <si>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</si>
  <si>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</si>
  <si>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</si>
  <si>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</si>
  <si>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</si>
  <si>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</si>
  <si>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</si>
  <si>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</si>
  <si>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</si>
  <si>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</si>
  <si>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</si>
  <si>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</si>
  <si>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</si>
  <si>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</si>
  <si>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</si>
  <si>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</si>
  <si>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</si>
  <si>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</si>
  <si>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</si>
  <si>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</si>
  <si>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</si>
  <si>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</si>
  <si>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</si>
  <si>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</si>
  <si>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</si>
  <si>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</si>
  <si>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</si>
  <si>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</si>
  <si>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</si>
  <si>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</si>
  <si>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</si>
  <si>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</si>
  <si>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</si>
  <si>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</si>
  <si>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</si>
  <si>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</si>
  <si>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</si>
  <si>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</si>
  <si>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</si>
  <si>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</si>
  <si>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</si>
  <si>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</si>
  <si>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</si>
  <si>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</si>
  <si>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</si>
  <si>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</si>
  <si>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</si>
  <si>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</si>
  <si>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</si>
  <si>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</si>
  <si>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</si>
  <si>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</si>
  <si>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</si>
  <si>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</si>
  <si>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</si>
  <si>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</si>
  <si>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</si>
  <si>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</si>
  <si>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</si>
  <si>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</si>
  <si>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</si>
  <si>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</si>
  <si>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</si>
  <si>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</si>
  <si>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</si>
  <si>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</si>
  <si>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</si>
  <si>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</si>
  <si>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</si>
  <si>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</si>
  <si>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</si>
  <si>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</si>
  <si>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成品油价格改革对交通运输的补贴</t>
  </si>
  <si>
    <t>2140401</t>
  </si>
  <si>
    <t xml:space="preserve">     对城市公交的补贴</t>
  </si>
  <si>
    <t>2140402</t>
  </si>
  <si>
    <t xml:space="preserve">     对农村道路客运的补贴</t>
  </si>
  <si>
    <t>2140403</t>
  </si>
  <si>
    <t xml:space="preserve">     对出租车的补贴</t>
  </si>
  <si>
    <t>2140499</t>
  </si>
  <si>
    <t xml:space="preserve">     成品油价格改革补贴其他支出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</si>
  <si>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</si>
  <si>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</si>
  <si>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</si>
  <si>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</si>
  <si>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</si>
  <si>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</si>
  <si>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</si>
  <si>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</si>
  <si>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</si>
  <si>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</si>
  <si>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</si>
  <si>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</si>
  <si>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</si>
  <si>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</si>
  <si>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</si>
  <si>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</si>
  <si>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</si>
  <si>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</si>
  <si>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</si>
  <si>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</si>
  <si>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</si>
  <si>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</si>
  <si>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</si>
  <si>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</si>
  <si>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</si>
  <si>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</si>
  <si>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</si>
  <si>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</si>
  <si>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</si>
  <si>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</si>
  <si>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</si>
  <si>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</si>
  <si>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</si>
  <si>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</si>
  <si>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</si>
  <si>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</si>
  <si>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</si>
  <si>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</si>
  <si>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</si>
  <si>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</si>
  <si>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</si>
  <si>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</si>
  <si>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</si>
  <si>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</si>
  <si>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</si>
  <si>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</si>
  <si>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</si>
  <si>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</si>
  <si>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</si>
  <si>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</si>
  <si>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</si>
  <si>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</si>
  <si>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</si>
  <si>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</si>
  <si>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</si>
  <si>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</si>
  <si>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</si>
  <si>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</si>
  <si>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</si>
  <si>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</si>
  <si>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</si>
  <si>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</si>
  <si>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</si>
  <si>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</si>
  <si>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</si>
  <si>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</si>
  <si>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</si>
  <si>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</si>
  <si>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</si>
  <si>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</si>
  <si>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</si>
  <si>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</si>
  <si>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</si>
  <si>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</si>
  <si>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</si>
  <si>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</si>
  <si>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</si>
  <si>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</si>
  <si>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</si>
  <si>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</si>
  <si>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</si>
  <si>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</si>
  <si>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</si>
  <si>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</si>
  <si>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</si>
  <si>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</si>
  <si>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</si>
  <si>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</si>
  <si>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</si>
  <si>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</si>
  <si>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</si>
  <si>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无线电及信息通信监管</t>
  </si>
  <si>
    <t>2150509</t>
  </si>
  <si>
    <t xml:space="preserve">     工业和信息产业战略研究与标准制定</t>
  </si>
  <si>
    <t>2150510</t>
  </si>
  <si>
    <t xml:space="preserve">     工业和信息产业支持</t>
  </si>
  <si>
    <t>2150511</t>
  </si>
  <si>
    <t xml:space="preserve">     电子专项工程</t>
  </si>
  <si>
    <t>2150513</t>
  </si>
  <si>
    <t>2150515</t>
  </si>
  <si>
    <t xml:space="preserve">     技术基础研究</t>
  </si>
  <si>
    <t xml:space="preserve">     工程建设及运行维护</t>
  </si>
  <si>
    <t xml:space="preserve">     产业发展</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</si>
  <si>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</si>
  <si>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</si>
  <si>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</si>
  <si>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</si>
  <si>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</si>
  <si>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</si>
  <si>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</si>
  <si>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</si>
  <si>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</si>
  <si>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</si>
  <si>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</si>
  <si>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</si>
  <si>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</si>
  <si>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</si>
  <si>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</si>
  <si>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</si>
  <si>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</si>
  <si>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</si>
  <si>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</si>
  <si>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</si>
  <si>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</si>
  <si>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</si>
  <si>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</si>
  <si>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</si>
  <si>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</si>
  <si>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</si>
  <si>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</si>
  <si>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</si>
  <si>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</si>
  <si>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</si>
  <si>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</si>
  <si>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</si>
  <si>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</si>
  <si>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</si>
  <si>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</si>
  <si>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</si>
  <si>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</si>
  <si>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</si>
  <si>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</si>
  <si>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</si>
  <si>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</si>
  <si>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</si>
  <si>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</si>
  <si>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</si>
  <si>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</si>
  <si>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</si>
  <si>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</si>
  <si>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</si>
  <si>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</si>
  <si>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</si>
  <si>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</si>
  <si>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</si>
  <si>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</si>
  <si>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</si>
  <si>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</si>
  <si>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</si>
  <si>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</si>
  <si>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</si>
  <si>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</si>
  <si>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</si>
  <si>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</si>
  <si>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</si>
  <si>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</si>
  <si>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</si>
  <si>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</si>
  <si>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</si>
  <si>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</si>
  <si>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</si>
  <si>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21701</t>
  </si>
  <si>
    <t xml:space="preserve">   金融部门行政支出</t>
  </si>
  <si>
    <t>2170101</t>
  </si>
  <si>
    <t>2170102</t>
  </si>
  <si>
    <t>2170103</t>
  </si>
  <si>
    <t>2170104</t>
  </si>
  <si>
    <t xml:space="preserve">     安全防卫</t>
  </si>
  <si>
    <t>2170150</t>
  </si>
  <si>
    <t>2170199</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</si>
  <si>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</si>
  <si>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</si>
  <si>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</si>
  <si>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</si>
  <si>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</si>
  <si>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</si>
  <si>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</si>
  <si>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</si>
  <si>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</si>
  <si>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</si>
  <si>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</si>
  <si>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</si>
  <si>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</si>
  <si>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</si>
  <si>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</si>
  <si>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</si>
  <si>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</si>
  <si>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</si>
  <si>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</si>
  <si>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</si>
  <si>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</si>
  <si>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</si>
  <si>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</si>
  <si>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</si>
  <si>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</si>
  <si>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 xml:space="preserve">     重点企业贷款贴息</t>
  </si>
  <si>
    <t>21901</t>
  </si>
  <si>
    <t xml:space="preserve">   一般公共服务</t>
  </si>
  <si>
    <t>21902</t>
  </si>
  <si>
    <t xml:space="preserve">   教育</t>
  </si>
  <si>
    <t>21903</t>
  </si>
  <si>
    <t xml:space="preserve">   文化体育与传媒</t>
  </si>
  <si>
    <t>21904</t>
  </si>
  <si>
    <t xml:space="preserve">   医疗卫生</t>
  </si>
  <si>
    <t>21905</t>
  </si>
  <si>
    <t xml:space="preserve">   节能环保</t>
  </si>
  <si>
    <t>21906</t>
  </si>
  <si>
    <t xml:space="preserve">   农业</t>
  </si>
  <si>
    <t>21907</t>
  </si>
  <si>
    <t xml:space="preserve">   交通运输</t>
  </si>
  <si>
    <t>21908</t>
  </si>
  <si>
    <t xml:space="preserve">   住房保障</t>
  </si>
  <si>
    <t>21999</t>
  </si>
  <si>
    <t xml:space="preserve">   其他支出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</si>
  <si>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</si>
  <si>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</si>
  <si>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</si>
  <si>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</si>
  <si>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</si>
  <si>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</si>
  <si>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</si>
  <si>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</si>
  <si>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</si>
  <si>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</si>
  <si>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</si>
  <si>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</si>
  <si>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</si>
  <si>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</si>
  <si>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</si>
  <si>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</si>
  <si>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</si>
  <si>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</si>
  <si>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</si>
  <si>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</si>
  <si>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</si>
  <si>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</si>
  <si>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</si>
  <si>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</si>
  <si>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</si>
  <si>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</si>
  <si>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</si>
  <si>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</si>
  <si>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</si>
  <si>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</si>
  <si>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</si>
  <si>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</si>
  <si>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</si>
  <si>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</si>
  <si>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</si>
  <si>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</si>
  <si>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</si>
  <si>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</si>
  <si>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</si>
  <si>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</si>
  <si>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</si>
  <si>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</si>
  <si>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</si>
  <si>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</si>
  <si>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</si>
  <si>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</si>
  <si>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</si>
  <si>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</si>
  <si>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</si>
  <si>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</si>
  <si>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</si>
  <si>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</si>
  <si>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</si>
  <si>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</si>
  <si>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</si>
  <si>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</si>
  <si>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</si>
  <si>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</si>
  <si>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</si>
  <si>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</si>
  <si>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</si>
  <si>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</si>
  <si>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</si>
  <si>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</si>
  <si>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</si>
  <si>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</si>
  <si>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</si>
  <si>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</si>
  <si>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</si>
  <si>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</si>
  <si>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</si>
  <si>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</si>
  <si>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</si>
  <si>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</si>
  <si>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</si>
  <si>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</si>
  <si>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</si>
  <si>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</si>
  <si>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</si>
  <si>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 xml:space="preserve">     其他自然资源海洋气象等支出</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</si>
  <si>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</si>
  <si>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</si>
  <si>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</si>
  <si>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</si>
  <si>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</si>
  <si>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</si>
  <si>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</si>
  <si>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</si>
  <si>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</si>
  <si>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</si>
  <si>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</si>
  <si>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</si>
  <si>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</si>
  <si>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</si>
  <si>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</si>
  <si>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</si>
  <si>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</si>
  <si>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</si>
  <si>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</si>
  <si>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</si>
  <si>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</si>
  <si>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</si>
  <si>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</si>
  <si>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</si>
  <si>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</si>
  <si>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</si>
  <si>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</si>
  <si>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</si>
  <si>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</si>
  <si>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</si>
  <si>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</si>
  <si>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</si>
  <si>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</si>
  <si>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</si>
  <si>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</si>
  <si>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</si>
  <si>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</si>
  <si>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</si>
  <si>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22201</t>
  </si>
  <si>
    <t xml:space="preserve">   粮油事务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</si>
  <si>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</si>
  <si>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</si>
  <si>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</si>
  <si>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</si>
  <si>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</si>
  <si>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</si>
  <si>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</si>
  <si>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</si>
  <si>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</si>
  <si>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</si>
  <si>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</si>
  <si>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</si>
  <si>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</si>
  <si>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</si>
  <si>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</si>
  <si>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</si>
  <si>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</si>
  <si>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</si>
  <si>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</si>
  <si>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</si>
  <si>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</si>
  <si>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 xml:space="preserve">     设施建设</t>
  </si>
  <si>
    <t xml:space="preserve">     设施安全</t>
  </si>
  <si>
    <t xml:space="preserve">     物资保管体系</t>
  </si>
  <si>
    <t>2220150</t>
  </si>
  <si>
    <t>2220199</t>
  </si>
  <si>
    <t xml:space="preserve">     其他粮油事务支出</t>
  </si>
  <si>
    <t>22202</t>
  </si>
  <si>
    <t xml:space="preserve">   物资事务</t>
  </si>
  <si>
    <t>2220201</t>
  </si>
  <si>
    <t>2220202</t>
  </si>
  <si>
    <t>2220203</t>
  </si>
  <si>
    <t>2220204</t>
  </si>
  <si>
    <t xml:space="preserve">     铁路专用线</t>
  </si>
  <si>
    <t>2220205</t>
  </si>
  <si>
    <t xml:space="preserve">     护库武警和民兵支出</t>
  </si>
  <si>
    <t>2220206</t>
  </si>
  <si>
    <t xml:space="preserve">     物资保管与保养</t>
  </si>
  <si>
    <t>2220207</t>
  </si>
  <si>
    <t xml:space="preserve">     专项贷款利息</t>
  </si>
  <si>
    <t>2220209</t>
  </si>
  <si>
    <t xml:space="preserve">     物资转移</t>
  </si>
  <si>
    <t>2220210</t>
  </si>
  <si>
    <t xml:space="preserve">     物资轮换</t>
  </si>
  <si>
    <t>2220211</t>
  </si>
  <si>
    <t xml:space="preserve">     仓库建设</t>
  </si>
  <si>
    <t>2220212</t>
  </si>
  <si>
    <t xml:space="preserve">     仓库安防</t>
  </si>
  <si>
    <t>2220250</t>
  </si>
  <si>
    <t>2220299</t>
  </si>
  <si>
    <t xml:space="preserve">     其他物资事务支出</t>
  </si>
  <si>
    <t>22203</t>
  </si>
  <si>
    <t xml:space="preserve">   能源储备</t>
  </si>
  <si>
    <t>2220301</t>
  </si>
  <si>
    <t xml:space="preserve">     石油储备</t>
  </si>
  <si>
    <t>2220303</t>
  </si>
  <si>
    <t xml:space="preserve">     天然铀能源储备</t>
  </si>
  <si>
    <t>2220304</t>
  </si>
  <si>
    <t xml:space="preserve">     煤炭储备</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</si>
  <si>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</si>
  <si>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</si>
  <si>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</si>
  <si>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</si>
  <si>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</si>
  <si>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</si>
  <si>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</si>
  <si>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</si>
  <si>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</si>
  <si>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</si>
  <si>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</si>
  <si>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</si>
  <si>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</si>
  <si>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</si>
  <si>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</si>
  <si>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</si>
  <si>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</si>
  <si>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</si>
  <si>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</si>
  <si>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</si>
  <si>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</si>
  <si>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</si>
  <si>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</si>
  <si>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</si>
  <si>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</si>
  <si>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</si>
  <si>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</si>
  <si>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</si>
  <si>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</si>
  <si>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</si>
  <si>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</si>
  <si>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</si>
  <si>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</si>
  <si>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</si>
  <si>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</si>
  <si>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</si>
  <si>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</si>
  <si>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 xml:space="preserve">     应急物资储备</t>
  </si>
  <si>
    <t>2220599</t>
  </si>
  <si>
    <t xml:space="preserve">     其他重要商品储备支出</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</si>
  <si>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</si>
  <si>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</si>
  <si>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</si>
  <si>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</si>
  <si>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</si>
  <si>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</si>
  <si>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</si>
  <si>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</si>
  <si>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</si>
  <si>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</si>
  <si>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</si>
  <si>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</si>
  <si>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</si>
  <si>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</si>
  <si>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</si>
  <si>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</si>
  <si>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</si>
  <si>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</si>
  <si>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2240199</t>
  </si>
  <si>
    <t xml:space="preserve">     其他应急管理支出</t>
  </si>
  <si>
    <t>22402</t>
  </si>
  <si>
    <t xml:space="preserve">   消防事务</t>
  </si>
  <si>
    <t>2240201</t>
  </si>
  <si>
    <t>2240202</t>
  </si>
  <si>
    <t>2240203</t>
  </si>
  <si>
    <t>2240204</t>
  </si>
  <si>
    <t xml:space="preserve">     消防应急救援</t>
  </si>
  <si>
    <t>2240299</t>
  </si>
  <si>
    <t xml:space="preserve">     其他消防事务支出</t>
  </si>
  <si>
    <t>22403</t>
  </si>
  <si>
    <t xml:space="preserve">   森林消防事务</t>
  </si>
  <si>
    <t>2240301</t>
  </si>
  <si>
    <t>2240302</t>
  </si>
  <si>
    <t>2240303</t>
  </si>
  <si>
    <t>2240304</t>
  </si>
  <si>
    <t xml:space="preserve">     森林消防应急救援</t>
  </si>
  <si>
    <t>2240399</t>
  </si>
  <si>
    <t xml:space="preserve">     其他森林消防事务支出</t>
  </si>
  <si>
    <t>22404</t>
  </si>
  <si>
    <t xml:space="preserve">   煤矿安全</t>
  </si>
  <si>
    <t>2240401</t>
  </si>
  <si>
    <t>2240402</t>
  </si>
  <si>
    <t>2240403</t>
  </si>
  <si>
    <t>2240404</t>
  </si>
  <si>
    <t xml:space="preserve">     煤矿安全监察事务</t>
  </si>
  <si>
    <t>2240405</t>
  </si>
  <si>
    <t xml:space="preserve">     煤矿应急救援事务</t>
  </si>
  <si>
    <t>2240450</t>
  </si>
  <si>
    <t>2240499</t>
  </si>
  <si>
    <t xml:space="preserve">     其他煤矿安全支出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</si>
  <si>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</si>
  <si>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</si>
  <si>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</si>
  <si>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</si>
  <si>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</si>
  <si>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</si>
  <si>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</si>
  <si>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</si>
  <si>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</si>
  <si>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</si>
  <si>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</si>
  <si>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</si>
  <si>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</si>
  <si>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</si>
  <si>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</si>
  <si>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</si>
  <si>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</si>
  <si>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</si>
  <si>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</si>
  <si>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</si>
  <si>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</si>
  <si>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</si>
  <si>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</si>
  <si>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</si>
  <si>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</si>
  <si>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</si>
  <si>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</si>
  <si>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</si>
  <si>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</si>
  <si>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</si>
  <si>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</si>
  <si>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</si>
  <si>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</si>
  <si>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</si>
  <si>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</si>
  <si>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</si>
  <si>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</si>
  <si>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</si>
  <si>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</si>
  <si>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</si>
  <si>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</si>
  <si>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</si>
  <si>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</si>
  <si>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</si>
  <si>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</si>
  <si>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</si>
  <si>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</si>
  <si>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</si>
  <si>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</si>
  <si>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</si>
  <si>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</si>
  <si>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</si>
  <si>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</si>
  <si>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</si>
  <si>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</si>
  <si>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 xml:space="preserve">     地方政府其他一般债务付息支出</t>
  </si>
  <si>
    <t>23303</t>
  </si>
  <si>
    <t xml:space="preserve">   地方政府一般债务发行费用支出</t>
  </si>
  <si>
    <t>22902</t>
  </si>
  <si>
    <t xml:space="preserve">   年初预留</t>
  </si>
  <si>
    <t>22999</t>
  </si>
  <si>
    <t>市级一般公共预算支出</t>
  </si>
  <si>
    <t>1-5  2021年临沧市市级一般公共预算政府预算经济分类表（基本支出）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</si>
  <si>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</si>
  <si>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</si>
  <si>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</si>
  <si>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</si>
  <si>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</si>
  <si>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</si>
  <si>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</si>
  <si>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</si>
  <si>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</si>
  <si>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</si>
  <si>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</si>
  <si>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</si>
  <si>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</si>
  <si>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</si>
  <si>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</si>
  <si>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</si>
  <si>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</si>
  <si>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</si>
  <si>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</si>
  <si>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</si>
  <si>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</si>
  <si>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</si>
  <si>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</si>
  <si>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</si>
  <si>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</si>
  <si>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</si>
  <si>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</si>
  <si>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</si>
  <si>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</si>
  <si>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1-6  2021年临沧市市级一般公共预算支出表(市对下转移支付项目)</t>
  </si>
  <si>
    <t>项       目</t>
  </si>
  <si>
    <t>其中：延续项目</t>
  </si>
  <si>
    <t>其中：新增项目</t>
  </si>
  <si>
    <t>一般公共服务支出</t>
  </si>
  <si>
    <t>全市村（居）民小组工作经费</t>
  </si>
  <si>
    <t>宗教活动场所安全修缮经费</t>
  </si>
  <si>
    <t>大学生志愿服务西部计划云南省地方项目志愿者生活补助专项经费</t>
  </si>
  <si>
    <t>农村食品安全协管员补助经费</t>
  </si>
  <si>
    <t>农村精神文明建设示范村专项资金</t>
  </si>
  <si>
    <t>社会保障和就业支出</t>
  </si>
  <si>
    <t>企业退休人员社会化管理服务补助资金</t>
  </si>
  <si>
    <t>优抚对象生活补助经费</t>
  </si>
  <si>
    <t>资助就业退役士兵一次性补助经费</t>
  </si>
  <si>
    <t>城镇退役士兵自谋职业补助资金</t>
  </si>
  <si>
    <t>农林水支出</t>
  </si>
  <si>
    <t>水利工程建设经费</t>
  </si>
  <si>
    <t>农村人畜饮水项目经费</t>
  </si>
  <si>
    <t>脱贫攻坚成果巩固提升专项资金</t>
  </si>
  <si>
    <t>驻村扶贫工作总队长、副总队长工作经费</t>
  </si>
  <si>
    <t>交通运输支出</t>
  </si>
  <si>
    <t>农村公路管理养护补助市级配套资金</t>
  </si>
  <si>
    <t>自然资源海洋气象等支出</t>
  </si>
  <si>
    <r>
      <rPr>
        <sz val="14"/>
        <rFont val="Arial"/>
        <charset val="134"/>
      </rPr>
      <t>2021</t>
    </r>
    <r>
      <rPr>
        <sz val="14"/>
        <rFont val="宋体"/>
        <charset val="134"/>
      </rPr>
      <t>年地质灾害防治专项资金市级配套对下补助经费</t>
    </r>
  </si>
  <si>
    <t>合计</t>
  </si>
  <si>
    <t>1-7  2021临沧市分地区税收返还和转移支付预算表（市对下补助）</t>
  </si>
  <si>
    <t>县（区）</t>
  </si>
  <si>
    <t>税收返还</t>
  </si>
  <si>
    <t>转移支付</t>
  </si>
  <si>
    <t>一、提前下达数</t>
  </si>
  <si>
    <t>凤庆县</t>
  </si>
  <si>
    <t xml:space="preserve"> </t>
  </si>
  <si>
    <t>云县</t>
  </si>
  <si>
    <t>临翔区</t>
  </si>
  <si>
    <t>永德县</t>
  </si>
  <si>
    <t>镇康县</t>
  </si>
  <si>
    <t>双江县</t>
  </si>
  <si>
    <t>耿马县</t>
  </si>
  <si>
    <t>沧源县</t>
  </si>
  <si>
    <t>二、预算数</t>
  </si>
  <si>
    <t>1-8  2021年临沧市市级“三公”经费预算财政拨款情况统计表</t>
  </si>
  <si>
    <t>2020年预算数</t>
  </si>
  <si>
    <t>比上年增、减情况</t>
  </si>
  <si>
    <t>增、减金额</t>
  </si>
  <si>
    <t>增、减幅度</t>
  </si>
  <si>
    <t>1.因公出国（境）费</t>
  </si>
  <si>
    <t>2.公务接待费</t>
  </si>
  <si>
    <t>3.公务用车购置及运行费</t>
  </si>
  <si>
    <t>其中：（1）公务用车购置费</t>
  </si>
  <si>
    <t xml:space="preserve">      （2）公务用车运行费</t>
  </si>
  <si>
    <t xml:space="preserve">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市本级2021年“三公”经费财政拨款预算数为3668万元，比2020年预算数3783万元减少115万元，同比降低3.04%。除因公出国（境）费与2020年预算数持平外，其他“三公”经费各项及总项已下降，切实贯彻落实了中央八项规定精神、国务院“约法三章”和过“紧日子”的要求，达到中央、省、市规定的“三公”经费不低于3%比例压减的要求。
分项构成情况是：因公出国（境）费预算100万元，与2020年持平，无增减变动；公务接待费预算1721万元，比2020年减少80万元，同比降低4.44%；公务用车运行及购置费预算1847万元，比2020年减少35万元，同比降低1.86%（其中，公务用车购置费142万元，比2020年减少5万元，同比降低3.40%；公务用车运行维护费1705万元，比2020年减少30万元，同比降低1.73%）。
</t>
  </si>
  <si>
    <t>2-1  2021年临沧市政府性基金预算收入情况表</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</si>
  <si>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</si>
  <si>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</si>
  <si>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</si>
  <si>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</si>
  <si>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</si>
  <si>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</si>
  <si>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</si>
  <si>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</si>
  <si>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</si>
  <si>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</si>
  <si>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</si>
  <si>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</si>
  <si>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</si>
  <si>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</si>
  <si>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</si>
  <si>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</si>
  <si>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</si>
  <si>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</si>
  <si>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</si>
  <si>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</si>
  <si>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</si>
  <si>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</si>
  <si>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</si>
  <si>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</si>
  <si>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</si>
  <si>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</si>
  <si>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</si>
  <si>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</si>
  <si>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</si>
  <si>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</si>
  <si>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</si>
  <si>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</si>
  <si>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</si>
  <si>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</si>
  <si>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</si>
  <si>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</si>
  <si>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</si>
  <si>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</si>
  <si>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</si>
  <si>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</si>
  <si>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</si>
  <si>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</si>
  <si>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</si>
  <si>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</si>
  <si>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</si>
  <si>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</si>
  <si>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</si>
  <si>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</si>
  <si>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全市政府性基金预算收入</t>
  </si>
  <si>
    <t xml:space="preserve">  政府性基金转移收入</t>
  </si>
  <si>
    <t xml:space="preserve">     政府性基金补助收入</t>
  </si>
  <si>
    <t xml:space="preserve">     抗疫特别国债转移支付收入</t>
  </si>
  <si>
    <t xml:space="preserve">   地方政府专项债券转贷收入</t>
  </si>
  <si>
    <t>2-2  2021年临沧市政府性基金预算支出情况表</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</si>
  <si>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</si>
  <si>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</si>
  <si>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</si>
  <si>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</si>
  <si>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</si>
  <si>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</si>
  <si>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</si>
  <si>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</si>
  <si>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</si>
  <si>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</si>
  <si>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</si>
  <si>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</si>
  <si>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</si>
  <si>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</si>
  <si>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</si>
  <si>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</si>
  <si>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</si>
  <si>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</si>
  <si>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</si>
  <si>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</si>
  <si>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</si>
  <si>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</si>
  <si>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</si>
  <si>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</si>
  <si>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</si>
  <si>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</si>
  <si>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</si>
  <si>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</si>
  <si>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</si>
  <si>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</si>
  <si>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</si>
  <si>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</si>
  <si>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</si>
  <si>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</si>
  <si>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</si>
  <si>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</si>
  <si>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</si>
  <si>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</si>
  <si>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</si>
  <si>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</si>
  <si>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</si>
  <si>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</si>
  <si>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</si>
  <si>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</si>
  <si>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</si>
  <si>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</si>
  <si>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</si>
  <si>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</si>
  <si>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</si>
  <si>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</si>
  <si>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</si>
  <si>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</si>
  <si>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</si>
  <si>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</si>
  <si>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</si>
  <si>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</si>
  <si>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</si>
  <si>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</si>
  <si>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</si>
  <si>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</si>
  <si>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</si>
  <si>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</si>
  <si>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</si>
  <si>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</si>
  <si>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</si>
  <si>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</si>
  <si>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</si>
  <si>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</si>
  <si>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</si>
  <si>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</si>
  <si>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</si>
  <si>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</si>
  <si>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</si>
  <si>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</si>
  <si>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</si>
  <si>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</si>
  <si>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</si>
  <si>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</si>
  <si>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</si>
  <si>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</si>
  <si>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</si>
  <si>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</si>
  <si>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</si>
  <si>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</si>
  <si>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</si>
  <si>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</si>
  <si>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</si>
  <si>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</si>
  <si>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</si>
  <si>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</si>
  <si>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</si>
  <si>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</si>
  <si>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</si>
  <si>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</si>
  <si>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</si>
  <si>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</si>
  <si>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</si>
  <si>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</si>
  <si>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</si>
  <si>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</si>
  <si>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</si>
  <si>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</si>
  <si>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</si>
  <si>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</si>
  <si>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</si>
  <si>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</si>
  <si>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</si>
  <si>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</si>
  <si>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</si>
  <si>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</si>
  <si>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</si>
  <si>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</si>
  <si>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</si>
  <si>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</si>
  <si>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</si>
  <si>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</si>
  <si>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</si>
  <si>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</si>
  <si>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</si>
  <si>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</si>
  <si>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</si>
  <si>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</si>
  <si>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</si>
  <si>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</si>
  <si>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</si>
  <si>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</si>
  <si>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</si>
  <si>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</si>
  <si>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</si>
  <si>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</si>
  <si>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</si>
  <si>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</si>
  <si>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</si>
  <si>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</si>
  <si>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</si>
  <si>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</si>
  <si>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</si>
  <si>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</si>
  <si>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</si>
  <si>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</si>
  <si>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</si>
  <si>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</si>
  <si>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</si>
  <si>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</si>
  <si>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</si>
  <si>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</si>
  <si>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</si>
  <si>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</si>
  <si>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</si>
  <si>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</si>
  <si>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</si>
  <si>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</si>
  <si>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</si>
  <si>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</si>
  <si>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</si>
  <si>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</si>
  <si>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</si>
  <si>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</si>
  <si>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</si>
  <si>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</si>
  <si>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</si>
  <si>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</si>
  <si>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</si>
  <si>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</si>
  <si>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</si>
  <si>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</si>
  <si>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</si>
  <si>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</si>
  <si>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</si>
  <si>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</si>
  <si>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</si>
  <si>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</si>
  <si>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</si>
  <si>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</si>
  <si>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</si>
  <si>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</si>
  <si>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</si>
  <si>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</si>
  <si>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</si>
  <si>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</si>
  <si>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</si>
  <si>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</si>
  <si>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</si>
  <si>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</si>
  <si>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</si>
  <si>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</si>
  <si>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</si>
  <si>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</si>
  <si>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</si>
  <si>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</si>
  <si>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</si>
  <si>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</si>
  <si>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</si>
  <si>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</si>
  <si>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</si>
  <si>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</si>
  <si>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</si>
  <si>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</si>
  <si>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</si>
  <si>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</si>
  <si>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</si>
  <si>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</si>
  <si>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</si>
  <si>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</si>
  <si>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</si>
  <si>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</si>
  <si>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</si>
  <si>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</si>
  <si>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</si>
  <si>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</si>
  <si>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</si>
  <si>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</si>
  <si>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</si>
  <si>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</si>
  <si>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</si>
  <si>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</si>
  <si>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</si>
  <si>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</si>
  <si>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</si>
  <si>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</si>
  <si>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</si>
  <si>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</si>
  <si>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</si>
  <si>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</si>
  <si>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</si>
  <si>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</si>
  <si>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</si>
  <si>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</si>
  <si>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</si>
  <si>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</si>
  <si>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</si>
  <si>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</si>
  <si>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</si>
  <si>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</si>
  <si>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</si>
  <si>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</si>
  <si>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</si>
  <si>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</si>
  <si>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</si>
  <si>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</si>
  <si>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</si>
  <si>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</si>
  <si>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</si>
  <si>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</si>
  <si>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</si>
  <si>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</si>
  <si>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</si>
  <si>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</si>
  <si>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</si>
  <si>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</si>
  <si>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</si>
  <si>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</si>
  <si>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</si>
  <si>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</si>
  <si>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</si>
  <si>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</si>
  <si>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</si>
  <si>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</si>
  <si>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</si>
  <si>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</si>
  <si>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</si>
  <si>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</si>
  <si>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</si>
  <si>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</si>
  <si>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</si>
  <si>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</si>
  <si>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</si>
  <si>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</si>
  <si>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</si>
  <si>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</si>
  <si>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</si>
  <si>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</si>
  <si>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</si>
  <si>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</si>
  <si>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</si>
  <si>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</si>
  <si>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</si>
  <si>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</si>
  <si>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</si>
  <si>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</si>
  <si>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</si>
  <si>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</si>
  <si>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</si>
  <si>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</si>
  <si>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</si>
  <si>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</si>
  <si>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</si>
  <si>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</si>
  <si>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</si>
  <si>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</si>
  <si>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</si>
  <si>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</si>
  <si>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</si>
  <si>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</si>
  <si>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</si>
  <si>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</si>
  <si>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</si>
  <si>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</si>
  <si>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</si>
  <si>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</si>
  <si>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</si>
  <si>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</si>
  <si>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</si>
  <si>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</si>
  <si>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</si>
  <si>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</si>
  <si>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</si>
  <si>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</si>
  <si>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</si>
  <si>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</si>
  <si>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</si>
  <si>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</si>
  <si>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</si>
  <si>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</si>
  <si>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</si>
  <si>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</si>
  <si>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</si>
  <si>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</si>
  <si>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</si>
  <si>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</si>
  <si>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</si>
  <si>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</si>
  <si>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</si>
  <si>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</si>
  <si>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</si>
  <si>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</si>
  <si>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</si>
  <si>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</si>
  <si>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</si>
  <si>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</si>
  <si>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</si>
  <si>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</si>
  <si>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</si>
  <si>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</si>
  <si>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</si>
  <si>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</si>
  <si>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</si>
  <si>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</si>
  <si>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</si>
  <si>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用于城乡医疗救助的彩票公益金支出</t>
  </si>
  <si>
    <t>2296099</t>
  </si>
  <si>
    <t xml:space="preserve">      用于其他社会公益事业的彩票公益金支出</t>
  </si>
  <si>
    <t>九、债务付息支出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</si>
  <si>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</si>
  <si>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</si>
  <si>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</si>
  <si>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</si>
  <si>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</si>
  <si>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</si>
  <si>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</si>
  <si>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</si>
  <si>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</si>
  <si>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</si>
  <si>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</si>
  <si>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</si>
  <si>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</si>
  <si>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</si>
  <si>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</si>
  <si>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</si>
  <si>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</si>
  <si>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</si>
  <si>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</si>
  <si>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</si>
  <si>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</si>
  <si>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</si>
  <si>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</si>
  <si>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</si>
  <si>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</si>
  <si>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</si>
  <si>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</si>
  <si>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</si>
  <si>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</si>
  <si>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</si>
  <si>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</si>
  <si>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</si>
  <si>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</si>
  <si>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</si>
  <si>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</si>
  <si>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</si>
  <si>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</si>
  <si>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</si>
  <si>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</si>
  <si>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</si>
  <si>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</si>
  <si>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</si>
  <si>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</si>
  <si>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</si>
  <si>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</si>
  <si>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</si>
  <si>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</si>
  <si>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</si>
  <si>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</si>
  <si>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</si>
  <si>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</si>
  <si>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</si>
  <si>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</si>
  <si>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</si>
  <si>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</si>
  <si>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</si>
  <si>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</si>
  <si>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</si>
  <si>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</si>
  <si>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</si>
  <si>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</si>
  <si>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</si>
  <si>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</si>
  <si>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</si>
  <si>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</si>
  <si>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</si>
  <si>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</si>
  <si>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</si>
  <si>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</si>
  <si>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</si>
  <si>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</si>
  <si>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</si>
  <si>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</si>
  <si>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</si>
  <si>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</si>
  <si>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</si>
  <si>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</si>
  <si>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</si>
  <si>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</si>
  <si>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</si>
  <si>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</si>
  <si>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</si>
  <si>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</si>
  <si>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</si>
  <si>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</si>
  <si>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</si>
  <si>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</si>
  <si>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</si>
  <si>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</si>
  <si>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</si>
  <si>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</si>
  <si>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</si>
  <si>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</si>
  <si>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</si>
  <si>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</si>
  <si>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</si>
  <si>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</si>
  <si>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</si>
  <si>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</si>
  <si>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</si>
  <si>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</si>
  <si>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</si>
  <si>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</si>
  <si>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</si>
  <si>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</si>
  <si>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</si>
  <si>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</si>
  <si>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</si>
  <si>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全市政府性基金支出</t>
  </si>
  <si>
    <t>230</t>
  </si>
  <si>
    <t>23004</t>
  </si>
  <si>
    <t xml:space="preserve">   政府性基金转移支付</t>
  </si>
  <si>
    <t>2300402</t>
  </si>
  <si>
    <t xml:space="preserve">     政府性基金上解支出</t>
  </si>
  <si>
    <t>2300403</t>
  </si>
  <si>
    <t xml:space="preserve">     抗疫特别国债转移支付支出</t>
  </si>
  <si>
    <t>23008</t>
  </si>
  <si>
    <t xml:space="preserve">   调出资金</t>
  </si>
  <si>
    <t>23009</t>
  </si>
  <si>
    <t xml:space="preserve">   年终结余</t>
  </si>
  <si>
    <t>231</t>
  </si>
  <si>
    <t>地方政府专项债务还本支出</t>
  </si>
  <si>
    <t>2-3  2021年临沧市市级政府性基金预算收入情况表</t>
  </si>
  <si>
    <t>市级政府性基金预算收入</t>
  </si>
  <si>
    <t xml:space="preserve">   政府性基金补助收入</t>
  </si>
  <si>
    <t xml:space="preserve">     政府性基金上解收入</t>
  </si>
  <si>
    <t>地方政府专项债务转贷收入</t>
  </si>
  <si>
    <t>2-4  2021年临沧市市级政府性基金预算支出情况表</t>
  </si>
  <si>
    <t>类</t>
  </si>
  <si>
    <t xml:space="preserve">      用于城乡医疗救助的的彩票公益金支出</t>
  </si>
  <si>
    <t>市级政府性基金支出</t>
  </si>
  <si>
    <t>2300401</t>
  </si>
  <si>
    <t xml:space="preserve">     政府性基金补助支出</t>
  </si>
  <si>
    <t>203308</t>
  </si>
  <si>
    <t>23011</t>
  </si>
  <si>
    <t xml:space="preserve">   地方政府专项债务转贷支出</t>
  </si>
  <si>
    <t>上年结转对应安排支出</t>
  </si>
  <si>
    <t>2-5  2021年临沧市市级政府性基金支出表(市对下转移支付)</t>
  </si>
  <si>
    <t>比上年预算数增长%</t>
  </si>
  <si>
    <t>本年支出小计</t>
  </si>
  <si>
    <t>3-1  2021年临沧市国有资本经营收入预算情况表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</si>
  <si>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</si>
  <si>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</si>
  <si>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</si>
  <si>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</si>
  <si>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</si>
  <si>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</si>
  <si>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</si>
  <si>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</si>
  <si>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</si>
  <si>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</si>
  <si>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</si>
  <si>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</si>
  <si>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</si>
  <si>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</si>
  <si>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</si>
  <si>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</si>
  <si>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</si>
  <si>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</si>
  <si>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</si>
  <si>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</si>
  <si>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</si>
  <si>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</si>
  <si>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</si>
  <si>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</si>
  <si>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</si>
  <si>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</si>
  <si>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</si>
  <si>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</si>
  <si>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</si>
  <si>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</si>
  <si>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</si>
  <si>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</si>
  <si>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</si>
  <si>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</si>
  <si>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</si>
  <si>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全市国有资本经营收入</t>
  </si>
  <si>
    <t>上年结转</t>
  </si>
  <si>
    <t>账务调整收入</t>
  </si>
  <si>
    <t>3-2  2021年临沧市国有资本经营支出预算情况表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</si>
  <si>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</si>
  <si>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</si>
  <si>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</si>
  <si>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</si>
  <si>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</si>
  <si>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</si>
  <si>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</si>
  <si>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</si>
  <si>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</si>
  <si>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</si>
  <si>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</si>
  <si>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</si>
  <si>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</si>
  <si>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</si>
  <si>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</si>
  <si>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</si>
  <si>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</si>
  <si>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</si>
  <si>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</si>
  <si>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全市国有资本经营支出</t>
  </si>
  <si>
    <t>国有资本经营预算转移支付</t>
  </si>
  <si>
    <t>调出资金</t>
  </si>
  <si>
    <t>结转下年</t>
  </si>
  <si>
    <t>3-3  2021年临沧市市级国有资本经营收入预算情况表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</si>
  <si>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</si>
  <si>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</si>
  <si>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</si>
  <si>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</si>
  <si>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</si>
  <si>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</si>
  <si>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</si>
  <si>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</si>
  <si>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</si>
  <si>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市级国有资本经营收入</t>
  </si>
  <si>
    <t>3-4  2021年临沧市市级国有资本经营支出预算情况表</t>
  </si>
  <si>
    <t>项   目</t>
  </si>
  <si>
    <t xml:space="preserve">    "三供一业"移交补助支出</t>
  </si>
  <si>
    <t xml:space="preserve">   其他金融国有资本经营预算支出</t>
  </si>
  <si>
    <t>市级国有资本经营支出</t>
  </si>
  <si>
    <t>3-5  2021年临沧市市级国有资本经营预算转移支付表（分地区）</t>
  </si>
  <si>
    <t>地  区</t>
  </si>
  <si>
    <t>预算数</t>
  </si>
  <si>
    <t>合  计</t>
  </si>
  <si>
    <t>3-6  2021年临沧市市级国有资本经营预算转移支付表（分项目）</t>
  </si>
  <si>
    <t>项目名称</t>
  </si>
  <si>
    <t>4-1  2021年临沧市社会保险基金收入预算情况表</t>
  </si>
  <si>
    <t>项     目</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</si>
  <si>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</si>
  <si>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</si>
  <si>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</si>
  <si>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</si>
  <si>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</si>
  <si>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</si>
  <si>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</si>
  <si>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</si>
  <si>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</si>
  <si>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</si>
  <si>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</si>
  <si>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</si>
  <si>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</si>
  <si>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</si>
  <si>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</si>
  <si>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下级上解收入</t>
  </si>
  <si>
    <t>收入合计</t>
  </si>
  <si>
    <t>4-2  2021年临沧市社会保险基金支出预算情况表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</si>
  <si>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</si>
  <si>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</si>
  <si>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</si>
  <si>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</si>
  <si>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</si>
  <si>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</si>
  <si>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</si>
  <si>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</si>
  <si>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</si>
  <si>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</si>
  <si>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</si>
  <si>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</si>
  <si>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</si>
  <si>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支出合计</t>
  </si>
  <si>
    <t>4-3  2021年临沧市市级社会保险基金收入预算情况表</t>
  </si>
  <si>
    <t>4-4  2021年临沧市市级社会保险基金支出预算情况表</t>
  </si>
  <si>
    <t>没有数据，省级不经办</t>
  </si>
  <si>
    <t>5-1  临沧市2020年地方政府债务限额及余额预算情况表</t>
  </si>
  <si>
    <t>地   区</t>
  </si>
  <si>
    <t>2020年债务限额</t>
  </si>
  <si>
    <t>2020年债务余额预计执行数</t>
  </si>
  <si>
    <t>一般债务</t>
  </si>
  <si>
    <t>专项债务</t>
  </si>
  <si>
    <t>公  式</t>
  </si>
  <si>
    <t>A=B+C</t>
  </si>
  <si>
    <t>B</t>
  </si>
  <si>
    <t>C</t>
  </si>
  <si>
    <t>D=E+F</t>
  </si>
  <si>
    <t>E</t>
  </si>
  <si>
    <t>F</t>
  </si>
  <si>
    <t>临沧市合计</t>
  </si>
  <si>
    <t xml:space="preserve">  一、市级</t>
  </si>
  <si>
    <t xml:space="preserve"> 二、临沧市下级合计</t>
  </si>
  <si>
    <t>注：1.本表反映上一年度本地区、本级及分地区地方政府债务限额及余额预计执行数。</t>
  </si>
  <si>
    <t xml:space="preserve">    2.本表由县级以上地方各级财政部门在本级人民代表大会批准预算后二十日内公开。</t>
  </si>
  <si>
    <t>5-2 临沧市2020年地方政府一般债务余额情况表</t>
  </si>
  <si>
    <t>项    目</t>
  </si>
  <si>
    <t>执行数</t>
  </si>
  <si>
    <t>一、2019年末地方政府一般债务余额实际数</t>
  </si>
  <si>
    <t>二、2020年末地方政府一般债务余额限额</t>
  </si>
  <si>
    <t>三、2020年地方政府一般债务发行额</t>
  </si>
  <si>
    <t xml:space="preserve">   中央转贷地方的国际金融组织和外国政府贷款</t>
  </si>
  <si>
    <t xml:space="preserve">   2020年地方政府一般债券发行额</t>
  </si>
  <si>
    <t>四、2020年地方政府一般债务还本额</t>
  </si>
  <si>
    <t>五、2020年末地方政府一般债务余额预计执行数</t>
  </si>
  <si>
    <t>六、2021年地方财政赤字</t>
  </si>
  <si>
    <t>七、2021年地方政府一般债务余额限额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</si>
  <si>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</si>
  <si>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临沧市市级2020年地方政府一般债务余额情况表</t>
  </si>
  <si>
    <t xml:space="preserve">    中央转贷地方的国际金融组织和外国政府贷款</t>
  </si>
  <si>
    <t xml:space="preserve">    2020年地方政府一般债券发行额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</si>
  <si>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</si>
  <si>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 临沧市2020年地方政府专项债务余额情况表</t>
  </si>
  <si>
    <t>一、2019年末地方政府专项债务余额实际数</t>
  </si>
  <si>
    <t>二、2020年末地方政府专项债务余额限额</t>
  </si>
  <si>
    <t>三、2020年地方政府专项债务发行额</t>
  </si>
  <si>
    <t>四、2020年地方政府专项债务还本额</t>
  </si>
  <si>
    <t>五、2020年末地方政府专项债务余额预计执行数</t>
  </si>
  <si>
    <t>六、2021年地方政府专项债务新增限额</t>
  </si>
  <si>
    <t>七、2021年末地方政府专项债务余额限额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</si>
  <si>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</si>
  <si>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临沧市市级2020年地方政府专项债务余额情况表</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</si>
  <si>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</si>
  <si>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临沧市地方政府债券发行及还本
付息情况表</t>
  </si>
  <si>
    <t>公式</t>
  </si>
  <si>
    <t>本地区</t>
  </si>
  <si>
    <t>本级</t>
  </si>
  <si>
    <t>一、2020年发行预计执行数</t>
  </si>
  <si>
    <t>A=B+D</t>
  </si>
  <si>
    <t>（一）一般债券</t>
  </si>
  <si>
    <t xml:space="preserve">   其中：再融资债券</t>
  </si>
  <si>
    <t>（二）专项债券</t>
  </si>
  <si>
    <t>D</t>
  </si>
  <si>
    <t>二、2020年还本预计执行数</t>
  </si>
  <si>
    <t>F=G+H</t>
  </si>
  <si>
    <t>G</t>
  </si>
  <si>
    <t>H</t>
  </si>
  <si>
    <t>三、2020年付息预计执行数</t>
  </si>
  <si>
    <t>I=J+K</t>
  </si>
  <si>
    <t>J</t>
  </si>
  <si>
    <t>K</t>
  </si>
  <si>
    <t>四、2021年还本预算数</t>
  </si>
  <si>
    <t>L=M+O</t>
  </si>
  <si>
    <t>M</t>
  </si>
  <si>
    <t xml:space="preserve">   其中：再融资</t>
  </si>
  <si>
    <t xml:space="preserve">      财政预算安排 </t>
  </si>
  <si>
    <t>N</t>
  </si>
  <si>
    <t>O</t>
  </si>
  <si>
    <t xml:space="preserve">      财政预算安排</t>
  </si>
  <si>
    <t>P</t>
  </si>
  <si>
    <t>五、2021年付息预算数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</si>
  <si>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</si>
  <si>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</si>
  <si>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</si>
  <si>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</si>
  <si>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临沧市市级2021年地方政府债务限额提前下达情况表</t>
  </si>
  <si>
    <t>下级</t>
  </si>
  <si>
    <t>一、2020年地方政府债务限额</t>
  </si>
  <si>
    <t>其中： 一般债务限额</t>
  </si>
  <si>
    <t xml:space="preserve">       专项债务限额</t>
  </si>
  <si>
    <t>二、提前下达的2021年新增地方政府债务限额</t>
  </si>
  <si>
    <t>注：本表反映本地区及本级年初预算中列示提前下达的新增地方政府债务限额情况，由县级以上地方各级财政部门在本级人民代表大会批准预算后二十日内公开。</t>
  </si>
  <si>
    <t>5-8  临沧市2021年年初新增地方政府债券资金安排表</t>
  </si>
  <si>
    <t>单位：亿元</t>
  </si>
  <si>
    <t>序号</t>
  </si>
  <si>
    <t>项目类型</t>
  </si>
  <si>
    <t>项目主管部门</t>
  </si>
  <si>
    <t>债券性质</t>
  </si>
  <si>
    <t>债券规模</t>
  </si>
  <si>
    <t>...</t>
  </si>
  <si>
    <t>注：本表反映本级当年提前下达的新增地方政府债券资金使用安排，由县级以上地方各级财政部门在本级人民代表大会批准预算后二十日内公开。</t>
  </si>
  <si>
    <t>6-1   2021年市级重大政策和重点项目绩效目标表</t>
  </si>
  <si>
    <t>单位名称.项目名称</t>
  </si>
  <si>
    <t>金额（万元）</t>
  </si>
  <si>
    <t>项目目标</t>
  </si>
  <si>
    <t>一级指标</t>
  </si>
  <si>
    <t>二级指标</t>
  </si>
  <si>
    <t>三级指标</t>
  </si>
  <si>
    <t>指标值</t>
  </si>
  <si>
    <t>绩效指标值设定依据及数据来源</t>
  </si>
  <si>
    <t>说明</t>
  </si>
  <si>
    <t>临沧市扶贫开发领导小组办公室</t>
  </si>
  <si>
    <t>脱贫攻坚成果巩固及乡村振兴专项资金</t>
  </si>
  <si>
    <r>
      <t xml:space="preserve">    根据脱贫攻坚成果巩固提升总体要求，保持现有政策总体稳定，提升脱贫质量、</t>
    </r>
    <r>
      <rPr>
        <sz val="10"/>
        <color theme="1"/>
        <rFont val="宋体"/>
        <charset val="134"/>
      </rPr>
      <t>巩固拓展脱贫攻坚成果</t>
    </r>
    <r>
      <rPr>
        <sz val="10"/>
        <rFont val="宋体"/>
        <charset val="134"/>
      </rPr>
      <t>，提升脱贫攻坚与乡村振兴衔接力度。计划2021年—2023年继续抓好稳定脱贫和巩固提升各项工作，建立防止返贫监测和帮扶机制，对脱贫不稳定户、边缘易致贫户加强监测，提前采取针对性的帮扶措施。推进农业现代化。巩固拓展脱贫攻坚成果，建立健全“一平台、三机制”。实施脱贫村提升行动，争取更多脱贫县纳入乡村振兴重点帮扶县。落实粮食安全党政同责要求。建设高标准农田25万亩。建设现代农业产业强镇和“一村一品”专业村，打造凤庆20万担烤烟生产县，打造20个万担乡镇。推进山区综合开发，发展林下经济。发展设施农业、数字农业，推动农业全产业链发展。推进农村城镇化。实施乡村建设行动，推进数字乡村建设。完善乡村水、电、路、通信、商贸流通设施和物流配送网络，推动电子商务和快递进农村。实施乡村文化振兴工程。开展“千企兴千村”行动。抓好“百村示范、千村整治”，启动实施农村人居环境整治提升五年行动。完成农房抗震改造3.75万户。建设10个乡村振兴示范乡镇、100个精品示范村、1000个美丽村庄。推进农民职业化。对从事种养殖、加工、餐饮服务、建筑业等各类人群进行培训。大力发展农业+观光休闲、农业+健康养老、农业+文化传承等新业态，鼓励发展网络直播等新业态。落实提高村干部补助和奖励标准的政策。</t>
    </r>
  </si>
  <si>
    <t>产出指标</t>
  </si>
  <si>
    <t>数量指标</t>
  </si>
  <si>
    <t>项目覆盖农户</t>
  </si>
  <si>
    <t>94357户</t>
  </si>
  <si>
    <t>脱贫攻坚成果巩固提升要求</t>
  </si>
  <si>
    <t>建设高标准农田25万亩</t>
  </si>
  <si>
    <t>≥25万亩</t>
  </si>
  <si>
    <t>绩效指标值设定依据：临沧市2021政府工作报告；数据来源：各相关部门统计数据</t>
  </si>
  <si>
    <t>完成农房抗震改造</t>
  </si>
  <si>
    <t>3.75万户</t>
  </si>
  <si>
    <t>建设乡村振兴示范乡镇</t>
  </si>
  <si>
    <t>10个</t>
  </si>
  <si>
    <t>建设乡村振兴精品示范村</t>
  </si>
  <si>
    <t>100个</t>
  </si>
  <si>
    <t>建设乡村振兴美丽村庄</t>
  </si>
  <si>
    <t>1000个</t>
  </si>
  <si>
    <t>满意度指标</t>
  </si>
  <si>
    <t>服务对象满意度指标</t>
  </si>
  <si>
    <t>农户满意率</t>
  </si>
  <si>
    <t>临沧市发展和改革委员会</t>
  </si>
  <si>
    <t>全市重大项目前期工作经费</t>
  </si>
  <si>
    <t xml:space="preserve">  持续推进“四个一百”重点项目（竣工100项、在建100项、新开工100项、前期工作100项）中，重点推进100项重大项目前期工作，加快重大项目建设，促进全市固定资产投资增长15%以上。</t>
  </si>
  <si>
    <t>时效指标</t>
  </si>
  <si>
    <t>项目前期工作按时完成率</t>
  </si>
  <si>
    <t>临发改发〔2020〕42号</t>
  </si>
  <si>
    <t>效益指标</t>
  </si>
  <si>
    <t>可持续影响指标</t>
  </si>
  <si>
    <t>项目持续发挥作用期限</t>
  </si>
  <si>
    <t>20年</t>
  </si>
  <si>
    <t>群众满意度</t>
  </si>
  <si>
    <t>&gt;95%</t>
  </si>
  <si>
    <t>临沧市工业和信息化局</t>
  </si>
  <si>
    <t>工业化发展专项资金</t>
  </si>
  <si>
    <t xml:space="preserve">   2020年力争新升规企业15户；联合工商联等市直相关举办4期民营企业家队伍建设培训。</t>
  </si>
  <si>
    <t>会议人次</t>
  </si>
  <si>
    <t>≥400人次</t>
  </si>
  <si>
    <t>《临沧市新型工业化三年攻坚行动计划（2020-2022年）》的通知</t>
  </si>
  <si>
    <t>新增升规企业户数</t>
  </si>
  <si>
    <t>≥15</t>
  </si>
  <si>
    <t>入园建成投产企业满意程度</t>
  </si>
  <si>
    <t>《临沧市人民政府办公室关于印发临沧市支持工业企业发展十条政策措施（试行）的通知》</t>
  </si>
  <si>
    <t>财政代编专款</t>
  </si>
  <si>
    <t>政府一般债券转贷还本付息资金</t>
  </si>
  <si>
    <t>按期支付市本级2021年度一般债券的还本付息及付息手续费，防止债务违约</t>
  </si>
  <si>
    <t>按时支付到期债券本息</t>
  </si>
  <si>
    <t>11期</t>
  </si>
  <si>
    <t>绩效指标值设定依据：《政府一般债券转贷协议》；数据来源：分年度分批次分种类政府一般债券转贷协议</t>
  </si>
  <si>
    <t>还本付息资金支付率</t>
  </si>
  <si>
    <t>社会效益指标</t>
  </si>
  <si>
    <t>防止债务违约</t>
  </si>
  <si>
    <t>政府专项债券转贷还本付息资金</t>
  </si>
  <si>
    <t>按期支付市本级2021年度专项债券的还本付息及付息手续费，防止债务违约</t>
  </si>
  <si>
    <t>按时支付到期债券利息</t>
  </si>
  <si>
    <t>6期</t>
  </si>
  <si>
    <t>绩效指标值设定依据：《云南省政府专项债券发行结果公告》；数据来源：《云南省政府专项债券发行结果公告》</t>
  </si>
  <si>
    <t>还本付息债券种类</t>
  </si>
  <si>
    <t>≥4</t>
  </si>
  <si>
    <t>城镇化发展专项资金</t>
  </si>
  <si>
    <t>　优化城镇空间布局。围绕“1+2+46+'5个100'+‘特色小镇’”，完成凤庆云县临翔双江一体化城镇带、沧源耿马镇康永德沿边城镇带规划，促进各类城镇协调发展。实施城市更新行动。加强城市规划设计，提升城市韧性，实施城市生态修复、功能完善工程，积极解决交通拥堵、停车难、城市内涝、烂尾楼等问题。加快棚户区改造和精品街区建设，改造老旧小区136个。实施人才安居工程。推进城乡一体化。高质量发展小城镇和特色小镇，推进易地搬迁安置区、农场场部城镇化和田园综合体建设。推进县乡村公共服务资源优化配置，推动城镇基础设施向周边地区延伸。</t>
  </si>
  <si>
    <t>完成城镇带规划</t>
  </si>
  <si>
    <t>2个</t>
  </si>
  <si>
    <t>改造老旧小区</t>
  </si>
  <si>
    <t>136个</t>
  </si>
  <si>
    <t>“绿色食品牌、绿色能源牌、健康生活目的地牌”奖补资金</t>
  </si>
  <si>
    <t xml:space="preserve">    做大“绿色能源牌”。积极开展电力消纳工作，逐步增加“临电送缅”电量。推进风电、光伏项目建设，发展“风光水储”一体化。完善充电站、充电桩等绿色能源设施。
　　做优“绿色食品牌”。抓好省级“名品名企”申报。持续开展市级名茶、绿色农产品、名优农产品加工企业等评选表彰。加强绿色有机基地建设，构建农产品质量安全追溯系统，确保食品药品安全。巩固提升“一县一业”2个示范县、2个特色县，创建1个以上乡村振兴示范园，培育7个以上重点龙头企业，建设14个以上高水平产业基地。开展农业电商提质增效行动，建设7个以上直采基地，推进“临品”出省。
　　打造“健康生活目的地”。聚焦“文、游、医、养、体、学、智”全产业链，主动融入“8字型”大滇西旅游环线。推进沧源国家级、临翔省级全域旅游示范区建设，加快“佤山凤城”、冰岛普洱茶古树圣山公园等“高A级”景区创建，抓好2个4Ａ级景区和特色小镇智慧化改造，建成运营4个半山酒店。打造“大美临沧、美在乡间、花开四季、香飘八方”乡村旅游品牌，大力发展乡村旅游。抓实中医民族医药、健康养老服务医养结合工作，积极发展生物技术药、现代中药、仿制药、中药饮片和配方颗粒，启动老年护养项目、亚健康调理康复中心项目建设。</t>
  </si>
  <si>
    <t>巩固提升“一县一业”示范县个数</t>
  </si>
  <si>
    <t>巩固提升“一县一业”特色县个数</t>
  </si>
  <si>
    <t>创建乡村振兴示范园</t>
  </si>
  <si>
    <t>1个</t>
  </si>
  <si>
    <t>培育龙头企业</t>
  </si>
  <si>
    <t>≥7个</t>
  </si>
  <si>
    <t>建设高水平产业基地</t>
  </si>
  <si>
    <t>≥14个</t>
  </si>
  <si>
    <t>开展4Ａ级景区和特色小镇智慧化改造个数</t>
  </si>
  <si>
    <t>≥2个</t>
  </si>
  <si>
    <t>“美丽临沧”建设经费</t>
  </si>
  <si>
    <t>加快“美丽临沧”建设。开展“美丽乡村千村示范行动”。持续抓好美丽小镇、园区、铁路、河湖、房地产建设。推进10条美丽河流、10座美丽水库、10个美丽水库风景区创建。建成“美丽公路”2936公里。7个县城建成“美丽县城”，临沧工业园区和边合区建成“美丽园区”，临翔主城区建成“花园城市”。</t>
  </si>
  <si>
    <t>建设美丽河流</t>
  </si>
  <si>
    <t>10条</t>
  </si>
  <si>
    <t>建设美丽水库</t>
  </si>
  <si>
    <t>10座</t>
  </si>
  <si>
    <t>创建美丽水库风景区</t>
  </si>
  <si>
    <t>建成“美丽公路”</t>
  </si>
  <si>
    <t>2936公里</t>
  </si>
  <si>
    <t>建成“美丽县城”</t>
  </si>
  <si>
    <t>7个</t>
  </si>
  <si>
    <t>6-2  重点工作情况解释说明汇总表</t>
  </si>
  <si>
    <t>重点工作</t>
  </si>
  <si>
    <t>2021年工作重点及工作情况</t>
  </si>
  <si>
    <t>2021年年初预算共安排市对下专项转移支付13104万元，主要是全市村（居）民小组工作经费118万元；宗教活动场所安全修缮经费5万元；大学生志愿服务西部计划云南省地方项目志愿者生活补助专项经费475万元；农村食品安全协管员补助经费15万元；农村精神文明建设示范村专项资金80万元；企业退休人员社会化管理服务补助资金10万元；优抚对象生活补助经费8万元；资助就业退役士兵一次性补助经费160万元；城镇退役士兵自谋职业补助资金10万元；水利工程建设经费100万元；农村人畜饮水项目经费15万元；脱贫攻坚成果巩固提升专项资金11730万元；驻村扶贫工作总队长、副总队长工作经费40万元；农村公路管理养护补助市级配套资金100万元；2021年地质灾害防治专项资金市级配套对下补助经费238万元。市对下安排专项转移支付，有效保障全市统筹推进乡村振兴工作的开展，进一步保障村级有效运转，退役士兵待就业遇享受，促进大学生服务基层，扎根基层等。</t>
  </si>
  <si>
    <t>举借债务</t>
  </si>
  <si>
    <t>2021年，市财政将进一步切实强化政府债务管理。一是严格控制新增债务。建立健全融资审批及责任追究机制，严把举债关，确保债务规模与经济发展、财政承受能力相适应。二是妥善化解存量。盘活政府存量资源资产、财政存量资金等，多渠道筹措偿债资金，逐步消化存量债务。积极探索调整债务结构，降低政府债务成本。三是建立健全动态监测和应急处置机制。对债务实行项目、资产、风险三级穿透管理，及时掌握新增债券资金使用情况。四是继续做好债券争取工作。在上级核定的债务限额范围内，不断完善项目储备，积极向上争取债券资金支持，充分发挥债券资金对全市经济的拉动作用。</t>
  </si>
  <si>
    <t>预算绩效</t>
  </si>
  <si>
    <t>2021年，市财政将继续推动绩效管理提质增效。一是继续完善制度建设。完善绩效管理工作、考核、问责机制，健全分行业分领域分层次的核心绩效指标和标准体系。二是做好事前绩效评估。抓好项目入库管理，严把项目安排关口，预算安排的项目必须进行事前绩效评估。三是全面开展绩效管理。全面开展评价工作，对所有预算安排的财政资金和部门整体支出开展绩效评价，促进绩效管理与预算管理的有机结合。四是强化绩效结果应用。统筹考虑预算单位上年度预算执行、财政存量资金规模等情况，在编制项目支出时，对上年执行进度慢、存量资金规模大的预算单位，适当压缩年初预算项目个数或资金安排额度。对上年度绩效低或无绩效的项目，相应削减或取消当年项目支出安排。五是加强绩效管理意识和理念。进一步加大宣传培训力度，积极提升各级、各部门对财政资金绩效评价重要性的认识，将绩效管理理念贯穿于财政资金使用全过程。六是加大绩效信息公开力度，推动绩效目标、绩效评价结果向社会公开。</t>
  </si>
  <si>
    <t>7-1  空表说明</t>
  </si>
  <si>
    <t>空表</t>
  </si>
  <si>
    <t>由于县（区）国有企业实力较弱，暂不具备编制国有资本经营预算的条件，2021年国有资本经营预算编制仅为市级，因此市级无对下国有资本经营预算转移支付</t>
  </si>
  <si>
    <t>2021年初市人民代表大会召开前，省级尚未明确我市新增债务额度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</si>
</sst>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3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 #,##0_-;_-* &quot;-&quot;_-;_-@_-"/>
    <numFmt numFmtId="177" formatCode="#,##0;\(#,##0\)"/>
    <numFmt numFmtId="178" formatCode="_-* #,##0.00_-;\-* #,##0.00_-;_-* &quot;-&quot;??_-;_-@_-"/>
    <numFmt numFmtId="179" formatCode="_-&quot;$&quot;\ * #,##0_-;_-&quot;$&quot;\ * #,##0\-;_-&quot;$&quot;\ * &quot;-&quot;_-;_-@_-"/>
    <numFmt numFmtId="180" formatCode="_-&quot;$&quot;\ * #,##0.00_-;_-&quot;$&quot;\ * #,##0.00\-;_-&quot;$&quot;\ * &quot;-&quot;??_-;_-@_-"/>
    <numFmt numFmtId="181" formatCode="\$#,##0.00;\(\$#,##0.00\)"/>
    <numFmt numFmtId="182" formatCode="\$#,##0;\(\$#,##0\)"/>
    <numFmt numFmtId="183" formatCode="#,##0.0_);\(#,##0.0\)"/>
    <numFmt numFmtId="184" formatCode="&quot;$&quot;#,##0_);[Red]\(&quot;$&quot;#,##0\)"/>
    <numFmt numFmtId="185" formatCode="&quot;$&quot;#,##0.00_);[Red]\(&quot;$&quot;#,##0.00\)"/>
    <numFmt numFmtId="186" formatCode="&quot;$&quot;\ #,##0.00_-;[Red]&quot;$&quot;\ #,##0.00\-"/>
    <numFmt numFmtId="187" formatCode="&quot;$&quot;\ #,##0_-;[Red]&quot;$&quot;\ #,##0\-"/>
    <numFmt numFmtId="188" formatCode="#\ ??/??"/>
    <numFmt numFmtId="189" formatCode="_(&quot;$&quot;* #,##0.00_);_(&quot;$&quot;* \(#,##0.00\);_(&quot;$&quot;* &quot;-&quot;??_);_(@_)"/>
    <numFmt numFmtId="190" formatCode="_(&quot;$&quot;* #,##0_);_(&quot;$&quot;* \(#,##0\);_(&quot;$&quot;* &quot;-&quot;_);_(@_)"/>
    <numFmt numFmtId="191" formatCode="_(* #,##0_);_(* \(#,##0\);_(* &quot;-&quot;_);_(@_)"/>
    <numFmt numFmtId="192" formatCode="_(* #,##0.00_);_(* \(#,##0.00\);_(* &quot;-&quot;??_);_(@_)"/>
    <numFmt numFmtId="193" formatCode="yy\.mm\.dd"/>
    <numFmt numFmtId="194" formatCode="#,##0_ "/>
    <numFmt numFmtId="195" formatCode="#,##0.000000"/>
    <numFmt numFmtId="196" formatCode="0\.0,&quot;0&quot;"/>
    <numFmt numFmtId="197" formatCode="0.0"/>
    <numFmt numFmtId="198" formatCode="#,##0_ ;[Red]\-#,##0\ "/>
    <numFmt numFmtId="199" formatCode="0.0%"/>
    <numFmt numFmtId="200" formatCode="#,##0.00_ ;\-#,##0.00;;"/>
    <numFmt numFmtId="201" formatCode="#,##0.00_);[Red]\(#,##0.00\)"/>
    <numFmt numFmtId="202" formatCode="_ * #,##0_ ;_ * \-#,##0_ ;_ * &quot;-&quot;??_ ;_ @_ "/>
    <numFmt numFmtId="203" formatCode="0_ "/>
    <numFmt numFmtId="204" formatCode="0.00_ "/>
  </numFmts>
  <fonts count="130">
    <font>
      <sz val="11"/>
      <color indexed="8"/>
      <name val="宋体"/>
      <charset val="134"/>
    </font>
    <font>
      <sz val="20"/>
      <name val="方正小标宋简体"/>
      <charset val="134"/>
    </font>
    <font>
      <sz val="11"/>
      <color theme="1"/>
      <name val="宋体"/>
      <charset val="134"/>
      <scheme val="minor"/>
    </font>
    <font>
      <b/>
      <sz val="14"/>
      <name val="宋体"/>
      <charset val="134"/>
      <scheme val="minor"/>
    </font>
    <font>
      <b/>
      <sz val="14"/>
      <color theme="1"/>
      <name val="宋体"/>
      <charset val="134"/>
      <scheme val="minor"/>
    </font>
    <font>
      <sz val="12"/>
      <name val="宋体"/>
      <charset val="134"/>
      <scheme val="minor"/>
    </font>
    <font>
      <b/>
      <sz val="10"/>
      <name val="宋体"/>
      <charset val="134"/>
    </font>
    <font>
      <sz val="12"/>
      <name val="宋体"/>
      <charset val="134"/>
    </font>
    <font>
      <sz val="11"/>
      <name val="宋体"/>
      <charset val="134"/>
    </font>
    <font>
      <sz val="10"/>
      <name val="宋体"/>
      <charset val="134"/>
    </font>
    <font>
      <sz val="20"/>
      <color indexed="8"/>
      <name val="方正小标宋简体"/>
      <charset val="134"/>
    </font>
    <font>
      <b/>
      <sz val="14"/>
      <color indexed="8"/>
      <name val="宋体"/>
      <charset val="134"/>
    </font>
    <font>
      <sz val="14"/>
      <color indexed="8"/>
      <name val="宋体"/>
      <charset val="134"/>
    </font>
    <font>
      <b/>
      <sz val="10"/>
      <color indexed="8"/>
      <name val="宋体"/>
      <charset val="134"/>
    </font>
    <font>
      <sz val="10"/>
      <color indexed="8"/>
      <name val="宋体"/>
      <charset val="134"/>
    </font>
    <font>
      <sz val="14"/>
      <color indexed="8"/>
      <name val="宋体"/>
      <charset val="134"/>
      <scheme val="minor"/>
    </font>
    <font>
      <sz val="12"/>
      <color indexed="8"/>
      <name val="宋体"/>
      <charset val="134"/>
      <scheme val="minor"/>
    </font>
    <font>
      <sz val="11"/>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b/>
      <sz val="15"/>
      <name val="SimSun"/>
      <charset val="134"/>
    </font>
    <font>
      <sz val="9"/>
      <name val="SimSun"/>
      <charset val="134"/>
    </font>
    <font>
      <sz val="12"/>
      <color indexed="8"/>
      <name val="宋体"/>
      <charset val="134"/>
    </font>
    <font>
      <b/>
      <sz val="14"/>
      <name val="宋体"/>
      <charset val="134"/>
    </font>
    <font>
      <sz val="14"/>
      <name val="宋体"/>
      <charset val="134"/>
    </font>
    <font>
      <b/>
      <sz val="20"/>
      <name val="方正小标宋简体"/>
      <charset val="134"/>
    </font>
    <font>
      <sz val="14"/>
      <name val="MS Serif"/>
      <charset val="134"/>
    </font>
    <font>
      <sz val="14"/>
      <name val="Times New Roman"/>
      <charset val="134"/>
    </font>
    <font>
      <sz val="14"/>
      <name val="宋体"/>
      <charset val="134"/>
      <scheme val="minor"/>
    </font>
    <font>
      <sz val="20"/>
      <color rgb="FF000000"/>
      <name val="方正小标宋简体"/>
      <charset val="134"/>
    </font>
    <font>
      <b/>
      <sz val="12"/>
      <name val="宋体"/>
      <charset val="134"/>
    </font>
    <font>
      <sz val="16"/>
      <name val="宋体"/>
      <charset val="134"/>
    </font>
    <font>
      <sz val="16"/>
      <color indexed="8"/>
      <name val="方正小标宋简体"/>
      <charset val="134"/>
    </font>
    <font>
      <sz val="16"/>
      <color indexed="8"/>
      <name val="宋体"/>
      <charset val="134"/>
    </font>
    <font>
      <sz val="14"/>
      <color rgb="FF000000"/>
      <name val="宋体"/>
      <charset val="134"/>
    </font>
    <font>
      <sz val="14"/>
      <color theme="1"/>
      <name val="宋体"/>
      <charset val="134"/>
    </font>
    <font>
      <sz val="20"/>
      <color indexed="8"/>
      <name val="华文中宋"/>
      <charset val="134"/>
    </font>
    <font>
      <b/>
      <sz val="11"/>
      <name val="宋体"/>
      <charset val="134"/>
    </font>
    <font>
      <sz val="14"/>
      <color theme="1"/>
      <name val="宋体"/>
      <charset val="134"/>
      <scheme val="minor"/>
    </font>
    <font>
      <sz val="20"/>
      <color indexed="8"/>
      <name val="宋体"/>
      <charset val="134"/>
    </font>
    <font>
      <b/>
      <sz val="18"/>
      <color indexed="8"/>
      <name val="方正小标宋简体"/>
      <charset val="134"/>
    </font>
    <font>
      <b/>
      <sz val="14"/>
      <name val="黑体"/>
      <charset val="134"/>
    </font>
    <font>
      <sz val="14"/>
      <color indexed="9"/>
      <name val="宋体"/>
      <charset val="134"/>
    </font>
    <font>
      <sz val="12"/>
      <name val="仿宋_GB2312"/>
      <charset val="134"/>
    </font>
    <font>
      <sz val="20"/>
      <color theme="1"/>
      <name val="方正小标宋简体"/>
      <charset val="134"/>
    </font>
    <font>
      <sz val="20"/>
      <color theme="1"/>
      <name val="方正小标宋_GBK"/>
      <charset val="134"/>
    </font>
    <font>
      <sz val="12"/>
      <color theme="1"/>
      <name val="宋体"/>
      <charset val="134"/>
      <scheme val="minor"/>
    </font>
    <font>
      <sz val="12"/>
      <color rgb="FF000000"/>
      <name val="宋体"/>
      <charset val="134"/>
    </font>
    <font>
      <sz val="14"/>
      <name val="Arial"/>
      <charset val="134"/>
    </font>
    <font>
      <b/>
      <sz val="14"/>
      <name val="Arial"/>
      <charset val="134"/>
    </font>
    <font>
      <b/>
      <sz val="14"/>
      <color theme="1"/>
      <name val="宋体"/>
      <charset val="134"/>
    </font>
    <font>
      <sz val="12"/>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sz val="10"/>
      <name val="Helv"/>
      <charset val="134"/>
    </font>
    <font>
      <sz val="10"/>
      <name val="Geneva"/>
      <charset val="134"/>
    </font>
    <font>
      <sz val="10"/>
      <name val="Arial"/>
      <charset val="134"/>
    </font>
    <font>
      <sz val="11"/>
      <color indexed="9"/>
      <name val="宋体"/>
      <charset val="134"/>
    </font>
    <font>
      <sz val="12"/>
      <color indexed="9"/>
      <name val="宋体"/>
      <charset val="134"/>
    </font>
    <font>
      <sz val="8"/>
      <name val="Times New Roman"/>
      <charset val="134"/>
    </font>
    <font>
      <b/>
      <sz val="10"/>
      <color indexed="9"/>
      <name val="宋体"/>
      <charset val="134"/>
    </font>
    <font>
      <b/>
      <sz val="10"/>
      <name val="MS Sans Serif"/>
      <charset val="134"/>
    </font>
    <font>
      <sz val="10"/>
      <name val="Times New Roman"/>
      <charset val="134"/>
    </font>
    <font>
      <sz val="10"/>
      <name val="MS Sans Serif"/>
      <charset val="134"/>
    </font>
    <font>
      <sz val="8"/>
      <name val="Arial"/>
      <charset val="134"/>
    </font>
    <font>
      <b/>
      <sz val="12"/>
      <name val="Arial"/>
      <charset val="134"/>
    </font>
    <font>
      <sz val="12"/>
      <name val="Helv"/>
      <charset val="134"/>
    </font>
    <font>
      <sz val="12"/>
      <color indexed="9"/>
      <name val="Helv"/>
      <charset val="134"/>
    </font>
    <font>
      <b/>
      <sz val="8"/>
      <color indexed="9"/>
      <name val="宋体"/>
      <charset val="134"/>
    </font>
    <font>
      <sz val="7"/>
      <name val="Small Fonts"/>
      <charset val="134"/>
    </font>
    <font>
      <sz val="9"/>
      <name val="微软雅黑"/>
      <charset val="134"/>
    </font>
    <font>
      <b/>
      <sz val="10"/>
      <name val="Tms Rmn"/>
      <charset val="134"/>
    </font>
    <font>
      <sz val="10"/>
      <color indexed="8"/>
      <name val="MS Sans Serif"/>
      <charset val="134"/>
    </font>
    <font>
      <b/>
      <sz val="15"/>
      <color indexed="54"/>
      <name val="宋体"/>
      <charset val="134"/>
    </font>
    <font>
      <b/>
      <sz val="15"/>
      <color indexed="56"/>
      <name val="宋体"/>
      <charset val="134"/>
    </font>
    <font>
      <b/>
      <sz val="18"/>
      <color indexed="56"/>
      <name val="宋体"/>
      <charset val="134"/>
    </font>
    <font>
      <b/>
      <sz val="13"/>
      <color indexed="54"/>
      <name val="宋体"/>
      <charset val="134"/>
    </font>
    <font>
      <b/>
      <sz val="13"/>
      <color indexed="56"/>
      <name val="宋体"/>
      <charset val="134"/>
    </font>
    <font>
      <b/>
      <sz val="11"/>
      <color indexed="54"/>
      <name val="宋体"/>
      <charset val="134"/>
    </font>
    <font>
      <b/>
      <sz val="11"/>
      <color indexed="56"/>
      <name val="宋体"/>
      <charset val="134"/>
    </font>
    <font>
      <b/>
      <sz val="18"/>
      <color indexed="54"/>
      <name val="宋体"/>
      <charset val="134"/>
    </font>
    <font>
      <b/>
      <sz val="14"/>
      <name val="楷体"/>
      <charset val="134"/>
    </font>
    <font>
      <b/>
      <sz val="18"/>
      <color indexed="62"/>
      <name val="宋体"/>
      <charset val="134"/>
    </font>
    <font>
      <sz val="10"/>
      <name val="楷体"/>
      <charset val="134"/>
    </font>
    <font>
      <sz val="11"/>
      <color indexed="20"/>
      <name val="宋体"/>
      <charset val="134"/>
    </font>
    <font>
      <sz val="12"/>
      <color indexed="20"/>
      <name val="宋体"/>
      <charset val="134"/>
    </font>
    <font>
      <sz val="12"/>
      <color indexed="16"/>
      <name val="宋体"/>
      <charset val="134"/>
    </font>
    <font>
      <sz val="9"/>
      <name val="宋体"/>
      <charset val="134"/>
    </font>
    <font>
      <sz val="10"/>
      <name val="仿宋_GB2312"/>
      <charset val="134"/>
    </font>
    <font>
      <u/>
      <sz val="12"/>
      <color indexed="12"/>
      <name val="宋体"/>
      <charset val="134"/>
    </font>
    <font>
      <u/>
      <sz val="10"/>
      <color indexed="12"/>
      <name val="Times"/>
      <charset val="134"/>
    </font>
    <font>
      <u/>
      <sz val="11"/>
      <color indexed="52"/>
      <name val="宋体"/>
      <charset val="134"/>
    </font>
    <font>
      <b/>
      <sz val="10"/>
      <name val="Arial"/>
      <charset val="134"/>
    </font>
    <font>
      <b/>
      <sz val="9"/>
      <name val="Arial"/>
      <charset val="134"/>
    </font>
    <font>
      <sz val="11"/>
      <color indexed="17"/>
      <name val="宋体"/>
      <charset val="134"/>
    </font>
    <font>
      <sz val="12"/>
      <color indexed="17"/>
      <name val="宋体"/>
      <charset val="134"/>
    </font>
    <font>
      <u/>
      <sz val="12"/>
      <color indexed="36"/>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b/>
      <sz val="12"/>
      <color indexed="8"/>
      <name val="宋体"/>
      <charset val="134"/>
    </font>
    <font>
      <sz val="11"/>
      <color indexed="60"/>
      <name val="宋体"/>
      <charset val="134"/>
    </font>
    <font>
      <b/>
      <sz val="11"/>
      <color indexed="63"/>
      <name val="宋体"/>
      <charset val="134"/>
    </font>
    <font>
      <sz val="11"/>
      <color indexed="62"/>
      <name val="宋体"/>
      <charset val="134"/>
    </font>
    <font>
      <sz val="12"/>
      <name val="Courier"/>
      <charset val="134"/>
    </font>
    <font>
      <sz val="10"/>
      <color theme="1"/>
      <name val="宋体"/>
      <charset val="134"/>
    </font>
  </fonts>
  <fills count="6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
      <patternFill patternType="solid">
        <fgColor indexed="31"/>
        <bgColor indexed="64"/>
      </patternFill>
    </fill>
    <fill>
      <patternFill patternType="solid">
        <fgColor indexed="45"/>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22"/>
        <bgColor indexed="64"/>
      </patternFill>
    </fill>
    <fill>
      <patternFill patternType="solid">
        <fgColor indexed="51"/>
        <bgColor indexed="64"/>
      </patternFill>
    </fill>
    <fill>
      <patternFill patternType="solid">
        <fgColor indexed="30"/>
        <bgColor indexed="64"/>
      </patternFill>
    </fill>
    <fill>
      <patternFill patternType="solid">
        <fgColor indexed="48"/>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15"/>
        <bgColor indexed="64"/>
      </patternFill>
    </fill>
    <fill>
      <patternFill patternType="solid">
        <fgColor indexed="12"/>
        <bgColor indexed="64"/>
      </patternFill>
    </fill>
    <fill>
      <patternFill patternType="mediumGray">
        <fgColor indexed="22"/>
      </patternFill>
    </fill>
    <fill>
      <patternFill patternType="gray0625"/>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62"/>
        <bgColor indexed="64"/>
      </patternFill>
    </fill>
    <fill>
      <patternFill patternType="solid">
        <fgColor indexed="14"/>
        <bgColor indexed="64"/>
      </patternFill>
    </fill>
    <fill>
      <patternFill patternType="solid">
        <fgColor indexed="10"/>
        <bgColor indexed="64"/>
      </patternFill>
    </fill>
    <fill>
      <patternFill patternType="solid">
        <fgColor indexed="57"/>
        <bgColor indexed="64"/>
      </patternFill>
    </fill>
    <fill>
      <patternFill patternType="solid">
        <fgColor indexed="40"/>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theme="1"/>
      </left>
      <right style="thin">
        <color theme="1"/>
      </right>
      <top style="thin">
        <color theme="1"/>
      </top>
      <bottom style="thin">
        <color theme="1"/>
      </bottom>
      <diagonal/>
    </border>
    <border>
      <left style="thin">
        <color indexed="8"/>
      </left>
      <right/>
      <top/>
      <bottom style="thin">
        <color indexed="8"/>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medium">
        <color indexed="9"/>
      </top>
      <bottom style="medium">
        <color indexed="9"/>
      </bottom>
      <diagonal/>
    </border>
    <border>
      <left/>
      <right/>
      <top style="medium">
        <color auto="1"/>
      </top>
      <bottom style="medium">
        <color auto="1"/>
      </bottom>
      <diagonal/>
    </border>
    <border>
      <left/>
      <right/>
      <top/>
      <bottom style="medium">
        <color auto="1"/>
      </bottom>
      <diagonal/>
    </border>
    <border>
      <left/>
      <right/>
      <top/>
      <bottom style="thick">
        <color indexed="11"/>
      </bottom>
      <diagonal/>
    </border>
    <border>
      <left/>
      <right/>
      <top/>
      <bottom style="thick">
        <color indexed="62"/>
      </bottom>
      <diagonal/>
    </border>
    <border>
      <left/>
      <right/>
      <top/>
      <bottom style="thick">
        <color indexed="43"/>
      </bottom>
      <diagonal/>
    </border>
    <border>
      <left/>
      <right/>
      <top/>
      <bottom style="thick">
        <color indexed="22"/>
      </bottom>
      <diagonal/>
    </border>
    <border>
      <left/>
      <right/>
      <top/>
      <bottom style="medium">
        <color indexed="43"/>
      </bottom>
      <diagonal/>
    </border>
    <border>
      <left/>
      <right/>
      <top/>
      <bottom style="medium">
        <color indexed="30"/>
      </bottom>
      <diagonal/>
    </border>
    <border>
      <left/>
      <right style="thin">
        <color auto="1"/>
      </right>
      <top/>
      <bottom style="thin">
        <color auto="1"/>
      </bottom>
      <diagonal/>
    </border>
    <border>
      <left/>
      <right/>
      <top style="thin">
        <color indexed="11"/>
      </top>
      <bottom style="double">
        <color indexed="11"/>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332">
    <xf numFmtId="0" fontId="0" fillId="0" borderId="0">
      <alignment vertical="center"/>
    </xf>
    <xf numFmtId="43" fontId="0" fillId="0" borderId="0" applyFont="0" applyFill="0" applyBorder="0" applyAlignment="0" applyProtection="0">
      <alignment vertical="center"/>
    </xf>
    <xf numFmtId="44" fontId="2" fillId="0" borderId="0" applyFont="0" applyFill="0" applyBorder="0" applyAlignment="0" applyProtection="0">
      <alignment vertical="center"/>
    </xf>
    <xf numFmtId="9" fontId="7"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 fillId="4" borderId="13" applyNumberFormat="0" applyFont="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14" applyNumberFormat="0" applyFill="0" applyAlignment="0" applyProtection="0">
      <alignment vertical="center"/>
    </xf>
    <xf numFmtId="0" fontId="61" fillId="0" borderId="14" applyNumberFormat="0" applyFill="0" applyAlignment="0" applyProtection="0">
      <alignment vertical="center"/>
    </xf>
    <xf numFmtId="0" fontId="62" fillId="0" borderId="15" applyNumberFormat="0" applyFill="0" applyAlignment="0" applyProtection="0">
      <alignment vertical="center"/>
    </xf>
    <xf numFmtId="0" fontId="62" fillId="0" borderId="0" applyNumberFormat="0" applyFill="0" applyBorder="0" applyAlignment="0" applyProtection="0">
      <alignment vertical="center"/>
    </xf>
    <xf numFmtId="0" fontId="63" fillId="5" borderId="16" applyNumberFormat="0" applyAlignment="0" applyProtection="0">
      <alignment vertical="center"/>
    </xf>
    <xf numFmtId="0" fontId="64" fillId="6" borderId="17" applyNumberFormat="0" applyAlignment="0" applyProtection="0">
      <alignment vertical="center"/>
    </xf>
    <xf numFmtId="0" fontId="65" fillId="6" borderId="16" applyNumberFormat="0" applyAlignment="0" applyProtection="0">
      <alignment vertical="center"/>
    </xf>
    <xf numFmtId="0" fontId="66" fillId="7" borderId="18" applyNumberFormat="0" applyAlignment="0" applyProtection="0">
      <alignment vertical="center"/>
    </xf>
    <xf numFmtId="0" fontId="67" fillId="0" borderId="19" applyNumberFormat="0" applyFill="0" applyAlignment="0" applyProtection="0">
      <alignment vertical="center"/>
    </xf>
    <xf numFmtId="0" fontId="68" fillId="0" borderId="20" applyNumberFormat="0" applyFill="0" applyAlignment="0" applyProtection="0">
      <alignment vertical="center"/>
    </xf>
    <xf numFmtId="0" fontId="69" fillId="8" borderId="0" applyNumberFormat="0" applyBorder="0" applyAlignment="0" applyProtection="0">
      <alignment vertical="center"/>
    </xf>
    <xf numFmtId="0" fontId="70" fillId="9" borderId="0" applyNumberFormat="0" applyBorder="0" applyAlignment="0" applyProtection="0">
      <alignment vertical="center"/>
    </xf>
    <xf numFmtId="0" fontId="71" fillId="10" borderId="0" applyNumberFormat="0" applyBorder="0" applyAlignment="0" applyProtection="0">
      <alignment vertical="center"/>
    </xf>
    <xf numFmtId="0" fontId="72" fillId="11" borderId="0" applyNumberFormat="0" applyBorder="0" applyAlignment="0" applyProtection="0">
      <alignment vertical="center"/>
    </xf>
    <xf numFmtId="0" fontId="73" fillId="12" borderId="0" applyNumberFormat="0" applyBorder="0" applyAlignment="0" applyProtection="0">
      <alignment vertical="center"/>
    </xf>
    <xf numFmtId="0" fontId="73" fillId="13" borderId="0" applyNumberFormat="0" applyBorder="0" applyAlignment="0" applyProtection="0">
      <alignment vertical="center"/>
    </xf>
    <xf numFmtId="0" fontId="72" fillId="14" borderId="0" applyNumberFormat="0" applyBorder="0" applyAlignment="0" applyProtection="0">
      <alignment vertical="center"/>
    </xf>
    <xf numFmtId="0" fontId="72" fillId="15" borderId="0" applyNumberFormat="0" applyBorder="0" applyAlignment="0" applyProtection="0">
      <alignment vertical="center"/>
    </xf>
    <xf numFmtId="0" fontId="73" fillId="16" borderId="0" applyNumberFormat="0" applyBorder="0" applyAlignment="0" applyProtection="0">
      <alignment vertical="center"/>
    </xf>
    <xf numFmtId="0" fontId="73" fillId="17" borderId="0" applyNumberFormat="0" applyBorder="0" applyAlignment="0" applyProtection="0">
      <alignment vertical="center"/>
    </xf>
    <xf numFmtId="0" fontId="72" fillId="18" borderId="0" applyNumberFormat="0" applyBorder="0" applyAlignment="0" applyProtection="0">
      <alignment vertical="center"/>
    </xf>
    <xf numFmtId="0" fontId="72" fillId="19" borderId="0" applyNumberFormat="0" applyBorder="0" applyAlignment="0" applyProtection="0">
      <alignment vertical="center"/>
    </xf>
    <xf numFmtId="0" fontId="73" fillId="20" borderId="0" applyNumberFormat="0" applyBorder="0" applyAlignment="0" applyProtection="0">
      <alignment vertical="center"/>
    </xf>
    <xf numFmtId="0" fontId="73" fillId="21" borderId="0" applyNumberFormat="0" applyBorder="0" applyAlignment="0" applyProtection="0">
      <alignment vertical="center"/>
    </xf>
    <xf numFmtId="0" fontId="72" fillId="22" borderId="0" applyNumberFormat="0" applyBorder="0" applyAlignment="0" applyProtection="0">
      <alignment vertical="center"/>
    </xf>
    <xf numFmtId="0" fontId="72" fillId="23" borderId="0" applyNumberFormat="0" applyBorder="0" applyAlignment="0" applyProtection="0">
      <alignment vertical="center"/>
    </xf>
    <xf numFmtId="0" fontId="73" fillId="24" borderId="0" applyNumberFormat="0" applyBorder="0" applyAlignment="0" applyProtection="0">
      <alignment vertical="center"/>
    </xf>
    <xf numFmtId="0" fontId="73" fillId="25" borderId="0" applyNumberFormat="0" applyBorder="0" applyAlignment="0" applyProtection="0">
      <alignment vertical="center"/>
    </xf>
    <xf numFmtId="0" fontId="72" fillId="26" borderId="0" applyNumberFormat="0" applyBorder="0" applyAlignment="0" applyProtection="0">
      <alignment vertical="center"/>
    </xf>
    <xf numFmtId="0" fontId="72" fillId="27" borderId="0" applyNumberFormat="0" applyBorder="0" applyAlignment="0" applyProtection="0">
      <alignment vertical="center"/>
    </xf>
    <xf numFmtId="0" fontId="73" fillId="28" borderId="0" applyNumberFormat="0" applyBorder="0" applyAlignment="0" applyProtection="0">
      <alignment vertical="center"/>
    </xf>
    <xf numFmtId="0" fontId="73" fillId="29" borderId="0" applyNumberFormat="0" applyBorder="0" applyAlignment="0" applyProtection="0">
      <alignment vertical="center"/>
    </xf>
    <xf numFmtId="0" fontId="72" fillId="30" borderId="0" applyNumberFormat="0" applyBorder="0" applyAlignment="0" applyProtection="0">
      <alignment vertical="center"/>
    </xf>
    <xf numFmtId="0" fontId="72" fillId="31" borderId="0" applyNumberFormat="0" applyBorder="0" applyAlignment="0" applyProtection="0">
      <alignment vertical="center"/>
    </xf>
    <xf numFmtId="0" fontId="73" fillId="32" borderId="0" applyNumberFormat="0" applyBorder="0" applyAlignment="0" applyProtection="0">
      <alignment vertical="center"/>
    </xf>
    <xf numFmtId="0" fontId="73" fillId="33" borderId="0" applyNumberFormat="0" applyBorder="0" applyAlignment="0" applyProtection="0">
      <alignment vertical="center"/>
    </xf>
    <xf numFmtId="0" fontId="72" fillId="34" borderId="0" applyNumberFormat="0" applyBorder="0" applyAlignment="0" applyProtection="0">
      <alignment vertical="center"/>
    </xf>
    <xf numFmtId="0" fontId="74" fillId="0" borderId="0">
      <alignment vertical="center"/>
    </xf>
    <xf numFmtId="0" fontId="74" fillId="0" borderId="0">
      <alignment vertical="center"/>
    </xf>
    <xf numFmtId="0" fontId="75" fillId="0" borderId="0">
      <alignment vertical="center"/>
    </xf>
    <xf numFmtId="0" fontId="76" fillId="0" borderId="0">
      <alignment vertical="center"/>
    </xf>
    <xf numFmtId="0" fontId="76" fillId="0" borderId="0">
      <alignment vertical="center"/>
    </xf>
    <xf numFmtId="0" fontId="76" fillId="0" borderId="0">
      <alignment vertical="center"/>
    </xf>
    <xf numFmtId="0" fontId="76" fillId="0" borderId="0">
      <alignment vertical="center"/>
    </xf>
    <xf numFmtId="0" fontId="76" fillId="0" borderId="0">
      <alignment vertical="center"/>
    </xf>
    <xf numFmtId="0" fontId="76" fillId="0" borderId="0">
      <alignment vertical="center"/>
    </xf>
    <xf numFmtId="0" fontId="76" fillId="0" borderId="0">
      <alignment vertical="center"/>
    </xf>
    <xf numFmtId="0" fontId="76" fillId="0" borderId="0">
      <alignment vertical="center"/>
    </xf>
    <xf numFmtId="49" fontId="7" fillId="0" borderId="0" applyFont="0" applyFill="0" applyBorder="0" applyAlignment="0" applyProtection="0">
      <alignment vertical="center"/>
    </xf>
    <xf numFmtId="49" fontId="7" fillId="0" borderId="0" applyFont="0" applyFill="0" applyBorder="0" applyAlignment="0" applyProtection="0">
      <alignment vertical="center"/>
    </xf>
    <xf numFmtId="0" fontId="75" fillId="0" borderId="0">
      <alignment vertical="center"/>
    </xf>
    <xf numFmtId="0" fontId="74" fillId="0" borderId="0">
      <alignment vertical="center"/>
    </xf>
    <xf numFmtId="0" fontId="76" fillId="0" borderId="0">
      <alignment vertical="center"/>
    </xf>
    <xf numFmtId="0" fontId="76" fillId="0" borderId="0">
      <alignment vertical="center"/>
    </xf>
    <xf numFmtId="0" fontId="76" fillId="0" borderId="0">
      <alignment vertical="center"/>
    </xf>
    <xf numFmtId="0" fontId="76" fillId="0" borderId="0">
      <alignment vertical="center"/>
    </xf>
    <xf numFmtId="0" fontId="76" fillId="0" borderId="0">
      <alignment vertical="center"/>
    </xf>
    <xf numFmtId="0" fontId="76" fillId="0" borderId="0">
      <alignment vertical="center"/>
    </xf>
    <xf numFmtId="0" fontId="76" fillId="0" borderId="0">
      <alignment vertical="center"/>
    </xf>
    <xf numFmtId="0" fontId="76" fillId="0" borderId="0">
      <alignment vertical="center"/>
    </xf>
    <xf numFmtId="0" fontId="74" fillId="0" borderId="0">
      <alignment vertical="center"/>
    </xf>
    <xf numFmtId="0" fontId="77" fillId="0" borderId="0">
      <alignment vertical="center"/>
    </xf>
    <xf numFmtId="0" fontId="75" fillId="0" borderId="0">
      <alignment vertical="center"/>
    </xf>
    <xf numFmtId="0" fontId="74" fillId="0" borderId="0">
      <alignment vertical="center"/>
    </xf>
    <xf numFmtId="0" fontId="74" fillId="0" borderId="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0" fillId="36" borderId="0" applyNumberFormat="0" applyBorder="0" applyAlignment="0" applyProtection="0">
      <alignment vertical="center"/>
    </xf>
    <xf numFmtId="0" fontId="0" fillId="37" borderId="0" applyNumberFormat="0" applyBorder="0" applyAlignment="0" applyProtection="0">
      <alignment vertical="center"/>
    </xf>
    <xf numFmtId="0" fontId="0" fillId="37" borderId="0" applyNumberFormat="0" applyBorder="0" applyAlignment="0" applyProtection="0">
      <alignment vertical="center"/>
    </xf>
    <xf numFmtId="0" fontId="0" fillId="37"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0" fillId="40" borderId="0" applyNumberFormat="0" applyBorder="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0" fillId="41"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0" fillId="43" borderId="0" applyNumberFormat="0" applyBorder="0" applyAlignment="0" applyProtection="0">
      <alignment vertical="center"/>
    </xf>
    <xf numFmtId="0" fontId="0" fillId="37" borderId="0" applyNumberFormat="0" applyBorder="0" applyAlignment="0" applyProtection="0">
      <alignment vertical="center"/>
    </xf>
    <xf numFmtId="0" fontId="0" fillId="37" borderId="0" applyNumberFormat="0" applyBorder="0" applyAlignment="0" applyProtection="0">
      <alignment vertical="center"/>
    </xf>
    <xf numFmtId="0" fontId="0" fillId="44" borderId="0" applyNumberFormat="0" applyBorder="0" applyAlignment="0" applyProtection="0">
      <alignment vertical="center"/>
    </xf>
    <xf numFmtId="0" fontId="0" fillId="41" borderId="0" applyNumberFormat="0" applyBorder="0" applyAlignment="0" applyProtection="0">
      <alignment vertical="center"/>
    </xf>
    <xf numFmtId="0" fontId="0" fillId="41" borderId="0" applyNumberFormat="0" applyBorder="0" applyAlignment="0" applyProtection="0">
      <alignment vertical="center"/>
    </xf>
    <xf numFmtId="0" fontId="0" fillId="45" borderId="0" applyNumberFormat="0" applyBorder="0" applyAlignment="0" applyProtection="0">
      <alignment vertical="center"/>
    </xf>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0" fillId="40"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78" fillId="42" borderId="0" applyNumberFormat="0" applyBorder="0" applyAlignment="0" applyProtection="0">
      <alignment vertical="center"/>
    </xf>
    <xf numFmtId="0" fontId="78" fillId="42" borderId="0" applyNumberFormat="0" applyBorder="0" applyAlignment="0" applyProtection="0">
      <alignment vertical="center"/>
    </xf>
    <xf numFmtId="0" fontId="78" fillId="42" borderId="0" applyNumberFormat="0" applyBorder="0" applyAlignment="0" applyProtection="0">
      <alignment vertical="center"/>
    </xf>
    <xf numFmtId="0" fontId="78" fillId="42" borderId="0" applyNumberFormat="0" applyBorder="0" applyAlignment="0" applyProtection="0">
      <alignment vertical="center"/>
    </xf>
    <xf numFmtId="0" fontId="78" fillId="48" borderId="0" applyNumberFormat="0" applyBorder="0" applyAlignment="0" applyProtection="0">
      <alignment vertical="center"/>
    </xf>
    <xf numFmtId="0" fontId="78" fillId="48" borderId="0" applyNumberFormat="0" applyBorder="0" applyAlignment="0" applyProtection="0">
      <alignment vertical="center"/>
    </xf>
    <xf numFmtId="0" fontId="78" fillId="37" borderId="0" applyNumberFormat="0" applyBorder="0" applyAlignment="0" applyProtection="0">
      <alignment vertical="center"/>
    </xf>
    <xf numFmtId="0" fontId="78" fillId="37" borderId="0" applyNumberFormat="0" applyBorder="0" applyAlignment="0" applyProtection="0">
      <alignment vertical="center"/>
    </xf>
    <xf numFmtId="0" fontId="78" fillId="37" borderId="0" applyNumberFormat="0" applyBorder="0" applyAlignment="0" applyProtection="0">
      <alignment vertical="center"/>
    </xf>
    <xf numFmtId="0" fontId="78" fillId="37" borderId="0" applyNumberFormat="0" applyBorder="0" applyAlignment="0" applyProtection="0">
      <alignment vertical="center"/>
    </xf>
    <xf numFmtId="0" fontId="78" fillId="44" borderId="0" applyNumberFormat="0" applyBorder="0" applyAlignment="0" applyProtection="0">
      <alignment vertical="center"/>
    </xf>
    <xf numFmtId="0" fontId="78" fillId="44" borderId="0" applyNumberFormat="0" applyBorder="0" applyAlignment="0" applyProtection="0">
      <alignment vertical="center"/>
    </xf>
    <xf numFmtId="0" fontId="78" fillId="41" borderId="0" applyNumberFormat="0" applyBorder="0" applyAlignment="0" applyProtection="0">
      <alignment vertical="center"/>
    </xf>
    <xf numFmtId="0" fontId="78" fillId="41" borderId="0" applyNumberFormat="0" applyBorder="0" applyAlignment="0" applyProtection="0">
      <alignment vertical="center"/>
    </xf>
    <xf numFmtId="0" fontId="78" fillId="41" borderId="0" applyNumberFormat="0" applyBorder="0" applyAlignment="0" applyProtection="0">
      <alignment vertical="center"/>
    </xf>
    <xf numFmtId="0" fontId="78" fillId="41" borderId="0" applyNumberFormat="0" applyBorder="0" applyAlignment="0" applyProtection="0">
      <alignment vertical="center"/>
    </xf>
    <xf numFmtId="0" fontId="78" fillId="45" borderId="0" applyNumberFormat="0" applyBorder="0" applyAlignment="0" applyProtection="0">
      <alignment vertical="center"/>
    </xf>
    <xf numFmtId="0" fontId="78" fillId="45" borderId="0" applyNumberFormat="0" applyBorder="0" applyAlignment="0" applyProtection="0">
      <alignment vertical="center"/>
    </xf>
    <xf numFmtId="0" fontId="78" fillId="49" borderId="0" applyNumberFormat="0" applyBorder="0" applyAlignment="0" applyProtection="0">
      <alignment vertical="center"/>
    </xf>
    <xf numFmtId="0" fontId="78" fillId="49" borderId="0" applyNumberFormat="0" applyBorder="0" applyAlignment="0" applyProtection="0">
      <alignment vertical="center"/>
    </xf>
    <xf numFmtId="0" fontId="78" fillId="49" borderId="0" applyNumberFormat="0" applyBorder="0" applyAlignment="0" applyProtection="0">
      <alignment vertical="center"/>
    </xf>
    <xf numFmtId="0" fontId="78" fillId="49" borderId="0" applyNumberFormat="0" applyBorder="0" applyAlignment="0" applyProtection="0">
      <alignment vertical="center"/>
    </xf>
    <xf numFmtId="0" fontId="78" fillId="50" borderId="0" applyNumberFormat="0" applyBorder="0" applyAlignment="0" applyProtection="0">
      <alignment vertical="center"/>
    </xf>
    <xf numFmtId="0" fontId="78" fillId="50" borderId="0" applyNumberFormat="0" applyBorder="0" applyAlignment="0" applyProtection="0">
      <alignment vertical="center"/>
    </xf>
    <xf numFmtId="0" fontId="78" fillId="46" borderId="0" applyNumberFormat="0" applyBorder="0" applyAlignment="0" applyProtection="0">
      <alignment vertical="center"/>
    </xf>
    <xf numFmtId="0" fontId="78" fillId="46" borderId="0" applyNumberFormat="0" applyBorder="0" applyAlignment="0" applyProtection="0">
      <alignment vertical="center"/>
    </xf>
    <xf numFmtId="0" fontId="78" fillId="46" borderId="0" applyNumberFormat="0" applyBorder="0" applyAlignment="0" applyProtection="0">
      <alignment vertical="center"/>
    </xf>
    <xf numFmtId="0" fontId="78" fillId="46" borderId="0" applyNumberFormat="0" applyBorder="0" applyAlignment="0" applyProtection="0">
      <alignment vertical="center"/>
    </xf>
    <xf numFmtId="0" fontId="78" fillId="51" borderId="0" applyNumberFormat="0" applyBorder="0" applyAlignment="0" applyProtection="0">
      <alignment vertical="center"/>
    </xf>
    <xf numFmtId="0" fontId="78" fillId="51" borderId="0" applyNumberFormat="0" applyBorder="0" applyAlignment="0" applyProtection="0">
      <alignment vertical="center"/>
    </xf>
    <xf numFmtId="0" fontId="78" fillId="51" borderId="0" applyNumberFormat="0" applyBorder="0" applyAlignment="0" applyProtection="0">
      <alignment vertical="center"/>
    </xf>
    <xf numFmtId="0" fontId="78" fillId="51" borderId="0" applyNumberFormat="0" applyBorder="0" applyAlignment="0" applyProtection="0">
      <alignment vertical="center"/>
    </xf>
    <xf numFmtId="0" fontId="78" fillId="51" borderId="0" applyNumberFormat="0" applyBorder="0" applyAlignment="0" applyProtection="0">
      <alignment vertical="center"/>
    </xf>
    <xf numFmtId="0" fontId="78" fillId="51" borderId="0" applyNumberFormat="0" applyBorder="0" applyAlignment="0" applyProtection="0">
      <alignment vertical="center"/>
    </xf>
    <xf numFmtId="0" fontId="78" fillId="52" borderId="0" applyNumberFormat="0" applyBorder="0" applyAlignment="0" applyProtection="0">
      <alignment vertical="center"/>
    </xf>
    <xf numFmtId="0" fontId="78" fillId="52" borderId="0" applyNumberFormat="0" applyBorder="0" applyAlignment="0" applyProtection="0">
      <alignment vertical="center"/>
    </xf>
    <xf numFmtId="0" fontId="75" fillId="0" borderId="0">
      <alignment vertical="center"/>
      <protection locked="0"/>
    </xf>
    <xf numFmtId="0" fontId="79" fillId="53"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79" fillId="43" borderId="0" applyNumberFormat="0" applyBorder="0" applyAlignment="0" applyProtection="0">
      <alignment vertical="center"/>
    </xf>
    <xf numFmtId="0" fontId="79" fillId="43" borderId="0" applyNumberFormat="0" applyBorder="0" applyAlignment="0" applyProtection="0">
      <alignment vertical="center"/>
    </xf>
    <xf numFmtId="0" fontId="79" fillId="43" borderId="0" applyNumberFormat="0" applyBorder="0" applyAlignment="0" applyProtection="0">
      <alignment vertical="center"/>
    </xf>
    <xf numFmtId="0" fontId="79" fillId="43" borderId="0" applyNumberFormat="0" applyBorder="0" applyAlignment="0" applyProtection="0">
      <alignment vertical="center"/>
    </xf>
    <xf numFmtId="0" fontId="79" fillId="53" borderId="0" applyNumberFormat="0" applyBorder="0" applyAlignment="0" applyProtection="0">
      <alignment vertical="center"/>
    </xf>
    <xf numFmtId="0" fontId="79" fillId="53" borderId="0" applyNumberFormat="0" applyBorder="0" applyAlignment="0" applyProtection="0">
      <alignment vertical="center"/>
    </xf>
    <xf numFmtId="0" fontId="79" fillId="53" borderId="0" applyNumberFormat="0" applyBorder="0" applyAlignment="0" applyProtection="0">
      <alignment vertical="center"/>
    </xf>
    <xf numFmtId="0" fontId="79" fillId="53" borderId="0" applyNumberFormat="0" applyBorder="0" applyAlignment="0" applyProtection="0">
      <alignment vertical="center"/>
    </xf>
    <xf numFmtId="0" fontId="79" fillId="53" borderId="0" applyNumberFormat="0" applyBorder="0" applyAlignment="0" applyProtection="0">
      <alignment vertical="center"/>
    </xf>
    <xf numFmtId="0" fontId="79" fillId="53" borderId="0" applyNumberFormat="0" applyBorder="0" applyAlignment="0" applyProtection="0">
      <alignment vertical="center"/>
    </xf>
    <xf numFmtId="0" fontId="79" fillId="53" borderId="0" applyNumberFormat="0" applyBorder="0" applyAlignment="0" applyProtection="0">
      <alignment vertical="center"/>
    </xf>
    <xf numFmtId="0" fontId="79" fillId="53" borderId="0" applyNumberFormat="0" applyBorder="0" applyAlignment="0" applyProtection="0">
      <alignment vertical="center"/>
    </xf>
    <xf numFmtId="0" fontId="79" fillId="53" borderId="0" applyNumberFormat="0" applyBorder="0" applyAlignment="0" applyProtection="0">
      <alignment vertical="center"/>
    </xf>
    <xf numFmtId="0" fontId="79" fillId="53" borderId="0" applyNumberFormat="0" applyBorder="0" applyAlignment="0" applyProtection="0">
      <alignment vertical="center"/>
    </xf>
    <xf numFmtId="0" fontId="79" fillId="53" borderId="0" applyNumberFormat="0" applyBorder="0" applyAlignment="0" applyProtection="0">
      <alignment vertical="center"/>
    </xf>
    <xf numFmtId="0" fontId="79" fillId="53" borderId="0" applyNumberFormat="0" applyBorder="0" applyAlignment="0" applyProtection="0">
      <alignment vertical="center"/>
    </xf>
    <xf numFmtId="0" fontId="79" fillId="54"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46" borderId="0" applyNumberFormat="0" applyBorder="0" applyAlignment="0" applyProtection="0">
      <alignment vertical="center"/>
    </xf>
    <xf numFmtId="0" fontId="25" fillId="46" borderId="0" applyNumberFormat="0" applyBorder="0" applyAlignment="0" applyProtection="0">
      <alignment vertical="center"/>
    </xf>
    <xf numFmtId="0" fontId="25" fillId="46" borderId="0" applyNumberFormat="0" applyBorder="0" applyAlignment="0" applyProtection="0">
      <alignment vertical="center"/>
    </xf>
    <xf numFmtId="0" fontId="25" fillId="46" borderId="0" applyNumberFormat="0" applyBorder="0" applyAlignment="0" applyProtection="0">
      <alignment vertical="center"/>
    </xf>
    <xf numFmtId="0" fontId="79" fillId="55" borderId="0" applyNumberFormat="0" applyBorder="0" applyAlignment="0" applyProtection="0">
      <alignment vertical="center"/>
    </xf>
    <xf numFmtId="0" fontId="79" fillId="55" borderId="0" applyNumberFormat="0" applyBorder="0" applyAlignment="0" applyProtection="0">
      <alignment vertical="center"/>
    </xf>
    <xf numFmtId="0" fontId="79" fillId="55" borderId="0" applyNumberFormat="0" applyBorder="0" applyAlignment="0" applyProtection="0">
      <alignment vertical="center"/>
    </xf>
    <xf numFmtId="0" fontId="79" fillId="55" borderId="0" applyNumberFormat="0" applyBorder="0" applyAlignment="0" applyProtection="0">
      <alignment vertical="center"/>
    </xf>
    <xf numFmtId="0" fontId="79" fillId="54" borderId="0" applyNumberFormat="0" applyBorder="0" applyAlignment="0" applyProtection="0">
      <alignment vertical="center"/>
    </xf>
    <xf numFmtId="0" fontId="79" fillId="54" borderId="0" applyNumberFormat="0" applyBorder="0" applyAlignment="0" applyProtection="0">
      <alignment vertical="center"/>
    </xf>
    <xf numFmtId="0" fontId="79" fillId="54" borderId="0" applyNumberFormat="0" applyBorder="0" applyAlignment="0" applyProtection="0">
      <alignment vertical="center"/>
    </xf>
    <xf numFmtId="0" fontId="79" fillId="54" borderId="0" applyNumberFormat="0" applyBorder="0" applyAlignment="0" applyProtection="0">
      <alignment vertical="center"/>
    </xf>
    <xf numFmtId="0" fontId="79" fillId="54" borderId="0" applyNumberFormat="0" applyBorder="0" applyAlignment="0" applyProtection="0">
      <alignment vertical="center"/>
    </xf>
    <xf numFmtId="0" fontId="79" fillId="54" borderId="0" applyNumberFormat="0" applyBorder="0" applyAlignment="0" applyProtection="0">
      <alignment vertical="center"/>
    </xf>
    <xf numFmtId="0" fontId="79" fillId="54" borderId="0" applyNumberFormat="0" applyBorder="0" applyAlignment="0" applyProtection="0">
      <alignment vertical="center"/>
    </xf>
    <xf numFmtId="0" fontId="79" fillId="54" borderId="0" applyNumberFormat="0" applyBorder="0" applyAlignment="0" applyProtection="0">
      <alignment vertical="center"/>
    </xf>
    <xf numFmtId="0" fontId="79" fillId="54" borderId="0" applyNumberFormat="0" applyBorder="0" applyAlignment="0" applyProtection="0">
      <alignment vertical="center"/>
    </xf>
    <xf numFmtId="0" fontId="79" fillId="54" borderId="0" applyNumberFormat="0" applyBorder="0" applyAlignment="0" applyProtection="0">
      <alignment vertical="center"/>
    </xf>
    <xf numFmtId="0" fontId="79" fillId="54" borderId="0" applyNumberFormat="0" applyBorder="0" applyAlignment="0" applyProtection="0">
      <alignment vertical="center"/>
    </xf>
    <xf numFmtId="0" fontId="79" fillId="54" borderId="0" applyNumberFormat="0" applyBorder="0" applyAlignment="0" applyProtection="0">
      <alignment vertical="center"/>
    </xf>
    <xf numFmtId="0" fontId="79" fillId="55"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79" fillId="46" borderId="0" applyNumberFormat="0" applyBorder="0" applyAlignment="0" applyProtection="0">
      <alignment vertical="center"/>
    </xf>
    <xf numFmtId="0" fontId="79" fillId="46" borderId="0" applyNumberFormat="0" applyBorder="0" applyAlignment="0" applyProtection="0">
      <alignment vertical="center"/>
    </xf>
    <xf numFmtId="0" fontId="79" fillId="46" borderId="0" applyNumberFormat="0" applyBorder="0" applyAlignment="0" applyProtection="0">
      <alignment vertical="center"/>
    </xf>
    <xf numFmtId="0" fontId="79" fillId="46" borderId="0" applyNumberFormat="0" applyBorder="0" applyAlignment="0" applyProtection="0">
      <alignment vertical="center"/>
    </xf>
    <xf numFmtId="0" fontId="79" fillId="55" borderId="0" applyNumberFormat="0" applyBorder="0" applyAlignment="0" applyProtection="0">
      <alignment vertical="center"/>
    </xf>
    <xf numFmtId="0" fontId="79" fillId="55" borderId="0" applyNumberFormat="0" applyBorder="0" applyAlignment="0" applyProtection="0">
      <alignment vertical="center"/>
    </xf>
    <xf numFmtId="0" fontId="79" fillId="55" borderId="0" applyNumberFormat="0" applyBorder="0" applyAlignment="0" applyProtection="0">
      <alignment vertical="center"/>
    </xf>
    <xf numFmtId="0" fontId="79" fillId="55" borderId="0" applyNumberFormat="0" applyBorder="0" applyAlignment="0" applyProtection="0">
      <alignment vertical="center"/>
    </xf>
    <xf numFmtId="0" fontId="79" fillId="55" borderId="0" applyNumberFormat="0" applyBorder="0" applyAlignment="0" applyProtection="0">
      <alignment vertical="center"/>
    </xf>
    <xf numFmtId="0" fontId="79" fillId="55" borderId="0" applyNumberFormat="0" applyBorder="0" applyAlignment="0" applyProtection="0">
      <alignment vertical="center"/>
    </xf>
    <xf numFmtId="0" fontId="79" fillId="55" borderId="0" applyNumberFormat="0" applyBorder="0" applyAlignment="0" applyProtection="0">
      <alignment vertical="center"/>
    </xf>
    <xf numFmtId="0" fontId="79" fillId="55" borderId="0" applyNumberFormat="0" applyBorder="0" applyAlignment="0" applyProtection="0">
      <alignment vertical="center"/>
    </xf>
    <xf numFmtId="0" fontId="79" fillId="55" borderId="0" applyNumberFormat="0" applyBorder="0" applyAlignment="0" applyProtection="0">
      <alignment vertical="center"/>
    </xf>
    <xf numFmtId="0" fontId="79" fillId="55" borderId="0" applyNumberFormat="0" applyBorder="0" applyAlignment="0" applyProtection="0">
      <alignment vertical="center"/>
    </xf>
    <xf numFmtId="0" fontId="79" fillId="55" borderId="0" applyNumberFormat="0" applyBorder="0" applyAlignment="0" applyProtection="0">
      <alignment vertical="center"/>
    </xf>
    <xf numFmtId="0" fontId="79" fillId="55" borderId="0" applyNumberFormat="0" applyBorder="0" applyAlignment="0" applyProtection="0">
      <alignment vertical="center"/>
    </xf>
    <xf numFmtId="0" fontId="79" fillId="53"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46" borderId="0" applyNumberFormat="0" applyBorder="0" applyAlignment="0" applyProtection="0">
      <alignment vertical="center"/>
    </xf>
    <xf numFmtId="0" fontId="25" fillId="46" borderId="0" applyNumberFormat="0" applyBorder="0" applyAlignment="0" applyProtection="0">
      <alignment vertical="center"/>
    </xf>
    <xf numFmtId="0" fontId="25" fillId="46" borderId="0" applyNumberFormat="0" applyBorder="0" applyAlignment="0" applyProtection="0">
      <alignment vertical="center"/>
    </xf>
    <xf numFmtId="0" fontId="25" fillId="46" borderId="0" applyNumberFormat="0" applyBorder="0" applyAlignment="0" applyProtection="0">
      <alignment vertical="center"/>
    </xf>
    <xf numFmtId="0" fontId="79" fillId="46" borderId="0" applyNumberFormat="0" applyBorder="0" applyAlignment="0" applyProtection="0">
      <alignment vertical="center"/>
    </xf>
    <xf numFmtId="0" fontId="79" fillId="46" borderId="0" applyNumberFormat="0" applyBorder="0" applyAlignment="0" applyProtection="0">
      <alignment vertical="center"/>
    </xf>
    <xf numFmtId="0" fontId="79" fillId="46" borderId="0" applyNumberFormat="0" applyBorder="0" applyAlignment="0" applyProtection="0">
      <alignment vertical="center"/>
    </xf>
    <xf numFmtId="0" fontId="79" fillId="46" borderId="0" applyNumberFormat="0" applyBorder="0" applyAlignment="0" applyProtection="0">
      <alignment vertical="center"/>
    </xf>
    <xf numFmtId="0" fontId="79" fillId="53" borderId="0" applyNumberFormat="0" applyBorder="0" applyAlignment="0" applyProtection="0">
      <alignment vertical="center"/>
    </xf>
    <xf numFmtId="0" fontId="79" fillId="53" borderId="0" applyNumberFormat="0" applyBorder="0" applyAlignment="0" applyProtection="0">
      <alignment vertical="center"/>
    </xf>
    <xf numFmtId="0" fontId="79" fillId="53" borderId="0" applyNumberFormat="0" applyBorder="0" applyAlignment="0" applyProtection="0">
      <alignment vertical="center"/>
    </xf>
    <xf numFmtId="0" fontId="79" fillId="53" borderId="0" applyNumberFormat="0" applyBorder="0" applyAlignment="0" applyProtection="0">
      <alignment vertical="center"/>
    </xf>
    <xf numFmtId="0" fontId="79" fillId="53" borderId="0" applyNumberFormat="0" applyBorder="0" applyAlignment="0" applyProtection="0">
      <alignment vertical="center"/>
    </xf>
    <xf numFmtId="0" fontId="79" fillId="53" borderId="0" applyNumberFormat="0" applyBorder="0" applyAlignment="0" applyProtection="0">
      <alignment vertical="center"/>
    </xf>
    <xf numFmtId="0" fontId="79" fillId="53" borderId="0" applyNumberFormat="0" applyBorder="0" applyAlignment="0" applyProtection="0">
      <alignment vertical="center"/>
    </xf>
    <xf numFmtId="0" fontId="79" fillId="53" borderId="0" applyNumberFormat="0" applyBorder="0" applyAlignment="0" applyProtection="0">
      <alignment vertical="center"/>
    </xf>
    <xf numFmtId="0" fontId="79" fillId="53" borderId="0" applyNumberFormat="0" applyBorder="0" applyAlignment="0" applyProtection="0">
      <alignment vertical="center"/>
    </xf>
    <xf numFmtId="0" fontId="79" fillId="53" borderId="0" applyNumberFormat="0" applyBorder="0" applyAlignment="0" applyProtection="0">
      <alignment vertical="center"/>
    </xf>
    <xf numFmtId="0" fontId="79" fillId="53" borderId="0" applyNumberFormat="0" applyBorder="0" applyAlignment="0" applyProtection="0">
      <alignment vertical="center"/>
    </xf>
    <xf numFmtId="0" fontId="79" fillId="53" borderId="0" applyNumberFormat="0" applyBorder="0" applyAlignment="0" applyProtection="0">
      <alignment vertical="center"/>
    </xf>
    <xf numFmtId="0" fontId="79" fillId="51"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79" fillId="43" borderId="0" applyNumberFormat="0" applyBorder="0" applyAlignment="0" applyProtection="0">
      <alignment vertical="center"/>
    </xf>
    <xf numFmtId="0" fontId="79" fillId="43" borderId="0" applyNumberFormat="0" applyBorder="0" applyAlignment="0" applyProtection="0">
      <alignment vertical="center"/>
    </xf>
    <xf numFmtId="0" fontId="79" fillId="43" borderId="0" applyNumberFormat="0" applyBorder="0" applyAlignment="0" applyProtection="0">
      <alignment vertical="center"/>
    </xf>
    <xf numFmtId="0" fontId="79" fillId="43" borderId="0" applyNumberFormat="0" applyBorder="0" applyAlignment="0" applyProtection="0">
      <alignment vertical="center"/>
    </xf>
    <xf numFmtId="0" fontId="79" fillId="51" borderId="0" applyNumberFormat="0" applyBorder="0" applyAlignment="0" applyProtection="0">
      <alignment vertical="center"/>
    </xf>
    <xf numFmtId="0" fontId="79" fillId="51" borderId="0" applyNumberFormat="0" applyBorder="0" applyAlignment="0" applyProtection="0">
      <alignment vertical="center"/>
    </xf>
    <xf numFmtId="0" fontId="79" fillId="51" borderId="0" applyNumberFormat="0" applyBorder="0" applyAlignment="0" applyProtection="0">
      <alignment vertical="center"/>
    </xf>
    <xf numFmtId="0" fontId="79" fillId="51" borderId="0" applyNumberFormat="0" applyBorder="0" applyAlignment="0" applyProtection="0">
      <alignment vertical="center"/>
    </xf>
    <xf numFmtId="0" fontId="79" fillId="51" borderId="0" applyNumberFormat="0" applyBorder="0" applyAlignment="0" applyProtection="0">
      <alignment vertical="center"/>
    </xf>
    <xf numFmtId="0" fontId="79" fillId="51" borderId="0" applyNumberFormat="0" applyBorder="0" applyAlignment="0" applyProtection="0">
      <alignment vertical="center"/>
    </xf>
    <xf numFmtId="0" fontId="79" fillId="51" borderId="0" applyNumberFormat="0" applyBorder="0" applyAlignment="0" applyProtection="0">
      <alignment vertical="center"/>
    </xf>
    <xf numFmtId="0" fontId="79" fillId="51" borderId="0" applyNumberFormat="0" applyBorder="0" applyAlignment="0" applyProtection="0">
      <alignment vertical="center"/>
    </xf>
    <xf numFmtId="0" fontId="79" fillId="51" borderId="0" applyNumberFormat="0" applyBorder="0" applyAlignment="0" applyProtection="0">
      <alignment vertical="center"/>
    </xf>
    <xf numFmtId="0" fontId="79" fillId="51" borderId="0" applyNumberFormat="0" applyBorder="0" applyAlignment="0" applyProtection="0">
      <alignment vertical="center"/>
    </xf>
    <xf numFmtId="0" fontId="79" fillId="51" borderId="0" applyNumberFormat="0" applyBorder="0" applyAlignment="0" applyProtection="0">
      <alignment vertical="center"/>
    </xf>
    <xf numFmtId="0" fontId="79" fillId="51" borderId="0" applyNumberFormat="0" applyBorder="0" applyAlignment="0" applyProtection="0">
      <alignment vertical="center"/>
    </xf>
    <xf numFmtId="0" fontId="79" fillId="52"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79" fillId="41" borderId="0" applyNumberFormat="0" applyBorder="0" applyAlignment="0" applyProtection="0">
      <alignment vertical="center"/>
    </xf>
    <xf numFmtId="0" fontId="79" fillId="41" borderId="0" applyNumberFormat="0" applyBorder="0" applyAlignment="0" applyProtection="0">
      <alignment vertical="center"/>
    </xf>
    <xf numFmtId="0" fontId="79" fillId="41" borderId="0" applyNumberFormat="0" applyBorder="0" applyAlignment="0" applyProtection="0">
      <alignment vertical="center"/>
    </xf>
    <xf numFmtId="0" fontId="79" fillId="41" borderId="0" applyNumberFormat="0" applyBorder="0" applyAlignment="0" applyProtection="0">
      <alignment vertical="center"/>
    </xf>
    <xf numFmtId="0" fontId="79" fillId="52" borderId="0" applyNumberFormat="0" applyBorder="0" applyAlignment="0" applyProtection="0">
      <alignment vertical="center"/>
    </xf>
    <xf numFmtId="0" fontId="79" fillId="52" borderId="0" applyNumberFormat="0" applyBorder="0" applyAlignment="0" applyProtection="0">
      <alignment vertical="center"/>
    </xf>
    <xf numFmtId="0" fontId="79" fillId="52" borderId="0" applyNumberFormat="0" applyBorder="0" applyAlignment="0" applyProtection="0">
      <alignment vertical="center"/>
    </xf>
    <xf numFmtId="0" fontId="79" fillId="52" borderId="0" applyNumberFormat="0" applyBorder="0" applyAlignment="0" applyProtection="0">
      <alignment vertical="center"/>
    </xf>
    <xf numFmtId="0" fontId="79" fillId="52" borderId="0" applyNumberFormat="0" applyBorder="0" applyAlignment="0" applyProtection="0">
      <alignment vertical="center"/>
    </xf>
    <xf numFmtId="0" fontId="79" fillId="52" borderId="0" applyNumberFormat="0" applyBorder="0" applyAlignment="0" applyProtection="0">
      <alignment vertical="center"/>
    </xf>
    <xf numFmtId="0" fontId="79" fillId="52" borderId="0" applyNumberFormat="0" applyBorder="0" applyAlignment="0" applyProtection="0">
      <alignment vertical="center"/>
    </xf>
    <xf numFmtId="0" fontId="79" fillId="52" borderId="0" applyNumberFormat="0" applyBorder="0" applyAlignment="0" applyProtection="0">
      <alignment vertical="center"/>
    </xf>
    <xf numFmtId="0" fontId="79" fillId="52" borderId="0" applyNumberFormat="0" applyBorder="0" applyAlignment="0" applyProtection="0">
      <alignment vertical="center"/>
    </xf>
    <xf numFmtId="0" fontId="79" fillId="52" borderId="0" applyNumberFormat="0" applyBorder="0" applyAlignment="0" applyProtection="0">
      <alignment vertical="center"/>
    </xf>
    <xf numFmtId="0" fontId="79" fillId="52" borderId="0" applyNumberFormat="0" applyBorder="0" applyAlignment="0" applyProtection="0">
      <alignment vertical="center"/>
    </xf>
    <xf numFmtId="0" fontId="79" fillId="52" borderId="0" applyNumberFormat="0" applyBorder="0" applyAlignment="0" applyProtection="0">
      <alignment vertical="center"/>
    </xf>
    <xf numFmtId="0" fontId="80" fillId="0" borderId="0">
      <alignment horizontal="center" vertical="center" wrapText="1"/>
      <protection locked="0"/>
    </xf>
    <xf numFmtId="0" fontId="81" fillId="41" borderId="21">
      <alignment horizontal="left" vertical="center"/>
      <protection locked="0" hidden="1"/>
    </xf>
    <xf numFmtId="0" fontId="81" fillId="41" borderId="21">
      <alignment horizontal="left" vertical="center"/>
      <protection locked="0" hidden="1"/>
    </xf>
    <xf numFmtId="0" fontId="82" fillId="0" borderId="0" applyNumberFormat="0" applyFill="0" applyBorder="0" applyAlignment="0" applyProtection="0">
      <alignment vertical="center"/>
    </xf>
    <xf numFmtId="176" fontId="7" fillId="0" borderId="0" applyFont="0" applyFill="0" applyBorder="0" applyAlignment="0" applyProtection="0">
      <alignment vertical="center"/>
    </xf>
    <xf numFmtId="177" fontId="83" fillId="0" borderId="0">
      <alignment vertical="center"/>
    </xf>
    <xf numFmtId="178" fontId="7" fillId="0" borderId="0" applyFont="0" applyFill="0" applyBorder="0" applyAlignment="0" applyProtection="0">
      <alignment vertical="center"/>
    </xf>
    <xf numFmtId="179" fontId="7" fillId="0" borderId="0" applyFont="0" applyFill="0" applyBorder="0" applyAlignment="0" applyProtection="0">
      <alignment vertical="center"/>
    </xf>
    <xf numFmtId="180" fontId="7" fillId="0" borderId="0" applyFont="0" applyFill="0" applyBorder="0" applyAlignment="0" applyProtection="0">
      <alignment vertical="center"/>
    </xf>
    <xf numFmtId="181" fontId="83" fillId="0" borderId="0">
      <alignment vertical="center"/>
    </xf>
    <xf numFmtId="15" fontId="84" fillId="0" borderId="0">
      <alignment vertical="center"/>
    </xf>
    <xf numFmtId="15" fontId="84" fillId="0" borderId="0">
      <alignment vertical="center"/>
    </xf>
    <xf numFmtId="15" fontId="84" fillId="0" borderId="0">
      <alignment vertical="center"/>
    </xf>
    <xf numFmtId="15" fontId="84" fillId="0" borderId="0">
      <alignment vertical="center"/>
    </xf>
    <xf numFmtId="182" fontId="83" fillId="0" borderId="0">
      <alignment vertical="center"/>
    </xf>
    <xf numFmtId="0" fontId="85" fillId="46" borderId="0" applyNumberFormat="0" applyBorder="0" applyAlignment="0" applyProtection="0">
      <alignment vertical="center"/>
    </xf>
    <xf numFmtId="0" fontId="86" fillId="0" borderId="22" applyNumberFormat="0" applyAlignment="0" applyProtection="0">
      <alignment horizontal="left" vertical="center"/>
    </xf>
    <xf numFmtId="0" fontId="86" fillId="0" borderId="22" applyNumberFormat="0" applyAlignment="0" applyProtection="0">
      <alignment horizontal="left" vertical="center"/>
    </xf>
    <xf numFmtId="0" fontId="86" fillId="0" borderId="11">
      <alignment horizontal="left" vertical="center"/>
    </xf>
    <xf numFmtId="0" fontId="86" fillId="0" borderId="11">
      <alignment horizontal="left" vertical="center"/>
    </xf>
    <xf numFmtId="0" fontId="86" fillId="0" borderId="11">
      <alignment horizontal="left" vertical="center"/>
    </xf>
    <xf numFmtId="0" fontId="86" fillId="0" borderId="11">
      <alignment horizontal="left" vertical="center"/>
    </xf>
    <xf numFmtId="0" fontId="85" fillId="38" borderId="1" applyNumberFormat="0" applyBorder="0" applyAlignment="0" applyProtection="0">
      <alignment vertical="center"/>
    </xf>
    <xf numFmtId="0" fontId="85" fillId="38" borderId="1" applyNumberFormat="0" applyBorder="0" applyAlignment="0" applyProtection="0">
      <alignment vertical="center"/>
    </xf>
    <xf numFmtId="0" fontId="85" fillId="38" borderId="1" applyNumberFormat="0" applyBorder="0" applyAlignment="0" applyProtection="0">
      <alignment vertical="center"/>
    </xf>
    <xf numFmtId="0" fontId="85" fillId="38" borderId="1" applyNumberFormat="0" applyBorder="0" applyAlignment="0" applyProtection="0">
      <alignment vertical="center"/>
    </xf>
    <xf numFmtId="0" fontId="85" fillId="38" borderId="1" applyNumberFormat="0" applyBorder="0" applyAlignment="0" applyProtection="0">
      <alignment vertical="center"/>
    </xf>
    <xf numFmtId="0" fontId="85" fillId="38" borderId="1" applyNumberFormat="0" applyBorder="0" applyAlignment="0" applyProtection="0">
      <alignment vertical="center"/>
    </xf>
    <xf numFmtId="0" fontId="85" fillId="38" borderId="1" applyNumberFormat="0" applyBorder="0" applyAlignment="0" applyProtection="0">
      <alignment vertical="center"/>
    </xf>
    <xf numFmtId="0" fontId="85" fillId="38" borderId="1" applyNumberFormat="0" applyBorder="0" applyAlignment="0" applyProtection="0">
      <alignment vertical="center"/>
    </xf>
    <xf numFmtId="183" fontId="87" fillId="56" borderId="0">
      <alignment vertical="center"/>
    </xf>
    <xf numFmtId="183" fontId="88" fillId="57" borderId="0">
      <alignment vertical="center"/>
    </xf>
    <xf numFmtId="38" fontId="7" fillId="0" borderId="0" applyFont="0" applyFill="0" applyBorder="0" applyAlignment="0" applyProtection="0">
      <alignment vertical="center"/>
    </xf>
    <xf numFmtId="40" fontId="7" fillId="0" borderId="0" applyFont="0" applyFill="0" applyBorder="0" applyAlignment="0" applyProtection="0">
      <alignment vertical="center"/>
    </xf>
    <xf numFmtId="179" fontId="7" fillId="0" borderId="0" applyFont="0" applyFill="0" applyBorder="0" applyAlignment="0" applyProtection="0">
      <alignment vertical="center"/>
    </xf>
    <xf numFmtId="0" fontId="7" fillId="0" borderId="0" applyFont="0" applyFill="0" applyBorder="0" applyAlignment="0" applyProtection="0">
      <alignment vertical="center"/>
    </xf>
    <xf numFmtId="184" fontId="7" fillId="0" borderId="0" applyFont="0" applyFill="0" applyBorder="0" applyAlignment="0" applyProtection="0">
      <alignment vertical="center"/>
    </xf>
    <xf numFmtId="185" fontId="7" fillId="0" borderId="0" applyFont="0" applyFill="0" applyBorder="0" applyAlignment="0" applyProtection="0">
      <alignment vertical="center"/>
    </xf>
    <xf numFmtId="40" fontId="89" fillId="47" borderId="21">
      <alignment horizontal="centerContinuous" vertical="center"/>
    </xf>
    <xf numFmtId="40" fontId="89" fillId="47" borderId="21">
      <alignment horizontal="centerContinuous" vertical="center"/>
    </xf>
    <xf numFmtId="186" fontId="7" fillId="0" borderId="0" applyFont="0" applyFill="0" applyBorder="0" applyAlignment="0" applyProtection="0">
      <alignment vertical="center"/>
    </xf>
    <xf numFmtId="179" fontId="7" fillId="0" borderId="0" applyFont="0" applyFill="0" applyBorder="0" applyAlignment="0" applyProtection="0">
      <alignment vertical="center"/>
    </xf>
    <xf numFmtId="0" fontId="83" fillId="0" borderId="0">
      <alignment vertical="center"/>
    </xf>
    <xf numFmtId="37" fontId="90" fillId="0" borderId="0">
      <alignment vertical="center"/>
    </xf>
    <xf numFmtId="37" fontId="90" fillId="0" borderId="0">
      <alignment vertical="center"/>
    </xf>
    <xf numFmtId="37" fontId="90" fillId="0" borderId="0">
      <alignment vertical="center"/>
    </xf>
    <xf numFmtId="37" fontId="90" fillId="0" borderId="0">
      <alignment vertical="center"/>
    </xf>
    <xf numFmtId="0" fontId="91" fillId="0" borderId="0">
      <alignment vertical="top"/>
      <protection locked="0"/>
    </xf>
    <xf numFmtId="187" fontId="77" fillId="0" borderId="0">
      <alignment vertical="center"/>
    </xf>
    <xf numFmtId="0" fontId="75" fillId="0" borderId="0">
      <alignment vertical="center"/>
    </xf>
    <xf numFmtId="14" fontId="80" fillId="0" borderId="0">
      <alignment horizontal="center" vertical="center" wrapText="1"/>
      <protection locked="0"/>
    </xf>
    <xf numFmtId="10" fontId="7" fillId="0" borderId="0" applyFont="0" applyFill="0" applyBorder="0" applyAlignment="0" applyProtection="0">
      <alignment vertical="center"/>
    </xf>
    <xf numFmtId="10" fontId="7" fillId="0" borderId="0" applyFont="0" applyFill="0" applyBorder="0" applyAlignment="0" applyProtection="0">
      <alignment vertical="center"/>
    </xf>
    <xf numFmtId="9" fontId="7" fillId="0" borderId="0" applyFont="0" applyFill="0" applyBorder="0" applyAlignment="0" applyProtection="0">
      <alignment vertical="center"/>
    </xf>
    <xf numFmtId="188" fontId="7" fillId="0" borderId="0" applyFont="0" applyFill="0" applyProtection="0">
      <alignment vertical="center"/>
    </xf>
    <xf numFmtId="0" fontId="7" fillId="0" borderId="0" applyNumberFormat="0" applyFont="0" applyFill="0" applyBorder="0" applyAlignment="0" applyProtection="0">
      <alignment horizontal="left" vertical="center"/>
    </xf>
    <xf numFmtId="0" fontId="7" fillId="0" borderId="0" applyNumberFormat="0" applyFont="0" applyFill="0" applyBorder="0" applyAlignment="0" applyProtection="0">
      <alignment horizontal="left" vertical="center"/>
    </xf>
    <xf numFmtId="15" fontId="7" fillId="0" borderId="0" applyFont="0" applyFill="0" applyBorder="0" applyAlignment="0" applyProtection="0">
      <alignment vertical="center"/>
    </xf>
    <xf numFmtId="15" fontId="7" fillId="0" borderId="0" applyFont="0" applyFill="0" applyBorder="0" applyAlignment="0" applyProtection="0">
      <alignment vertical="center"/>
    </xf>
    <xf numFmtId="4" fontId="7" fillId="0" borderId="0" applyFont="0" applyFill="0" applyBorder="0" applyAlignment="0" applyProtection="0">
      <alignment vertical="center"/>
    </xf>
    <xf numFmtId="4" fontId="7" fillId="0" borderId="0" applyFont="0" applyFill="0" applyBorder="0" applyAlignment="0" applyProtection="0">
      <alignment vertical="center"/>
    </xf>
    <xf numFmtId="0" fontId="82" fillId="0" borderId="23">
      <alignment horizontal="center" vertical="center"/>
    </xf>
    <xf numFmtId="0" fontId="82" fillId="0" borderId="23">
      <alignment horizontal="center" vertical="center"/>
    </xf>
    <xf numFmtId="0" fontId="82" fillId="0" borderId="23">
      <alignment horizontal="center" vertical="center"/>
    </xf>
    <xf numFmtId="0" fontId="82" fillId="0" borderId="23">
      <alignment horizontal="center" vertical="center"/>
    </xf>
    <xf numFmtId="0" fontId="82" fillId="0" borderId="23">
      <alignment horizontal="center" vertical="center"/>
    </xf>
    <xf numFmtId="0" fontId="82" fillId="0" borderId="23">
      <alignment horizontal="center" vertical="center"/>
    </xf>
    <xf numFmtId="0" fontId="82" fillId="0" borderId="23">
      <alignment horizontal="center" vertical="center"/>
    </xf>
    <xf numFmtId="0" fontId="82" fillId="0" borderId="23">
      <alignment horizontal="center" vertical="center"/>
    </xf>
    <xf numFmtId="0" fontId="82" fillId="0" borderId="23">
      <alignment horizontal="center" vertical="center"/>
    </xf>
    <xf numFmtId="0" fontId="82" fillId="0" borderId="23">
      <alignment horizontal="center" vertical="center"/>
    </xf>
    <xf numFmtId="0" fontId="82" fillId="0" borderId="23">
      <alignment horizontal="center" vertical="center"/>
    </xf>
    <xf numFmtId="0" fontId="82" fillId="0" borderId="23">
      <alignment horizontal="center" vertical="center"/>
    </xf>
    <xf numFmtId="3" fontId="7" fillId="0" borderId="0" applyFont="0" applyFill="0" applyBorder="0" applyAlignment="0" applyProtection="0">
      <alignment vertical="center"/>
    </xf>
    <xf numFmtId="3" fontId="7" fillId="0" borderId="0" applyFont="0" applyFill="0" applyBorder="0" applyAlignment="0" applyProtection="0">
      <alignment vertical="center"/>
    </xf>
    <xf numFmtId="0" fontId="7" fillId="58" borderId="0" applyNumberFormat="0" applyFont="0" applyBorder="0" applyAlignment="0" applyProtection="0">
      <alignment vertical="center"/>
    </xf>
    <xf numFmtId="0" fontId="7" fillId="58" borderId="0" applyNumberFormat="0" applyFont="0" applyBorder="0" applyAlignment="0" applyProtection="0">
      <alignment vertical="center"/>
    </xf>
    <xf numFmtId="0" fontId="7" fillId="0" borderId="0" applyNumberFormat="0" applyFill="0" applyBorder="0" applyAlignment="0" applyProtection="0">
      <alignment vertical="center"/>
    </xf>
    <xf numFmtId="0" fontId="92" fillId="59" borderId="3">
      <alignment vertical="center"/>
      <protection locked="0"/>
    </xf>
    <xf numFmtId="0" fontId="92" fillId="59" borderId="3">
      <alignment vertical="center"/>
      <protection locked="0"/>
    </xf>
    <xf numFmtId="0" fontId="93" fillId="0" borderId="0">
      <alignment vertical="center"/>
    </xf>
    <xf numFmtId="0" fontId="92" fillId="59" borderId="3">
      <alignment vertical="center"/>
      <protection locked="0"/>
    </xf>
    <xf numFmtId="0" fontId="92" fillId="59" borderId="3">
      <alignment vertical="center"/>
      <protection locked="0"/>
    </xf>
    <xf numFmtId="0" fontId="92" fillId="59" borderId="3">
      <alignment vertical="center"/>
      <protection locked="0"/>
    </xf>
    <xf numFmtId="0" fontId="92" fillId="59" borderId="3">
      <alignment vertical="center"/>
      <protection locked="0"/>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189" fontId="7" fillId="0" borderId="0" applyFont="0" applyFill="0" applyBorder="0" applyAlignment="0" applyProtection="0">
      <alignment vertical="center"/>
    </xf>
    <xf numFmtId="190" fontId="7" fillId="0" borderId="0" applyFont="0" applyFill="0" applyBorder="0" applyAlignment="0" applyProtection="0">
      <alignment vertical="center"/>
    </xf>
    <xf numFmtId="0" fontId="77" fillId="0" borderId="4" applyNumberFormat="0" applyFill="0" applyProtection="0">
      <alignment horizontal="right" vertical="center"/>
    </xf>
    <xf numFmtId="0" fontId="77" fillId="0" borderId="4" applyNumberFormat="0" applyFill="0" applyProtection="0">
      <alignment horizontal="right" vertical="center"/>
    </xf>
    <xf numFmtId="0" fontId="77" fillId="0" borderId="4" applyNumberFormat="0" applyFill="0" applyProtection="0">
      <alignment horizontal="right" vertical="center"/>
    </xf>
    <xf numFmtId="0" fontId="77" fillId="0" borderId="4" applyNumberFormat="0" applyFill="0" applyProtection="0">
      <alignment horizontal="right" vertical="center"/>
    </xf>
    <xf numFmtId="0" fontId="77" fillId="0" borderId="4" applyNumberFormat="0" applyFill="0" applyProtection="0">
      <alignment horizontal="right" vertical="center"/>
    </xf>
    <xf numFmtId="0" fontId="77" fillId="0" borderId="4" applyNumberFormat="0" applyFill="0" applyProtection="0">
      <alignment horizontal="right" vertical="center"/>
    </xf>
    <xf numFmtId="0" fontId="77" fillId="0" borderId="4" applyNumberFormat="0" applyFill="0" applyProtection="0">
      <alignment horizontal="right" vertical="center"/>
    </xf>
    <xf numFmtId="0" fontId="77" fillId="0" borderId="4" applyNumberFormat="0" applyFill="0" applyProtection="0">
      <alignment horizontal="right" vertical="center"/>
    </xf>
    <xf numFmtId="0" fontId="94" fillId="0" borderId="24" applyNumberFormat="0" applyFill="0" applyAlignment="0" applyProtection="0">
      <alignment vertical="center"/>
    </xf>
    <xf numFmtId="0" fontId="94" fillId="0" borderId="24" applyNumberFormat="0" applyFill="0" applyAlignment="0" applyProtection="0">
      <alignment vertical="center"/>
    </xf>
    <xf numFmtId="0" fontId="95" fillId="0" borderId="25" applyNumberFormat="0" applyFill="0" applyAlignment="0" applyProtection="0">
      <alignment vertical="center"/>
    </xf>
    <xf numFmtId="0" fontId="95" fillId="0" borderId="25" applyNumberFormat="0" applyFill="0" applyAlignment="0" applyProtection="0">
      <alignment vertical="center"/>
    </xf>
    <xf numFmtId="0" fontId="95" fillId="0" borderId="25" applyNumberFormat="0" applyFill="0" applyAlignment="0" applyProtection="0">
      <alignment vertical="center"/>
    </xf>
    <xf numFmtId="0" fontId="95" fillId="0" borderId="25" applyNumberFormat="0" applyFill="0" applyAlignment="0" applyProtection="0">
      <alignment vertical="center"/>
    </xf>
    <xf numFmtId="0" fontId="95" fillId="0" borderId="25" applyNumberFormat="0" applyFill="0" applyAlignment="0" applyProtection="0">
      <alignment vertical="center"/>
    </xf>
    <xf numFmtId="0" fontId="95" fillId="0" borderId="25" applyNumberFormat="0" applyFill="0" applyAlignment="0" applyProtection="0">
      <alignment vertical="center"/>
    </xf>
    <xf numFmtId="0" fontId="95" fillId="0" borderId="25" applyNumberFormat="0" applyFill="0" applyAlignment="0" applyProtection="0">
      <alignment vertical="center"/>
    </xf>
    <xf numFmtId="0" fontId="95" fillId="0" borderId="25" applyNumberFormat="0" applyFill="0" applyAlignment="0" applyProtection="0">
      <alignment vertical="center"/>
    </xf>
    <xf numFmtId="0" fontId="95" fillId="0" borderId="25" applyNumberFormat="0" applyFill="0" applyAlignment="0" applyProtection="0">
      <alignment vertical="center"/>
    </xf>
    <xf numFmtId="0" fontId="95" fillId="0" borderId="25" applyNumberFormat="0" applyFill="0" applyAlignment="0" applyProtection="0">
      <alignment vertical="center"/>
    </xf>
    <xf numFmtId="0" fontId="95" fillId="0" borderId="25" applyNumberFormat="0" applyFill="0" applyAlignment="0" applyProtection="0">
      <alignment vertical="center"/>
    </xf>
    <xf numFmtId="0" fontId="95" fillId="0" borderId="25" applyNumberFormat="0" applyFill="0" applyAlignment="0" applyProtection="0">
      <alignment vertical="center"/>
    </xf>
    <xf numFmtId="0" fontId="95" fillId="0" borderId="25" applyNumberFormat="0" applyFill="0" applyAlignment="0" applyProtection="0">
      <alignment vertical="center"/>
    </xf>
    <xf numFmtId="0" fontId="95" fillId="0" borderId="25" applyNumberFormat="0" applyFill="0" applyAlignment="0" applyProtection="0">
      <alignment vertical="center"/>
    </xf>
    <xf numFmtId="0" fontId="95" fillId="0" borderId="25" applyNumberFormat="0" applyFill="0" applyAlignment="0" applyProtection="0">
      <alignment vertical="center"/>
    </xf>
    <xf numFmtId="0" fontId="95" fillId="0" borderId="25" applyNumberFormat="0" applyFill="0" applyAlignment="0" applyProtection="0">
      <alignment vertical="center"/>
    </xf>
    <xf numFmtId="0" fontId="95" fillId="0" borderId="25" applyNumberFormat="0" applyFill="0" applyAlignment="0" applyProtection="0">
      <alignment vertical="center"/>
    </xf>
    <xf numFmtId="0" fontId="95" fillId="0" borderId="25" applyNumberFormat="0" applyFill="0" applyAlignment="0" applyProtection="0">
      <alignment vertical="center"/>
    </xf>
    <xf numFmtId="0" fontId="96" fillId="0" borderId="0" applyNumberFormat="0" applyFill="0" applyBorder="0" applyAlignment="0" applyProtection="0">
      <alignment vertical="center"/>
    </xf>
    <xf numFmtId="0" fontId="97" fillId="0" borderId="26" applyNumberFormat="0" applyFill="0" applyAlignment="0" applyProtection="0">
      <alignment vertical="center"/>
    </xf>
    <xf numFmtId="0" fontId="97" fillId="0" borderId="26" applyNumberFormat="0" applyFill="0" applyAlignment="0" applyProtection="0">
      <alignment vertical="center"/>
    </xf>
    <xf numFmtId="0" fontId="98" fillId="0" borderId="27" applyNumberFormat="0" applyFill="0" applyAlignment="0" applyProtection="0">
      <alignment vertical="center"/>
    </xf>
    <xf numFmtId="0" fontId="98" fillId="0" borderId="27" applyNumberFormat="0" applyFill="0" applyAlignment="0" applyProtection="0">
      <alignment vertical="center"/>
    </xf>
    <xf numFmtId="0" fontId="98" fillId="0" borderId="27" applyNumberFormat="0" applyFill="0" applyAlignment="0" applyProtection="0">
      <alignment vertical="center"/>
    </xf>
    <xf numFmtId="0" fontId="98" fillId="0" borderId="27" applyNumberFormat="0" applyFill="0" applyAlignment="0" applyProtection="0">
      <alignment vertical="center"/>
    </xf>
    <xf numFmtId="0" fontId="98" fillId="0" borderId="27" applyNumberFormat="0" applyFill="0" applyAlignment="0" applyProtection="0">
      <alignment vertical="center"/>
    </xf>
    <xf numFmtId="0" fontId="98" fillId="0" borderId="27" applyNumberFormat="0" applyFill="0" applyAlignment="0" applyProtection="0">
      <alignment vertical="center"/>
    </xf>
    <xf numFmtId="0" fontId="98" fillId="0" borderId="27" applyNumberFormat="0" applyFill="0" applyAlignment="0" applyProtection="0">
      <alignment vertical="center"/>
    </xf>
    <xf numFmtId="0" fontId="98" fillId="0" borderId="27" applyNumberFormat="0" applyFill="0" applyAlignment="0" applyProtection="0">
      <alignment vertical="center"/>
    </xf>
    <xf numFmtId="0" fontId="98" fillId="0" borderId="27" applyNumberFormat="0" applyFill="0" applyAlignment="0" applyProtection="0">
      <alignment vertical="center"/>
    </xf>
    <xf numFmtId="0" fontId="98" fillId="0" borderId="27" applyNumberFormat="0" applyFill="0" applyAlignment="0" applyProtection="0">
      <alignment vertical="center"/>
    </xf>
    <xf numFmtId="0" fontId="98" fillId="0" borderId="27" applyNumberFormat="0" applyFill="0" applyAlignment="0" applyProtection="0">
      <alignment vertical="center"/>
    </xf>
    <xf numFmtId="0" fontId="98" fillId="0" borderId="27" applyNumberFormat="0" applyFill="0" applyAlignment="0" applyProtection="0">
      <alignment vertical="center"/>
    </xf>
    <xf numFmtId="0" fontId="98" fillId="0" borderId="27" applyNumberFormat="0" applyFill="0" applyAlignment="0" applyProtection="0">
      <alignment vertical="center"/>
    </xf>
    <xf numFmtId="0" fontId="98" fillId="0" borderId="27" applyNumberFormat="0" applyFill="0" applyAlignment="0" applyProtection="0">
      <alignment vertical="center"/>
    </xf>
    <xf numFmtId="0" fontId="98" fillId="0" borderId="27" applyNumberFormat="0" applyFill="0" applyAlignment="0" applyProtection="0">
      <alignment vertical="center"/>
    </xf>
    <xf numFmtId="0" fontId="98" fillId="0" borderId="27" applyNumberFormat="0" applyFill="0" applyAlignment="0" applyProtection="0">
      <alignment vertical="center"/>
    </xf>
    <xf numFmtId="0" fontId="98" fillId="0" borderId="27" applyNumberFormat="0" applyFill="0" applyAlignment="0" applyProtection="0">
      <alignment vertical="center"/>
    </xf>
    <xf numFmtId="0" fontId="98" fillId="0" borderId="27" applyNumberFormat="0" applyFill="0" applyAlignment="0" applyProtection="0">
      <alignment vertical="center"/>
    </xf>
    <xf numFmtId="0" fontId="99" fillId="0" borderId="28" applyNumberFormat="0" applyFill="0" applyAlignment="0" applyProtection="0">
      <alignment vertical="center"/>
    </xf>
    <xf numFmtId="0" fontId="99" fillId="0" borderId="28" applyNumberFormat="0" applyFill="0" applyAlignment="0" applyProtection="0">
      <alignment vertical="center"/>
    </xf>
    <xf numFmtId="0" fontId="100" fillId="0" borderId="29" applyNumberFormat="0" applyFill="0" applyAlignment="0" applyProtection="0">
      <alignment vertical="center"/>
    </xf>
    <xf numFmtId="0" fontId="100" fillId="0" borderId="29" applyNumberFormat="0" applyFill="0" applyAlignment="0" applyProtection="0">
      <alignment vertical="center"/>
    </xf>
    <xf numFmtId="0" fontId="100" fillId="0" borderId="29" applyNumberFormat="0" applyFill="0" applyAlignment="0" applyProtection="0">
      <alignment vertical="center"/>
    </xf>
    <xf numFmtId="0" fontId="100" fillId="0" borderId="29" applyNumberFormat="0" applyFill="0" applyAlignment="0" applyProtection="0">
      <alignment vertical="center"/>
    </xf>
    <xf numFmtId="0" fontId="100" fillId="0" borderId="29" applyNumberFormat="0" applyFill="0" applyAlignment="0" applyProtection="0">
      <alignment vertical="center"/>
    </xf>
    <xf numFmtId="0" fontId="100" fillId="0" borderId="29" applyNumberFormat="0" applyFill="0" applyAlignment="0" applyProtection="0">
      <alignment vertical="center"/>
    </xf>
    <xf numFmtId="0" fontId="100" fillId="0" borderId="29" applyNumberFormat="0" applyFill="0" applyAlignment="0" applyProtection="0">
      <alignment vertical="center"/>
    </xf>
    <xf numFmtId="0" fontId="100" fillId="0" borderId="29" applyNumberFormat="0" applyFill="0" applyAlignment="0" applyProtection="0">
      <alignment vertical="center"/>
    </xf>
    <xf numFmtId="0" fontId="100" fillId="0" borderId="29" applyNumberFormat="0" applyFill="0" applyAlignment="0" applyProtection="0">
      <alignment vertical="center"/>
    </xf>
    <xf numFmtId="0" fontId="100" fillId="0" borderId="29" applyNumberFormat="0" applyFill="0" applyAlignment="0" applyProtection="0">
      <alignment vertical="center"/>
    </xf>
    <xf numFmtId="0" fontId="100" fillId="0" borderId="29" applyNumberFormat="0" applyFill="0" applyAlignment="0" applyProtection="0">
      <alignment vertical="center"/>
    </xf>
    <xf numFmtId="0" fontId="100" fillId="0" borderId="29" applyNumberFormat="0" applyFill="0" applyAlignment="0" applyProtection="0">
      <alignment vertical="center"/>
    </xf>
    <xf numFmtId="0" fontId="100" fillId="0" borderId="29" applyNumberFormat="0" applyFill="0" applyAlignment="0" applyProtection="0">
      <alignment vertical="center"/>
    </xf>
    <xf numFmtId="0" fontId="100" fillId="0" borderId="29" applyNumberFormat="0" applyFill="0" applyAlignment="0" applyProtection="0">
      <alignment vertical="center"/>
    </xf>
    <xf numFmtId="0" fontId="100" fillId="0" borderId="29" applyNumberFormat="0" applyFill="0" applyAlignment="0" applyProtection="0">
      <alignment vertical="center"/>
    </xf>
    <xf numFmtId="0" fontId="100" fillId="0" borderId="29" applyNumberFormat="0" applyFill="0" applyAlignment="0" applyProtection="0">
      <alignment vertical="center"/>
    </xf>
    <xf numFmtId="0" fontId="100" fillId="0" borderId="29" applyNumberFormat="0" applyFill="0" applyAlignment="0" applyProtection="0">
      <alignment vertical="center"/>
    </xf>
    <xf numFmtId="0" fontId="100" fillId="0" borderId="29" applyNumberFormat="0" applyFill="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102" fillId="0" borderId="4" applyNumberFormat="0" applyFill="0" applyProtection="0">
      <alignment horizontal="center" vertical="center"/>
    </xf>
    <xf numFmtId="0" fontId="102" fillId="0" borderId="4" applyNumberFormat="0" applyFill="0" applyProtection="0">
      <alignment horizontal="center" vertical="center"/>
    </xf>
    <xf numFmtId="0" fontId="102" fillId="0" borderId="4" applyNumberFormat="0" applyFill="0" applyProtection="0">
      <alignment horizontal="center" vertical="center"/>
    </xf>
    <xf numFmtId="0" fontId="102" fillId="0" borderId="4" applyNumberFormat="0" applyFill="0" applyProtection="0">
      <alignment horizontal="center" vertical="center"/>
    </xf>
    <xf numFmtId="0" fontId="102" fillId="0" borderId="4" applyNumberFormat="0" applyFill="0" applyProtection="0">
      <alignment horizontal="center" vertical="center"/>
    </xf>
    <xf numFmtId="0" fontId="102" fillId="0" borderId="4" applyNumberFormat="0" applyFill="0" applyProtection="0">
      <alignment horizontal="center" vertical="center"/>
    </xf>
    <xf numFmtId="0" fontId="102" fillId="0" borderId="4" applyNumberFormat="0" applyFill="0" applyProtection="0">
      <alignment horizontal="center" vertical="center"/>
    </xf>
    <xf numFmtId="0" fontId="102" fillId="0" borderId="4" applyNumberFormat="0" applyFill="0" applyProtection="0">
      <alignment horizontal="center"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4" fillId="0" borderId="30" applyNumberFormat="0" applyFill="0" applyProtection="0">
      <alignment horizontal="center" vertical="center"/>
    </xf>
    <xf numFmtId="0" fontId="104" fillId="0" borderId="30" applyNumberFormat="0" applyFill="0" applyProtection="0">
      <alignment horizontal="center" vertical="center"/>
    </xf>
    <xf numFmtId="0" fontId="104" fillId="0" borderId="30" applyNumberFormat="0" applyFill="0" applyProtection="0">
      <alignment horizontal="center" vertical="center"/>
    </xf>
    <xf numFmtId="0" fontId="104" fillId="0" borderId="30" applyNumberFormat="0" applyFill="0" applyProtection="0">
      <alignment horizontal="center" vertical="center"/>
    </xf>
    <xf numFmtId="0" fontId="104" fillId="0" borderId="30" applyNumberFormat="0" applyFill="0" applyProtection="0">
      <alignment horizontal="center" vertical="center"/>
    </xf>
    <xf numFmtId="0" fontId="104" fillId="0" borderId="30" applyNumberFormat="0" applyFill="0" applyProtection="0">
      <alignment horizontal="center" vertical="center"/>
    </xf>
    <xf numFmtId="0" fontId="104" fillId="0" borderId="30" applyNumberFormat="0" applyFill="0" applyProtection="0">
      <alignment horizontal="center" vertical="center"/>
    </xf>
    <xf numFmtId="0" fontId="104" fillId="0" borderId="30" applyNumberFormat="0" applyFill="0" applyProtection="0">
      <alignment horizontal="center" vertical="center"/>
    </xf>
    <xf numFmtId="0" fontId="105" fillId="37" borderId="0" applyNumberFormat="0" applyBorder="0" applyAlignment="0" applyProtection="0">
      <alignment vertical="center"/>
    </xf>
    <xf numFmtId="0" fontId="105" fillId="37" borderId="0" applyNumberFormat="0" applyBorder="0" applyAlignment="0" applyProtection="0">
      <alignment vertical="center"/>
    </xf>
    <xf numFmtId="0" fontId="105" fillId="37" borderId="0" applyNumberFormat="0" applyBorder="0" applyAlignment="0" applyProtection="0">
      <alignment vertical="center"/>
    </xf>
    <xf numFmtId="0" fontId="105" fillId="37" borderId="0" applyNumberFormat="0" applyBorder="0" applyAlignment="0" applyProtection="0">
      <alignment vertical="center"/>
    </xf>
    <xf numFmtId="0" fontId="105" fillId="37" borderId="0" applyNumberFormat="0" applyBorder="0" applyAlignment="0" applyProtection="0">
      <alignment vertical="center"/>
    </xf>
    <xf numFmtId="0" fontId="105" fillId="37" borderId="0" applyNumberFormat="0" applyBorder="0" applyAlignment="0" applyProtection="0">
      <alignment vertical="center"/>
    </xf>
    <xf numFmtId="0" fontId="105" fillId="37" borderId="0" applyNumberFormat="0" applyBorder="0" applyAlignment="0" applyProtection="0">
      <alignment vertical="center"/>
    </xf>
    <xf numFmtId="0" fontId="105" fillId="37" borderId="0" applyNumberFormat="0" applyBorder="0" applyAlignment="0" applyProtection="0">
      <alignment vertical="center"/>
    </xf>
    <xf numFmtId="0" fontId="105" fillId="37" borderId="0" applyNumberFormat="0" applyBorder="0" applyAlignment="0" applyProtection="0">
      <alignment vertical="center"/>
    </xf>
    <xf numFmtId="0" fontId="105" fillId="37" borderId="0" applyNumberFormat="0" applyBorder="0" applyAlignment="0" applyProtection="0">
      <alignment vertical="center"/>
    </xf>
    <xf numFmtId="0" fontId="105" fillId="37" borderId="0" applyNumberFormat="0" applyBorder="0" applyAlignment="0" applyProtection="0">
      <alignment vertical="center"/>
    </xf>
    <xf numFmtId="0" fontId="105" fillId="37" borderId="0" applyNumberFormat="0" applyBorder="0" applyAlignment="0" applyProtection="0">
      <alignment vertical="center"/>
    </xf>
    <xf numFmtId="0" fontId="105" fillId="37" borderId="0" applyNumberFormat="0" applyBorder="0" applyAlignment="0" applyProtection="0">
      <alignment vertical="center"/>
    </xf>
    <xf numFmtId="0" fontId="105" fillId="37" borderId="0" applyNumberFormat="0" applyBorder="0" applyAlignment="0" applyProtection="0">
      <alignment vertical="center"/>
    </xf>
    <xf numFmtId="0" fontId="105" fillId="37" borderId="0" applyNumberFormat="0" applyBorder="0" applyAlignment="0" applyProtection="0">
      <alignment vertical="center"/>
    </xf>
    <xf numFmtId="0" fontId="105" fillId="37" borderId="0" applyNumberFormat="0" applyBorder="0" applyAlignment="0" applyProtection="0">
      <alignment vertical="center"/>
    </xf>
    <xf numFmtId="0" fontId="105" fillId="37" borderId="0" applyNumberFormat="0" applyBorder="0" applyAlignment="0" applyProtection="0">
      <alignment vertical="center"/>
    </xf>
    <xf numFmtId="0" fontId="105" fillId="37" borderId="0" applyNumberFormat="0" applyBorder="0" applyAlignment="0" applyProtection="0">
      <alignment vertical="center"/>
    </xf>
    <xf numFmtId="0" fontId="105" fillId="37" borderId="0" applyNumberFormat="0" applyBorder="0" applyAlignment="0" applyProtection="0">
      <alignment vertical="center"/>
    </xf>
    <xf numFmtId="0" fontId="105" fillId="37" borderId="0" applyNumberFormat="0" applyBorder="0" applyAlignment="0" applyProtection="0">
      <alignment vertical="center"/>
    </xf>
    <xf numFmtId="0" fontId="105" fillId="37" borderId="0" applyNumberFormat="0" applyBorder="0" applyAlignment="0" applyProtection="0">
      <alignment vertical="center"/>
    </xf>
    <xf numFmtId="0" fontId="106" fillId="40" borderId="0" applyNumberFormat="0" applyBorder="0" applyAlignment="0" applyProtection="0">
      <alignment vertical="center"/>
    </xf>
    <xf numFmtId="0" fontId="106" fillId="40" borderId="0" applyNumberFormat="0" applyBorder="0" applyAlignment="0" applyProtection="0">
      <alignment vertical="center"/>
    </xf>
    <xf numFmtId="0" fontId="106" fillId="40" borderId="0" applyNumberFormat="0" applyBorder="0" applyAlignment="0" applyProtection="0">
      <alignment vertical="center"/>
    </xf>
    <xf numFmtId="0" fontId="106" fillId="40" borderId="0" applyNumberFormat="0" applyBorder="0" applyAlignment="0" applyProtection="0">
      <alignment vertical="center"/>
    </xf>
    <xf numFmtId="0" fontId="105" fillId="40" borderId="0" applyNumberFormat="0" applyBorder="0" applyAlignment="0" applyProtection="0">
      <alignment vertical="center"/>
    </xf>
    <xf numFmtId="0" fontId="105" fillId="40" borderId="0" applyNumberFormat="0" applyBorder="0" applyAlignment="0" applyProtection="0">
      <alignment vertical="center"/>
    </xf>
    <xf numFmtId="0" fontId="105" fillId="40" borderId="0" applyNumberFormat="0" applyBorder="0" applyAlignment="0" applyProtection="0">
      <alignment vertical="center"/>
    </xf>
    <xf numFmtId="0" fontId="105" fillId="40" borderId="0" applyNumberFormat="0" applyBorder="0" applyAlignment="0" applyProtection="0">
      <alignment vertical="center"/>
    </xf>
    <xf numFmtId="0" fontId="105" fillId="40" borderId="0" applyNumberFormat="0" applyBorder="0" applyAlignment="0" applyProtection="0">
      <alignment vertical="center"/>
    </xf>
    <xf numFmtId="0" fontId="105" fillId="40" borderId="0" applyNumberFormat="0" applyBorder="0" applyAlignment="0" applyProtection="0">
      <alignment vertical="center"/>
    </xf>
    <xf numFmtId="0" fontId="105" fillId="40" borderId="0" applyNumberFormat="0" applyBorder="0" applyAlignment="0" applyProtection="0">
      <alignment vertical="center"/>
    </xf>
    <xf numFmtId="0" fontId="105" fillId="40" borderId="0" applyNumberFormat="0" applyBorder="0" applyAlignment="0" applyProtection="0">
      <alignment vertical="center"/>
    </xf>
    <xf numFmtId="0" fontId="105" fillId="40" borderId="0" applyNumberFormat="0" applyBorder="0" applyAlignment="0" applyProtection="0">
      <alignment vertical="center"/>
    </xf>
    <xf numFmtId="0" fontId="105" fillId="40" borderId="0" applyNumberFormat="0" applyBorder="0" applyAlignment="0" applyProtection="0">
      <alignment vertical="center"/>
    </xf>
    <xf numFmtId="0" fontId="105" fillId="40" borderId="0" applyNumberFormat="0" applyBorder="0" applyAlignment="0" applyProtection="0">
      <alignment vertical="center"/>
    </xf>
    <xf numFmtId="0" fontId="105" fillId="40" borderId="0" applyNumberFormat="0" applyBorder="0" applyAlignment="0" applyProtection="0">
      <alignment vertical="center"/>
    </xf>
    <xf numFmtId="0" fontId="105" fillId="40" borderId="0" applyNumberFormat="0" applyBorder="0" applyAlignment="0" applyProtection="0">
      <alignment vertical="center"/>
    </xf>
    <xf numFmtId="0" fontId="105" fillId="40" borderId="0" applyNumberFormat="0" applyBorder="0" applyAlignment="0" applyProtection="0">
      <alignment vertical="center"/>
    </xf>
    <xf numFmtId="0" fontId="105" fillId="40" borderId="0" applyNumberFormat="0" applyBorder="0" applyAlignment="0" applyProtection="0">
      <alignment vertical="center"/>
    </xf>
    <xf numFmtId="0" fontId="105" fillId="40" borderId="0" applyNumberFormat="0" applyBorder="0" applyAlignment="0" applyProtection="0">
      <alignment vertical="center"/>
    </xf>
    <xf numFmtId="0" fontId="106" fillId="37" borderId="0" applyNumberFormat="0" applyBorder="0" applyAlignment="0" applyProtection="0">
      <alignment vertical="center"/>
    </xf>
    <xf numFmtId="0" fontId="106" fillId="37" borderId="0" applyNumberFormat="0" applyBorder="0" applyAlignment="0" applyProtection="0">
      <alignment vertical="center"/>
    </xf>
    <xf numFmtId="0" fontId="106" fillId="37" borderId="0" applyNumberFormat="0" applyBorder="0" applyAlignment="0" applyProtection="0">
      <alignment vertical="center"/>
    </xf>
    <xf numFmtId="0" fontId="106" fillId="37" borderId="0" applyNumberFormat="0" applyBorder="0" applyAlignment="0" applyProtection="0">
      <alignment vertical="center"/>
    </xf>
    <xf numFmtId="0" fontId="106" fillId="37" borderId="0" applyNumberFormat="0" applyBorder="0" applyAlignment="0" applyProtection="0">
      <alignment vertical="center"/>
    </xf>
    <xf numFmtId="0" fontId="106" fillId="37" borderId="0" applyNumberFormat="0" applyBorder="0" applyAlignment="0" applyProtection="0">
      <alignment vertical="center"/>
    </xf>
    <xf numFmtId="0" fontId="106" fillId="37" borderId="0" applyNumberFormat="0" applyBorder="0" applyAlignment="0" applyProtection="0">
      <alignment vertical="center"/>
    </xf>
    <xf numFmtId="0" fontId="106" fillId="37" borderId="0" applyNumberFormat="0" applyBorder="0" applyAlignment="0" applyProtection="0">
      <alignment vertical="center"/>
    </xf>
    <xf numFmtId="0" fontId="107" fillId="37" borderId="0" applyNumberFormat="0" applyBorder="0" applyAlignment="0" applyProtection="0">
      <alignment vertical="center"/>
    </xf>
    <xf numFmtId="0" fontId="107" fillId="37" borderId="0" applyNumberFormat="0" applyBorder="0" applyAlignment="0" applyProtection="0">
      <alignment vertical="center"/>
    </xf>
    <xf numFmtId="0" fontId="105" fillId="40" borderId="0" applyNumberFormat="0" applyBorder="0" applyAlignment="0" applyProtection="0">
      <alignment vertical="center"/>
    </xf>
    <xf numFmtId="0" fontId="105" fillId="40" borderId="0" applyNumberFormat="0" applyBorder="0" applyAlignment="0" applyProtection="0">
      <alignment vertical="center"/>
    </xf>
    <xf numFmtId="0" fontId="105" fillId="40" borderId="0" applyNumberFormat="0" applyBorder="0" applyAlignment="0" applyProtection="0">
      <alignment vertical="center"/>
    </xf>
    <xf numFmtId="0" fontId="105" fillId="4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108" fillId="0" borderId="0">
      <alignment vertical="center"/>
    </xf>
    <xf numFmtId="0" fontId="10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alignment vertical="center"/>
    </xf>
    <xf numFmtId="0" fontId="9" fillId="0" borderId="0">
      <alignment vertical="center"/>
    </xf>
    <xf numFmtId="0" fontId="7" fillId="0" borderId="0">
      <alignment vertical="center"/>
    </xf>
    <xf numFmtId="0" fontId="7" fillId="0" borderId="0">
      <alignment vertical="center"/>
    </xf>
    <xf numFmtId="0" fontId="9"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alignment vertical="center"/>
    </xf>
    <xf numFmtId="0" fontId="9"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7"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7" fillId="0" borderId="0">
      <alignment vertical="center"/>
    </xf>
    <xf numFmtId="0" fontId="7" fillId="0" borderId="0">
      <alignment vertical="center"/>
    </xf>
    <xf numFmtId="0" fontId="7" fillId="0" borderId="0">
      <alignment vertical="center"/>
    </xf>
    <xf numFmtId="0" fontId="0" fillId="0" borderId="0">
      <alignment vertical="center"/>
    </xf>
    <xf numFmtId="0" fontId="2"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applyAlignment="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xf numFmtId="0" fontId="7" fillId="0" borderId="0"/>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9" fillId="0" borderId="1">
      <alignment horizontal="left" vertical="center"/>
    </xf>
    <xf numFmtId="0" fontId="109" fillId="0" borderId="1">
      <alignment horizontal="left" vertical="center"/>
    </xf>
    <xf numFmtId="0" fontId="109" fillId="0" borderId="1">
      <alignment horizontal="left" vertical="center"/>
    </xf>
    <xf numFmtId="0" fontId="109" fillId="0" borderId="1">
      <alignment horizontal="left" vertical="center"/>
    </xf>
    <xf numFmtId="0" fontId="109" fillId="0" borderId="1">
      <alignment horizontal="left" vertical="center"/>
    </xf>
    <xf numFmtId="0" fontId="109" fillId="0" borderId="1">
      <alignment horizontal="left" vertical="center"/>
    </xf>
    <xf numFmtId="0" fontId="109" fillId="0" borderId="1">
      <alignment horizontal="left" vertical="center"/>
    </xf>
    <xf numFmtId="0" fontId="109" fillId="0" borderId="1">
      <alignment horizontal="lef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alignment vertical="center"/>
    </xf>
    <xf numFmtId="0" fontId="9" fillId="0" borderId="0">
      <alignment vertical="center"/>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3" fillId="0" borderId="0" applyNumberFormat="0" applyFill="0" applyBorder="0" applyAlignment="0" applyProtection="0">
      <alignment vertical="center"/>
    </xf>
    <xf numFmtId="0" fontId="114" fillId="0" borderId="0" applyNumberFormat="0" applyFill="0" applyBorder="0" applyAlignment="0" applyProtection="0">
      <alignment vertical="center"/>
    </xf>
    <xf numFmtId="0" fontId="115" fillId="35" borderId="0" applyNumberFormat="0" applyBorder="0" applyAlignment="0" applyProtection="0">
      <alignment vertical="center"/>
    </xf>
    <xf numFmtId="0" fontId="115" fillId="35" borderId="0" applyNumberFormat="0" applyBorder="0" applyAlignment="0" applyProtection="0">
      <alignment vertical="center"/>
    </xf>
    <xf numFmtId="0" fontId="115" fillId="35" borderId="0" applyNumberFormat="0" applyBorder="0" applyAlignment="0" applyProtection="0">
      <alignment vertical="center"/>
    </xf>
    <xf numFmtId="0" fontId="115" fillId="35" borderId="0" applyNumberFormat="0" applyBorder="0" applyAlignment="0" applyProtection="0">
      <alignment vertical="center"/>
    </xf>
    <xf numFmtId="0" fontId="115" fillId="35" borderId="0" applyNumberFormat="0" applyBorder="0" applyAlignment="0" applyProtection="0">
      <alignment vertical="center"/>
    </xf>
    <xf numFmtId="0" fontId="115" fillId="35" borderId="0" applyNumberFormat="0" applyBorder="0" applyAlignment="0" applyProtection="0">
      <alignment vertical="center"/>
    </xf>
    <xf numFmtId="0" fontId="115" fillId="35" borderId="0" applyNumberFormat="0" applyBorder="0" applyAlignment="0" applyProtection="0">
      <alignment vertical="center"/>
    </xf>
    <xf numFmtId="0" fontId="115" fillId="35" borderId="0" applyNumberFormat="0" applyBorder="0" applyAlignment="0" applyProtection="0">
      <alignment vertical="center"/>
    </xf>
    <xf numFmtId="0" fontId="115" fillId="35" borderId="0" applyNumberFormat="0" applyBorder="0" applyAlignment="0" applyProtection="0">
      <alignment vertical="center"/>
    </xf>
    <xf numFmtId="0" fontId="115" fillId="35" borderId="0" applyNumberFormat="0" applyBorder="0" applyAlignment="0" applyProtection="0">
      <alignment vertical="center"/>
    </xf>
    <xf numFmtId="0" fontId="115" fillId="35" borderId="0" applyNumberFormat="0" applyBorder="0" applyAlignment="0" applyProtection="0">
      <alignment vertical="center"/>
    </xf>
    <xf numFmtId="0" fontId="115" fillId="35" borderId="0" applyNumberFormat="0" applyBorder="0" applyAlignment="0" applyProtection="0">
      <alignment vertical="center"/>
    </xf>
    <xf numFmtId="0" fontId="115" fillId="35" borderId="0" applyNumberFormat="0" applyBorder="0" applyAlignment="0" applyProtection="0">
      <alignment vertical="center"/>
    </xf>
    <xf numFmtId="0" fontId="115" fillId="35" borderId="0" applyNumberFormat="0" applyBorder="0" applyAlignment="0" applyProtection="0">
      <alignment vertical="center"/>
    </xf>
    <xf numFmtId="0" fontId="115" fillId="35" borderId="0" applyNumberFormat="0" applyBorder="0" applyAlignment="0" applyProtection="0">
      <alignment vertical="center"/>
    </xf>
    <xf numFmtId="0" fontId="115" fillId="35" borderId="0" applyNumberFormat="0" applyBorder="0" applyAlignment="0" applyProtection="0">
      <alignment vertical="center"/>
    </xf>
    <xf numFmtId="0" fontId="115" fillId="35" borderId="0" applyNumberFormat="0" applyBorder="0" applyAlignment="0" applyProtection="0">
      <alignment vertical="center"/>
    </xf>
    <xf numFmtId="0" fontId="115" fillId="35" borderId="0" applyNumberFormat="0" applyBorder="0" applyAlignment="0" applyProtection="0">
      <alignment vertical="center"/>
    </xf>
    <xf numFmtId="0" fontId="115" fillId="35" borderId="0" applyNumberFormat="0" applyBorder="0" applyAlignment="0" applyProtection="0">
      <alignment vertical="center"/>
    </xf>
    <xf numFmtId="0" fontId="115" fillId="35" borderId="0" applyNumberFormat="0" applyBorder="0" applyAlignment="0" applyProtection="0">
      <alignment vertical="center"/>
    </xf>
    <xf numFmtId="0" fontId="115" fillId="35" borderId="0" applyNumberFormat="0" applyBorder="0" applyAlignment="0" applyProtection="0">
      <alignment vertical="center"/>
    </xf>
    <xf numFmtId="0" fontId="116" fillId="39" borderId="0" applyNumberFormat="0" applyBorder="0" applyAlignment="0" applyProtection="0">
      <alignment vertical="center"/>
    </xf>
    <xf numFmtId="0" fontId="116" fillId="39" borderId="0" applyNumberFormat="0" applyBorder="0" applyAlignment="0" applyProtection="0">
      <alignment vertical="center"/>
    </xf>
    <xf numFmtId="0" fontId="116" fillId="39" borderId="0" applyNumberFormat="0" applyBorder="0" applyAlignment="0" applyProtection="0">
      <alignment vertical="center"/>
    </xf>
    <xf numFmtId="0" fontId="116" fillId="39" borderId="0" applyNumberFormat="0" applyBorder="0" applyAlignment="0" applyProtection="0">
      <alignment vertical="center"/>
    </xf>
    <xf numFmtId="0" fontId="115" fillId="39" borderId="0" applyNumberFormat="0" applyBorder="0" applyAlignment="0" applyProtection="0">
      <alignment vertical="center"/>
    </xf>
    <xf numFmtId="0" fontId="115" fillId="39" borderId="0" applyNumberFormat="0" applyBorder="0" applyAlignment="0" applyProtection="0">
      <alignment vertical="center"/>
    </xf>
    <xf numFmtId="0" fontId="115" fillId="39" borderId="0" applyNumberFormat="0" applyBorder="0" applyAlignment="0" applyProtection="0">
      <alignment vertical="center"/>
    </xf>
    <xf numFmtId="0" fontId="115" fillId="39" borderId="0" applyNumberFormat="0" applyBorder="0" applyAlignment="0" applyProtection="0">
      <alignment vertical="center"/>
    </xf>
    <xf numFmtId="0" fontId="115" fillId="39" borderId="0" applyNumberFormat="0" applyBorder="0" applyAlignment="0" applyProtection="0">
      <alignment vertical="center"/>
    </xf>
    <xf numFmtId="0" fontId="115" fillId="39" borderId="0" applyNumberFormat="0" applyBorder="0" applyAlignment="0" applyProtection="0">
      <alignment vertical="center"/>
    </xf>
    <xf numFmtId="0" fontId="115" fillId="39" borderId="0" applyNumberFormat="0" applyBorder="0" applyAlignment="0" applyProtection="0">
      <alignment vertical="center"/>
    </xf>
    <xf numFmtId="0" fontId="115" fillId="39" borderId="0" applyNumberFormat="0" applyBorder="0" applyAlignment="0" applyProtection="0">
      <alignment vertical="center"/>
    </xf>
    <xf numFmtId="0" fontId="115" fillId="39" borderId="0" applyNumberFormat="0" applyBorder="0" applyAlignment="0" applyProtection="0">
      <alignment vertical="center"/>
    </xf>
    <xf numFmtId="0" fontId="115" fillId="39" borderId="0" applyNumberFormat="0" applyBorder="0" applyAlignment="0" applyProtection="0">
      <alignment vertical="center"/>
    </xf>
    <xf numFmtId="0" fontId="115" fillId="39" borderId="0" applyNumberFormat="0" applyBorder="0" applyAlignment="0" applyProtection="0">
      <alignment vertical="center"/>
    </xf>
    <xf numFmtId="0" fontId="115" fillId="39" borderId="0" applyNumberFormat="0" applyBorder="0" applyAlignment="0" applyProtection="0">
      <alignment vertical="center"/>
    </xf>
    <xf numFmtId="0" fontId="115" fillId="39" borderId="0" applyNumberFormat="0" applyBorder="0" applyAlignment="0" applyProtection="0">
      <alignment vertical="center"/>
    </xf>
    <xf numFmtId="0" fontId="115" fillId="39" borderId="0" applyNumberFormat="0" applyBorder="0" applyAlignment="0" applyProtection="0">
      <alignment vertical="center"/>
    </xf>
    <xf numFmtId="0" fontId="115" fillId="39" borderId="0" applyNumberFormat="0" applyBorder="0" applyAlignment="0" applyProtection="0">
      <alignment vertical="center"/>
    </xf>
    <xf numFmtId="0" fontId="115" fillId="39" borderId="0" applyNumberFormat="0" applyBorder="0" applyAlignment="0" applyProtection="0">
      <alignment vertical="center"/>
    </xf>
    <xf numFmtId="0" fontId="116" fillId="35" borderId="0" applyNumberFormat="0" applyBorder="0" applyAlignment="0" applyProtection="0">
      <alignment vertical="center"/>
    </xf>
    <xf numFmtId="0" fontId="116" fillId="35" borderId="0" applyNumberFormat="0" applyBorder="0" applyAlignment="0" applyProtection="0">
      <alignment vertical="center"/>
    </xf>
    <xf numFmtId="0" fontId="116" fillId="35" borderId="0" applyNumberFormat="0" applyBorder="0" applyAlignment="0" applyProtection="0">
      <alignment vertical="center"/>
    </xf>
    <xf numFmtId="0" fontId="116" fillId="35" borderId="0" applyNumberFormat="0" applyBorder="0" applyAlignment="0" applyProtection="0">
      <alignment vertical="center"/>
    </xf>
    <xf numFmtId="0" fontId="116" fillId="35" borderId="0" applyNumberFormat="0" applyBorder="0" applyAlignment="0" applyProtection="0">
      <alignment vertical="center"/>
    </xf>
    <xf numFmtId="0" fontId="116" fillId="35" borderId="0" applyNumberFormat="0" applyBorder="0" applyAlignment="0" applyProtection="0">
      <alignment vertical="center"/>
    </xf>
    <xf numFmtId="0" fontId="116" fillId="35" borderId="0" applyNumberFormat="0" applyBorder="0" applyAlignment="0" applyProtection="0">
      <alignment vertical="center"/>
    </xf>
    <xf numFmtId="0" fontId="116" fillId="35" borderId="0" applyNumberFormat="0" applyBorder="0" applyAlignment="0" applyProtection="0">
      <alignment vertical="center"/>
    </xf>
    <xf numFmtId="0" fontId="116" fillId="35" borderId="0" applyNumberFormat="0" applyBorder="0" applyAlignment="0" applyProtection="0">
      <alignment vertical="center"/>
    </xf>
    <xf numFmtId="0" fontId="116" fillId="35" borderId="0" applyNumberFormat="0" applyBorder="0" applyAlignment="0" applyProtection="0">
      <alignment vertical="center"/>
    </xf>
    <xf numFmtId="0" fontId="115" fillId="39" borderId="0" applyNumberFormat="0" applyBorder="0" applyAlignment="0" applyProtection="0">
      <alignment vertical="center"/>
    </xf>
    <xf numFmtId="0" fontId="115" fillId="39" borderId="0" applyNumberFormat="0" applyBorder="0" applyAlignment="0" applyProtection="0">
      <alignment vertical="center"/>
    </xf>
    <xf numFmtId="0" fontId="115" fillId="39" borderId="0" applyNumberFormat="0" applyBorder="0" applyAlignment="0" applyProtection="0">
      <alignment vertical="center"/>
    </xf>
    <xf numFmtId="0" fontId="115" fillId="39" borderId="0" applyNumberFormat="0" applyBorder="0" applyAlignment="0" applyProtection="0">
      <alignment vertical="center"/>
    </xf>
    <xf numFmtId="0" fontId="117"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8" fillId="0" borderId="31" applyNumberFormat="0" applyFill="0" applyAlignment="0" applyProtection="0">
      <alignment vertical="center"/>
    </xf>
    <xf numFmtId="0" fontId="118" fillId="0" borderId="31"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1"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1"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8" fillId="0" borderId="32" applyNumberFormat="0" applyFill="0" applyAlignment="0" applyProtection="0">
      <alignment vertical="center"/>
    </xf>
    <xf numFmtId="0" fontId="119" fillId="46" borderId="33" applyNumberFormat="0" applyAlignment="0" applyProtection="0">
      <alignment vertical="center"/>
    </xf>
    <xf numFmtId="0" fontId="119" fillId="46" borderId="33" applyNumberFormat="0" applyAlignment="0" applyProtection="0">
      <alignment vertical="center"/>
    </xf>
    <xf numFmtId="0" fontId="119" fillId="46" borderId="33" applyNumberFormat="0" applyAlignment="0" applyProtection="0">
      <alignment vertical="center"/>
    </xf>
    <xf numFmtId="0" fontId="119" fillId="46" borderId="33" applyNumberFormat="0" applyAlignment="0" applyProtection="0">
      <alignment vertical="center"/>
    </xf>
    <xf numFmtId="0" fontId="119" fillId="46" borderId="33" applyNumberFormat="0" applyAlignment="0" applyProtection="0">
      <alignment vertical="center"/>
    </xf>
    <xf numFmtId="0" fontId="119" fillId="46" borderId="33" applyNumberFormat="0" applyAlignment="0" applyProtection="0">
      <alignment vertical="center"/>
    </xf>
    <xf numFmtId="0" fontId="119" fillId="46" borderId="33" applyNumberFormat="0" applyAlignment="0" applyProtection="0">
      <alignment vertical="center"/>
    </xf>
    <xf numFmtId="0" fontId="119" fillId="46" borderId="33" applyNumberFormat="0" applyAlignment="0" applyProtection="0">
      <alignment vertical="center"/>
    </xf>
    <xf numFmtId="0" fontId="119" fillId="46" borderId="33" applyNumberFormat="0" applyAlignment="0" applyProtection="0">
      <alignment vertical="center"/>
    </xf>
    <xf numFmtId="0" fontId="119" fillId="46" borderId="33" applyNumberFormat="0" applyAlignment="0" applyProtection="0">
      <alignment vertical="center"/>
    </xf>
    <xf numFmtId="0" fontId="119" fillId="46" borderId="33" applyNumberFormat="0" applyAlignment="0" applyProtection="0">
      <alignment vertical="center"/>
    </xf>
    <xf numFmtId="0" fontId="119" fillId="46" borderId="33" applyNumberFormat="0" applyAlignment="0" applyProtection="0">
      <alignment vertical="center"/>
    </xf>
    <xf numFmtId="0" fontId="119" fillId="46" borderId="33" applyNumberFormat="0" applyAlignment="0" applyProtection="0">
      <alignment vertical="center"/>
    </xf>
    <xf numFmtId="0" fontId="119" fillId="46" borderId="33" applyNumberFormat="0" applyAlignment="0" applyProtection="0">
      <alignment vertical="center"/>
    </xf>
    <xf numFmtId="0" fontId="119" fillId="46" borderId="33" applyNumberFormat="0" applyAlignment="0" applyProtection="0">
      <alignment vertical="center"/>
    </xf>
    <xf numFmtId="0" fontId="119" fillId="46" borderId="33" applyNumberFormat="0" applyAlignment="0" applyProtection="0">
      <alignment vertical="center"/>
    </xf>
    <xf numFmtId="0" fontId="119" fillId="46" borderId="33" applyNumberFormat="0" applyAlignment="0" applyProtection="0">
      <alignment vertical="center"/>
    </xf>
    <xf numFmtId="0" fontId="119" fillId="46" borderId="33" applyNumberFormat="0" applyAlignment="0" applyProtection="0">
      <alignment vertical="center"/>
    </xf>
    <xf numFmtId="0" fontId="119" fillId="46" borderId="33" applyNumberFormat="0" applyAlignment="0" applyProtection="0">
      <alignment vertical="center"/>
    </xf>
    <xf numFmtId="0" fontId="119" fillId="46" borderId="33" applyNumberFormat="0" applyAlignment="0" applyProtection="0">
      <alignment vertical="center"/>
    </xf>
    <xf numFmtId="0" fontId="119" fillId="46" borderId="33" applyNumberFormat="0" applyAlignment="0" applyProtection="0">
      <alignment vertical="center"/>
    </xf>
    <xf numFmtId="0" fontId="120" fillId="55" borderId="34" applyNumberFormat="0" applyAlignment="0" applyProtection="0">
      <alignment vertical="center"/>
    </xf>
    <xf numFmtId="0" fontId="120" fillId="55" borderId="34" applyNumberFormat="0" applyAlignment="0" applyProtection="0">
      <alignment vertical="center"/>
    </xf>
    <xf numFmtId="0" fontId="120" fillId="55" borderId="34" applyNumberFormat="0" applyAlignment="0" applyProtection="0">
      <alignment vertical="center"/>
    </xf>
    <xf numFmtId="0" fontId="120" fillId="55" borderId="34" applyNumberFormat="0" applyAlignment="0" applyProtection="0">
      <alignment vertical="center"/>
    </xf>
    <xf numFmtId="0" fontId="120" fillId="55" borderId="34" applyNumberFormat="0" applyAlignment="0" applyProtection="0">
      <alignment vertical="center"/>
    </xf>
    <xf numFmtId="0" fontId="120" fillId="55" borderId="34" applyNumberFormat="0" applyAlignment="0" applyProtection="0">
      <alignment vertical="center"/>
    </xf>
    <xf numFmtId="0" fontId="120" fillId="55" borderId="34" applyNumberFormat="0" applyAlignment="0" applyProtection="0">
      <alignment vertical="center"/>
    </xf>
    <xf numFmtId="0" fontId="120" fillId="55" borderId="34" applyNumberFormat="0" applyAlignment="0" applyProtection="0">
      <alignment vertical="center"/>
    </xf>
    <xf numFmtId="0" fontId="120" fillId="55" borderId="34" applyNumberFormat="0" applyAlignment="0" applyProtection="0">
      <alignment vertical="center"/>
    </xf>
    <xf numFmtId="0" fontId="120" fillId="55" borderId="34" applyNumberFormat="0" applyAlignment="0" applyProtection="0">
      <alignment vertical="center"/>
    </xf>
    <xf numFmtId="0" fontId="120" fillId="55" borderId="34" applyNumberFormat="0" applyAlignment="0" applyProtection="0">
      <alignment vertical="center"/>
    </xf>
    <xf numFmtId="0" fontId="120" fillId="55" borderId="34" applyNumberFormat="0" applyAlignment="0" applyProtection="0">
      <alignment vertical="center"/>
    </xf>
    <xf numFmtId="0" fontId="120" fillId="55" borderId="34" applyNumberFormat="0" applyAlignment="0" applyProtection="0">
      <alignment vertical="center"/>
    </xf>
    <xf numFmtId="0" fontId="120" fillId="55" borderId="34" applyNumberFormat="0" applyAlignment="0" applyProtection="0">
      <alignment vertical="center"/>
    </xf>
    <xf numFmtId="0" fontId="120" fillId="55" borderId="34" applyNumberFormat="0" applyAlignment="0" applyProtection="0">
      <alignment vertical="center"/>
    </xf>
    <xf numFmtId="0" fontId="120" fillId="55" borderId="34" applyNumberFormat="0" applyAlignment="0" applyProtection="0">
      <alignment vertical="center"/>
    </xf>
    <xf numFmtId="0" fontId="120" fillId="55" borderId="34" applyNumberFormat="0" applyAlignment="0" applyProtection="0">
      <alignment vertical="center"/>
    </xf>
    <xf numFmtId="0" fontId="120" fillId="55" borderId="34" applyNumberFormat="0" applyAlignment="0" applyProtection="0">
      <alignment vertical="center"/>
    </xf>
    <xf numFmtId="0" fontId="120" fillId="55" borderId="34" applyNumberFormat="0" applyAlignment="0" applyProtection="0">
      <alignment vertical="center"/>
    </xf>
    <xf numFmtId="0" fontId="120" fillId="55" borderId="34" applyNumberFormat="0" applyAlignment="0" applyProtection="0">
      <alignment vertical="center"/>
    </xf>
    <xf numFmtId="0" fontId="120" fillId="55" borderId="34" applyNumberFormat="0" applyAlignment="0" applyProtection="0">
      <alignment vertical="center"/>
    </xf>
    <xf numFmtId="0" fontId="121"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104" fillId="0" borderId="30" applyNumberFormat="0" applyFill="0" applyProtection="0">
      <alignment horizontal="left" vertical="center"/>
    </xf>
    <xf numFmtId="0" fontId="104" fillId="0" borderId="30" applyNumberFormat="0" applyFill="0" applyProtection="0">
      <alignment horizontal="left" vertical="center"/>
    </xf>
    <xf numFmtId="0" fontId="104" fillId="0" borderId="30" applyNumberFormat="0" applyFill="0" applyProtection="0">
      <alignment horizontal="left" vertical="center"/>
    </xf>
    <xf numFmtId="0" fontId="104" fillId="0" borderId="30" applyNumberFormat="0" applyFill="0" applyProtection="0">
      <alignment horizontal="left" vertical="center"/>
    </xf>
    <xf numFmtId="0" fontId="104" fillId="0" borderId="30" applyNumberFormat="0" applyFill="0" applyProtection="0">
      <alignment horizontal="left" vertical="center"/>
    </xf>
    <xf numFmtId="0" fontId="104" fillId="0" borderId="30" applyNumberFormat="0" applyFill="0" applyProtection="0">
      <alignment horizontal="left" vertical="center"/>
    </xf>
    <xf numFmtId="0" fontId="104" fillId="0" borderId="30" applyNumberFormat="0" applyFill="0" applyProtection="0">
      <alignment horizontal="left" vertical="center"/>
    </xf>
    <xf numFmtId="0" fontId="104" fillId="0" borderId="30" applyNumberFormat="0" applyFill="0" applyProtection="0">
      <alignment horizontal="lef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23" fillId="0" borderId="35" applyNumberFormat="0" applyFill="0" applyAlignment="0" applyProtection="0">
      <alignment vertical="center"/>
    </xf>
    <xf numFmtId="0" fontId="123" fillId="0" borderId="35" applyNumberFormat="0" applyFill="0" applyAlignment="0" applyProtection="0">
      <alignment vertical="center"/>
    </xf>
    <xf numFmtId="0" fontId="123" fillId="0" borderId="35" applyNumberFormat="0" applyFill="0" applyAlignment="0" applyProtection="0">
      <alignment vertical="center"/>
    </xf>
    <xf numFmtId="0" fontId="123" fillId="0" borderId="35" applyNumberFormat="0" applyFill="0" applyAlignment="0" applyProtection="0">
      <alignment vertical="center"/>
    </xf>
    <xf numFmtId="0" fontId="123" fillId="0" borderId="35" applyNumberFormat="0" applyFill="0" applyAlignment="0" applyProtection="0">
      <alignment vertical="center"/>
    </xf>
    <xf numFmtId="0" fontId="123" fillId="0" borderId="35" applyNumberFormat="0" applyFill="0" applyAlignment="0" applyProtection="0">
      <alignment vertical="center"/>
    </xf>
    <xf numFmtId="0" fontId="123" fillId="0" borderId="35" applyNumberFormat="0" applyFill="0" applyAlignment="0" applyProtection="0">
      <alignment vertical="center"/>
    </xf>
    <xf numFmtId="0" fontId="123" fillId="0" borderId="35" applyNumberFormat="0" applyFill="0" applyAlignment="0" applyProtection="0">
      <alignment vertical="center"/>
    </xf>
    <xf numFmtId="0" fontId="123" fillId="0" borderId="35" applyNumberFormat="0" applyFill="0" applyAlignment="0" applyProtection="0">
      <alignment vertical="center"/>
    </xf>
    <xf numFmtId="0" fontId="123" fillId="0" borderId="35" applyNumberFormat="0" applyFill="0" applyAlignment="0" applyProtection="0">
      <alignment vertical="center"/>
    </xf>
    <xf numFmtId="0" fontId="123" fillId="0" borderId="35" applyNumberFormat="0" applyFill="0" applyAlignment="0" applyProtection="0">
      <alignment vertical="center"/>
    </xf>
    <xf numFmtId="0" fontId="123" fillId="0" borderId="35" applyNumberFormat="0" applyFill="0" applyAlignment="0" applyProtection="0">
      <alignment vertical="center"/>
    </xf>
    <xf numFmtId="0" fontId="123" fillId="0" borderId="35" applyNumberFormat="0" applyFill="0" applyAlignment="0" applyProtection="0">
      <alignment vertical="center"/>
    </xf>
    <xf numFmtId="0" fontId="123" fillId="0" borderId="35" applyNumberFormat="0" applyFill="0" applyAlignment="0" applyProtection="0">
      <alignment vertical="center"/>
    </xf>
    <xf numFmtId="0" fontId="123" fillId="0" borderId="35" applyNumberFormat="0" applyFill="0" applyAlignment="0" applyProtection="0">
      <alignment vertical="center"/>
    </xf>
    <xf numFmtId="0" fontId="123" fillId="0" borderId="35" applyNumberFormat="0" applyFill="0" applyAlignment="0" applyProtection="0">
      <alignment vertical="center"/>
    </xf>
    <xf numFmtId="0" fontId="123" fillId="0" borderId="35" applyNumberFormat="0" applyFill="0" applyAlignment="0" applyProtection="0">
      <alignment vertical="center"/>
    </xf>
    <xf numFmtId="0" fontId="123" fillId="0" borderId="35" applyNumberFormat="0" applyFill="0" applyAlignment="0" applyProtection="0">
      <alignment vertical="center"/>
    </xf>
    <xf numFmtId="0" fontId="123" fillId="0" borderId="35" applyNumberFormat="0" applyFill="0" applyAlignment="0" applyProtection="0">
      <alignment vertical="center"/>
    </xf>
    <xf numFmtId="0" fontId="123" fillId="0" borderId="35" applyNumberFormat="0" applyFill="0" applyAlignment="0" applyProtection="0">
      <alignment vertical="center"/>
    </xf>
    <xf numFmtId="0" fontId="84" fillId="0" borderId="0">
      <alignment vertical="center"/>
    </xf>
    <xf numFmtId="191" fontId="0" fillId="0" borderId="0" applyFont="0" applyFill="0" applyBorder="0" applyAlignment="0" applyProtection="0">
      <alignment vertical="center"/>
    </xf>
    <xf numFmtId="4" fontId="0" fillId="0" borderId="0" applyFont="0" applyFill="0" applyBorder="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92"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92"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92" fontId="0" fillId="0" borderId="0" applyFont="0" applyFill="0" applyBorder="0" applyAlignment="0" applyProtection="0">
      <alignment vertical="center"/>
    </xf>
    <xf numFmtId="192"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124" fillId="60" borderId="0" applyNumberFormat="0" applyBorder="0" applyAlignment="0" applyProtection="0">
      <alignment vertical="center"/>
    </xf>
    <xf numFmtId="0" fontId="124" fillId="60" borderId="0" applyNumberFormat="0" applyBorder="0" applyAlignment="0" applyProtection="0">
      <alignment vertical="center"/>
    </xf>
    <xf numFmtId="0" fontId="124" fillId="61" borderId="0" applyNumberFormat="0" applyBorder="0" applyAlignment="0" applyProtection="0">
      <alignment vertical="center"/>
    </xf>
    <xf numFmtId="0" fontId="124" fillId="61" borderId="0" applyNumberFormat="0" applyBorder="0" applyAlignment="0" applyProtection="0">
      <alignment vertical="center"/>
    </xf>
    <xf numFmtId="0" fontId="124" fillId="62" borderId="0" applyNumberFormat="0" applyBorder="0" applyAlignment="0" applyProtection="0">
      <alignment vertical="center"/>
    </xf>
    <xf numFmtId="0" fontId="124" fillId="62" borderId="0" applyNumberFormat="0" applyBorder="0" applyAlignment="0" applyProtection="0">
      <alignment vertical="center"/>
    </xf>
    <xf numFmtId="0" fontId="78" fillId="45" borderId="0" applyNumberFormat="0" applyBorder="0" applyAlignment="0" applyProtection="0">
      <alignment vertical="center"/>
    </xf>
    <xf numFmtId="0" fontId="78" fillId="45" borderId="0" applyNumberFormat="0" applyBorder="0" applyAlignment="0" applyProtection="0">
      <alignment vertical="center"/>
    </xf>
    <xf numFmtId="0" fontId="78" fillId="45" borderId="0" applyNumberFormat="0" applyBorder="0" applyAlignment="0" applyProtection="0">
      <alignment vertical="center"/>
    </xf>
    <xf numFmtId="0" fontId="78" fillId="45" borderId="0" applyNumberFormat="0" applyBorder="0" applyAlignment="0" applyProtection="0">
      <alignment vertical="center"/>
    </xf>
    <xf numFmtId="0" fontId="78" fillId="63" borderId="0" applyNumberFormat="0" applyBorder="0" applyAlignment="0" applyProtection="0">
      <alignment vertical="center"/>
    </xf>
    <xf numFmtId="0" fontId="78" fillId="63" borderId="0" applyNumberFormat="0" applyBorder="0" applyAlignment="0" applyProtection="0">
      <alignment vertical="center"/>
    </xf>
    <xf numFmtId="0" fontId="78" fillId="64" borderId="0" applyNumberFormat="0" applyBorder="0" applyAlignment="0" applyProtection="0">
      <alignment vertical="center"/>
    </xf>
    <xf numFmtId="0" fontId="78" fillId="64" borderId="0" applyNumberFormat="0" applyBorder="0" applyAlignment="0" applyProtection="0">
      <alignment vertical="center"/>
    </xf>
    <xf numFmtId="0" fontId="78" fillId="64" borderId="0" applyNumberFormat="0" applyBorder="0" applyAlignment="0" applyProtection="0">
      <alignment vertical="center"/>
    </xf>
    <xf numFmtId="0" fontId="78" fillId="64" borderId="0" applyNumberFormat="0" applyBorder="0" applyAlignment="0" applyProtection="0">
      <alignment vertical="center"/>
    </xf>
    <xf numFmtId="0" fontId="78" fillId="65" borderId="0" applyNumberFormat="0" applyBorder="0" applyAlignment="0" applyProtection="0">
      <alignment vertical="center"/>
    </xf>
    <xf numFmtId="0" fontId="78" fillId="65" borderId="0" applyNumberFormat="0" applyBorder="0" applyAlignment="0" applyProtection="0">
      <alignment vertical="center"/>
    </xf>
    <xf numFmtId="0" fontId="78" fillId="47" borderId="0" applyNumberFormat="0" applyBorder="0" applyAlignment="0" applyProtection="0">
      <alignment vertical="center"/>
    </xf>
    <xf numFmtId="0" fontId="78" fillId="47" borderId="0" applyNumberFormat="0" applyBorder="0" applyAlignment="0" applyProtection="0">
      <alignment vertical="center"/>
    </xf>
    <xf numFmtId="0" fontId="78" fillId="47" borderId="0" applyNumberFormat="0" applyBorder="0" applyAlignment="0" applyProtection="0">
      <alignment vertical="center"/>
    </xf>
    <xf numFmtId="0" fontId="78" fillId="47" borderId="0" applyNumberFormat="0" applyBorder="0" applyAlignment="0" applyProtection="0">
      <alignment vertical="center"/>
    </xf>
    <xf numFmtId="0" fontId="78" fillId="66" borderId="0" applyNumberFormat="0" applyBorder="0" applyAlignment="0" applyProtection="0">
      <alignment vertical="center"/>
    </xf>
    <xf numFmtId="0" fontId="78" fillId="66" borderId="0" applyNumberFormat="0" applyBorder="0" applyAlignment="0" applyProtection="0">
      <alignment vertical="center"/>
    </xf>
    <xf numFmtId="0" fontId="78" fillId="67" borderId="0" applyNumberFormat="0" applyBorder="0" applyAlignment="0" applyProtection="0">
      <alignment vertical="center"/>
    </xf>
    <xf numFmtId="0" fontId="78" fillId="67" borderId="0" applyNumberFormat="0" applyBorder="0" applyAlignment="0" applyProtection="0">
      <alignment vertical="center"/>
    </xf>
    <xf numFmtId="0" fontId="78" fillId="67" borderId="0" applyNumberFormat="0" applyBorder="0" applyAlignment="0" applyProtection="0">
      <alignment vertical="center"/>
    </xf>
    <xf numFmtId="0" fontId="78" fillId="67" borderId="0" applyNumberFormat="0" applyBorder="0" applyAlignment="0" applyProtection="0">
      <alignment vertical="center"/>
    </xf>
    <xf numFmtId="0" fontId="78" fillId="50" borderId="0" applyNumberFormat="0" applyBorder="0" applyAlignment="0" applyProtection="0">
      <alignment vertical="center"/>
    </xf>
    <xf numFmtId="0" fontId="78" fillId="50" borderId="0" applyNumberFormat="0" applyBorder="0" applyAlignment="0" applyProtection="0">
      <alignment vertical="center"/>
    </xf>
    <xf numFmtId="0" fontId="78" fillId="53" borderId="0" applyNumberFormat="0" applyBorder="0" applyAlignment="0" applyProtection="0">
      <alignment vertical="center"/>
    </xf>
    <xf numFmtId="0" fontId="78" fillId="53" borderId="0" applyNumberFormat="0" applyBorder="0" applyAlignment="0" applyProtection="0">
      <alignment vertical="center"/>
    </xf>
    <xf numFmtId="0" fontId="78" fillId="53" borderId="0" applyNumberFormat="0" applyBorder="0" applyAlignment="0" applyProtection="0">
      <alignment vertical="center"/>
    </xf>
    <xf numFmtId="0" fontId="78" fillId="53" borderId="0" applyNumberFormat="0" applyBorder="0" applyAlignment="0" applyProtection="0">
      <alignment vertical="center"/>
    </xf>
    <xf numFmtId="0" fontId="78" fillId="51" borderId="0" applyNumberFormat="0" applyBorder="0" applyAlignment="0" applyProtection="0">
      <alignment vertical="center"/>
    </xf>
    <xf numFmtId="0" fontId="78" fillId="51" borderId="0" applyNumberFormat="0" applyBorder="0" applyAlignment="0" applyProtection="0">
      <alignment vertical="center"/>
    </xf>
    <xf numFmtId="0" fontId="78" fillId="51" borderId="0" applyNumberFormat="0" applyBorder="0" applyAlignment="0" applyProtection="0">
      <alignment vertical="center"/>
    </xf>
    <xf numFmtId="0" fontId="78" fillId="51" borderId="0" applyNumberFormat="0" applyBorder="0" applyAlignment="0" applyProtection="0">
      <alignment vertical="center"/>
    </xf>
    <xf numFmtId="0" fontId="78" fillId="51" borderId="0" applyNumberFormat="0" applyBorder="0" applyAlignment="0" applyProtection="0">
      <alignment vertical="center"/>
    </xf>
    <xf numFmtId="0" fontId="78" fillId="51" borderId="0" applyNumberFormat="0" applyBorder="0" applyAlignment="0" applyProtection="0">
      <alignment vertical="center"/>
    </xf>
    <xf numFmtId="0" fontId="78" fillId="68" borderId="0" applyNumberFormat="0" applyBorder="0" applyAlignment="0" applyProtection="0">
      <alignment vertical="center"/>
    </xf>
    <xf numFmtId="0" fontId="78" fillId="68" borderId="0" applyNumberFormat="0" applyBorder="0" applyAlignment="0" applyProtection="0">
      <alignment vertical="center"/>
    </xf>
    <xf numFmtId="193" fontId="77" fillId="0" borderId="30" applyFill="0" applyProtection="0">
      <alignment horizontal="right" vertical="center"/>
    </xf>
    <xf numFmtId="193" fontId="77" fillId="0" borderId="30" applyFill="0" applyProtection="0">
      <alignment horizontal="right" vertical="center"/>
    </xf>
    <xf numFmtId="193" fontId="77" fillId="0" borderId="30" applyFill="0" applyProtection="0">
      <alignment horizontal="right" vertical="center"/>
    </xf>
    <xf numFmtId="193" fontId="77" fillId="0" borderId="30" applyFill="0" applyProtection="0">
      <alignment horizontal="right" vertical="center"/>
    </xf>
    <xf numFmtId="193" fontId="77" fillId="0" borderId="30" applyFill="0" applyProtection="0">
      <alignment horizontal="right" vertical="center"/>
    </xf>
    <xf numFmtId="193" fontId="77" fillId="0" borderId="30" applyFill="0" applyProtection="0">
      <alignment horizontal="right" vertical="center"/>
    </xf>
    <xf numFmtId="193" fontId="77" fillId="0" borderId="30" applyFill="0" applyProtection="0">
      <alignment horizontal="right" vertical="center"/>
    </xf>
    <xf numFmtId="193" fontId="77" fillId="0" borderId="30" applyFill="0" applyProtection="0">
      <alignment horizontal="right" vertical="center"/>
    </xf>
    <xf numFmtId="0" fontId="77" fillId="0" borderId="4" applyNumberFormat="0" applyFill="0" applyProtection="0">
      <alignment horizontal="left" vertical="center"/>
    </xf>
    <xf numFmtId="0" fontId="77" fillId="0" borderId="4" applyNumberFormat="0" applyFill="0" applyProtection="0">
      <alignment horizontal="left" vertical="center"/>
    </xf>
    <xf numFmtId="0" fontId="77" fillId="0" borderId="4" applyNumberFormat="0" applyFill="0" applyProtection="0">
      <alignment horizontal="left" vertical="center"/>
    </xf>
    <xf numFmtId="0" fontId="77" fillId="0" borderId="4" applyNumberFormat="0" applyFill="0" applyProtection="0">
      <alignment horizontal="left" vertical="center"/>
    </xf>
    <xf numFmtId="0" fontId="77" fillId="0" borderId="4" applyNumberFormat="0" applyFill="0" applyProtection="0">
      <alignment horizontal="left" vertical="center"/>
    </xf>
    <xf numFmtId="0" fontId="77" fillId="0" borderId="4" applyNumberFormat="0" applyFill="0" applyProtection="0">
      <alignment horizontal="left" vertical="center"/>
    </xf>
    <xf numFmtId="0" fontId="77" fillId="0" borderId="4" applyNumberFormat="0" applyFill="0" applyProtection="0">
      <alignment horizontal="left" vertical="center"/>
    </xf>
    <xf numFmtId="0" fontId="77" fillId="0" borderId="4" applyNumberFormat="0" applyFill="0" applyProtection="0">
      <alignment horizontal="left" vertical="center"/>
    </xf>
    <xf numFmtId="0" fontId="125" fillId="42" borderId="0" applyNumberFormat="0" applyBorder="0" applyAlignment="0" applyProtection="0">
      <alignment vertical="center"/>
    </xf>
    <xf numFmtId="0" fontId="125" fillId="42" borderId="0" applyNumberFormat="0" applyBorder="0" applyAlignment="0" applyProtection="0">
      <alignment vertical="center"/>
    </xf>
    <xf numFmtId="0" fontId="125" fillId="42" borderId="0" applyNumberFormat="0" applyBorder="0" applyAlignment="0" applyProtection="0">
      <alignment vertical="center"/>
    </xf>
    <xf numFmtId="0" fontId="125" fillId="42" borderId="0" applyNumberFormat="0" applyBorder="0" applyAlignment="0" applyProtection="0">
      <alignment vertical="center"/>
    </xf>
    <xf numFmtId="0" fontId="125" fillId="42" borderId="0" applyNumberFormat="0" applyBorder="0" applyAlignment="0" applyProtection="0">
      <alignment vertical="center"/>
    </xf>
    <xf numFmtId="0" fontId="125" fillId="42" borderId="0" applyNumberFormat="0" applyBorder="0" applyAlignment="0" applyProtection="0">
      <alignment vertical="center"/>
    </xf>
    <xf numFmtId="0" fontId="125" fillId="42" borderId="0" applyNumberFormat="0" applyBorder="0" applyAlignment="0" applyProtection="0">
      <alignment vertical="center"/>
    </xf>
    <xf numFmtId="0" fontId="125" fillId="42" borderId="0" applyNumberFormat="0" applyBorder="0" applyAlignment="0" applyProtection="0">
      <alignment vertical="center"/>
    </xf>
    <xf numFmtId="0" fontId="125" fillId="42" borderId="0" applyNumberFormat="0" applyBorder="0" applyAlignment="0" applyProtection="0">
      <alignment vertical="center"/>
    </xf>
    <xf numFmtId="0" fontId="125" fillId="42" borderId="0" applyNumberFormat="0" applyBorder="0" applyAlignment="0" applyProtection="0">
      <alignment vertical="center"/>
    </xf>
    <xf numFmtId="0" fontId="125" fillId="42" borderId="0" applyNumberFormat="0" applyBorder="0" applyAlignment="0" applyProtection="0">
      <alignment vertical="center"/>
    </xf>
    <xf numFmtId="0" fontId="125" fillId="42" borderId="0" applyNumberFormat="0" applyBorder="0" applyAlignment="0" applyProtection="0">
      <alignment vertical="center"/>
    </xf>
    <xf numFmtId="0" fontId="125" fillId="42" borderId="0" applyNumberFormat="0" applyBorder="0" applyAlignment="0" applyProtection="0">
      <alignment vertical="center"/>
    </xf>
    <xf numFmtId="0" fontId="125" fillId="42" borderId="0" applyNumberFormat="0" applyBorder="0" applyAlignment="0" applyProtection="0">
      <alignment vertical="center"/>
    </xf>
    <xf numFmtId="0" fontId="125" fillId="42" borderId="0" applyNumberFormat="0" applyBorder="0" applyAlignment="0" applyProtection="0">
      <alignment vertical="center"/>
    </xf>
    <xf numFmtId="0" fontId="125" fillId="42" borderId="0" applyNumberFormat="0" applyBorder="0" applyAlignment="0" applyProtection="0">
      <alignment vertical="center"/>
    </xf>
    <xf numFmtId="0" fontId="125" fillId="42" borderId="0" applyNumberFormat="0" applyBorder="0" applyAlignment="0" applyProtection="0">
      <alignment vertical="center"/>
    </xf>
    <xf numFmtId="0" fontId="125" fillId="42" borderId="0" applyNumberFormat="0" applyBorder="0" applyAlignment="0" applyProtection="0">
      <alignment vertical="center"/>
    </xf>
    <xf numFmtId="0" fontId="125" fillId="42" borderId="0" applyNumberFormat="0" applyBorder="0" applyAlignment="0" applyProtection="0">
      <alignment vertical="center"/>
    </xf>
    <xf numFmtId="0" fontId="125" fillId="42" borderId="0" applyNumberFormat="0" applyBorder="0" applyAlignment="0" applyProtection="0">
      <alignment vertical="center"/>
    </xf>
    <xf numFmtId="0" fontId="125" fillId="42" borderId="0" applyNumberFormat="0" applyBorder="0" applyAlignment="0" applyProtection="0">
      <alignment vertical="center"/>
    </xf>
    <xf numFmtId="0" fontId="126" fillId="46" borderId="36" applyNumberFormat="0" applyAlignment="0" applyProtection="0">
      <alignment vertical="center"/>
    </xf>
    <xf numFmtId="0" fontId="126" fillId="46" borderId="36" applyNumberFormat="0" applyAlignment="0" applyProtection="0">
      <alignment vertical="center"/>
    </xf>
    <xf numFmtId="0" fontId="126" fillId="46" borderId="36" applyNumberFormat="0" applyAlignment="0" applyProtection="0">
      <alignment vertical="center"/>
    </xf>
    <xf numFmtId="0" fontId="126" fillId="46" borderId="36" applyNumberFormat="0" applyAlignment="0" applyProtection="0">
      <alignment vertical="center"/>
    </xf>
    <xf numFmtId="0" fontId="126" fillId="46" borderId="36" applyNumberFormat="0" applyAlignment="0" applyProtection="0">
      <alignment vertical="center"/>
    </xf>
    <xf numFmtId="0" fontId="126" fillId="46" borderId="36" applyNumberFormat="0" applyAlignment="0" applyProtection="0">
      <alignment vertical="center"/>
    </xf>
    <xf numFmtId="0" fontId="126" fillId="46" borderId="36" applyNumberFormat="0" applyAlignment="0" applyProtection="0">
      <alignment vertical="center"/>
    </xf>
    <xf numFmtId="0" fontId="126" fillId="46" borderId="36" applyNumberFormat="0" applyAlignment="0" applyProtection="0">
      <alignment vertical="center"/>
    </xf>
    <xf numFmtId="0" fontId="126" fillId="46" borderId="36" applyNumberFormat="0" applyAlignment="0" applyProtection="0">
      <alignment vertical="center"/>
    </xf>
    <xf numFmtId="0" fontId="126" fillId="46" borderId="36" applyNumberFormat="0" applyAlignment="0" applyProtection="0">
      <alignment vertical="center"/>
    </xf>
    <xf numFmtId="0" fontId="126" fillId="46" borderId="36" applyNumberFormat="0" applyAlignment="0" applyProtection="0">
      <alignment vertical="center"/>
    </xf>
    <xf numFmtId="0" fontId="126" fillId="46" borderId="36" applyNumberFormat="0" applyAlignment="0" applyProtection="0">
      <alignment vertical="center"/>
    </xf>
    <xf numFmtId="0" fontId="126" fillId="46" borderId="36" applyNumberFormat="0" applyAlignment="0" applyProtection="0">
      <alignment vertical="center"/>
    </xf>
    <xf numFmtId="0" fontId="126" fillId="46" borderId="36" applyNumberFormat="0" applyAlignment="0" applyProtection="0">
      <alignment vertical="center"/>
    </xf>
    <xf numFmtId="0" fontId="126" fillId="46" borderId="36" applyNumberFormat="0" applyAlignment="0" applyProtection="0">
      <alignment vertical="center"/>
    </xf>
    <xf numFmtId="0" fontId="126" fillId="46" borderId="36" applyNumberFormat="0" applyAlignment="0" applyProtection="0">
      <alignment vertical="center"/>
    </xf>
    <xf numFmtId="0" fontId="126" fillId="46" borderId="36" applyNumberFormat="0" applyAlignment="0" applyProtection="0">
      <alignment vertical="center"/>
    </xf>
    <xf numFmtId="0" fontId="126" fillId="46" borderId="36" applyNumberFormat="0" applyAlignment="0" applyProtection="0">
      <alignment vertical="center"/>
    </xf>
    <xf numFmtId="0" fontId="126" fillId="46" borderId="36" applyNumberFormat="0" applyAlignment="0" applyProtection="0">
      <alignment vertical="center"/>
    </xf>
    <xf numFmtId="0" fontId="126" fillId="46" borderId="36" applyNumberFormat="0" applyAlignment="0" applyProtection="0">
      <alignment vertical="center"/>
    </xf>
    <xf numFmtId="0" fontId="126" fillId="46" borderId="36" applyNumberFormat="0" applyAlignment="0" applyProtection="0">
      <alignment vertical="center"/>
    </xf>
    <xf numFmtId="0" fontId="127" fillId="41" borderId="33" applyNumberFormat="0" applyAlignment="0" applyProtection="0">
      <alignment vertical="center"/>
    </xf>
    <xf numFmtId="0" fontId="127" fillId="41" borderId="33" applyNumberFormat="0" applyAlignment="0" applyProtection="0">
      <alignment vertical="center"/>
    </xf>
    <xf numFmtId="0" fontId="127" fillId="41" borderId="33" applyNumberFormat="0" applyAlignment="0" applyProtection="0">
      <alignment vertical="center"/>
    </xf>
    <xf numFmtId="0" fontId="127" fillId="41" borderId="33" applyNumberFormat="0" applyAlignment="0" applyProtection="0">
      <alignment vertical="center"/>
    </xf>
    <xf numFmtId="0" fontId="127" fillId="41" borderId="33" applyNumberFormat="0" applyAlignment="0" applyProtection="0">
      <alignment vertical="center"/>
    </xf>
    <xf numFmtId="0" fontId="127" fillId="41" borderId="33" applyNumberFormat="0" applyAlignment="0" applyProtection="0">
      <alignment vertical="center"/>
    </xf>
    <xf numFmtId="0" fontId="127" fillId="41" borderId="33" applyNumberFormat="0" applyAlignment="0" applyProtection="0">
      <alignment vertical="center"/>
    </xf>
    <xf numFmtId="0" fontId="127" fillId="41" borderId="33" applyNumberFormat="0" applyAlignment="0" applyProtection="0">
      <alignment vertical="center"/>
    </xf>
    <xf numFmtId="0" fontId="127" fillId="41" borderId="33" applyNumberFormat="0" applyAlignment="0" applyProtection="0">
      <alignment vertical="center"/>
    </xf>
    <xf numFmtId="0" fontId="127" fillId="41" borderId="33" applyNumberFormat="0" applyAlignment="0" applyProtection="0">
      <alignment vertical="center"/>
    </xf>
    <xf numFmtId="0" fontId="127" fillId="41" borderId="33" applyNumberFormat="0" applyAlignment="0" applyProtection="0">
      <alignment vertical="center"/>
    </xf>
    <xf numFmtId="0" fontId="127" fillId="41" borderId="33" applyNumberFormat="0" applyAlignment="0" applyProtection="0">
      <alignment vertical="center"/>
    </xf>
    <xf numFmtId="0" fontId="127" fillId="41" borderId="33" applyNumberFormat="0" applyAlignment="0" applyProtection="0">
      <alignment vertical="center"/>
    </xf>
    <xf numFmtId="0" fontId="127" fillId="41" borderId="33" applyNumberFormat="0" applyAlignment="0" applyProtection="0">
      <alignment vertical="center"/>
    </xf>
    <xf numFmtId="0" fontId="127" fillId="41" borderId="33" applyNumberFormat="0" applyAlignment="0" applyProtection="0">
      <alignment vertical="center"/>
    </xf>
    <xf numFmtId="0" fontId="127" fillId="41" borderId="33" applyNumberFormat="0" applyAlignment="0" applyProtection="0">
      <alignment vertical="center"/>
    </xf>
    <xf numFmtId="0" fontId="127" fillId="41" borderId="33" applyNumberFormat="0" applyAlignment="0" applyProtection="0">
      <alignment vertical="center"/>
    </xf>
    <xf numFmtId="0" fontId="127" fillId="41" borderId="33" applyNumberFormat="0" applyAlignment="0" applyProtection="0">
      <alignment vertical="center"/>
    </xf>
    <xf numFmtId="0" fontId="127" fillId="41" borderId="33" applyNumberFormat="0" applyAlignment="0" applyProtection="0">
      <alignment vertical="center"/>
    </xf>
    <xf numFmtId="0" fontId="127" fillId="41" borderId="33" applyNumberFormat="0" applyAlignment="0" applyProtection="0">
      <alignment vertical="center"/>
    </xf>
    <xf numFmtId="0" fontId="127" fillId="41" borderId="33" applyNumberFormat="0" applyAlignment="0" applyProtection="0">
      <alignment vertical="center"/>
    </xf>
    <xf numFmtId="1" fontId="77" fillId="0" borderId="30" applyFill="0" applyProtection="0">
      <alignment horizontal="center" vertical="center"/>
    </xf>
    <xf numFmtId="1" fontId="77" fillId="0" borderId="30" applyFill="0" applyProtection="0">
      <alignment horizontal="center" vertical="center"/>
    </xf>
    <xf numFmtId="1" fontId="77" fillId="0" borderId="30" applyFill="0" applyProtection="0">
      <alignment horizontal="center" vertical="center"/>
    </xf>
    <xf numFmtId="1" fontId="77" fillId="0" borderId="30" applyFill="0" applyProtection="0">
      <alignment horizontal="center" vertical="center"/>
    </xf>
    <xf numFmtId="1" fontId="77" fillId="0" borderId="30" applyFill="0" applyProtection="0">
      <alignment horizontal="center" vertical="center"/>
    </xf>
    <xf numFmtId="1" fontId="77" fillId="0" borderId="30" applyFill="0" applyProtection="0">
      <alignment horizontal="center" vertical="center"/>
    </xf>
    <xf numFmtId="1" fontId="77" fillId="0" borderId="30" applyFill="0" applyProtection="0">
      <alignment horizontal="center" vertical="center"/>
    </xf>
    <xf numFmtId="1" fontId="77" fillId="0" borderId="30" applyFill="0" applyProtection="0">
      <alignment horizontal="center" vertical="center"/>
    </xf>
    <xf numFmtId="0" fontId="128" fillId="0" borderId="0">
      <alignment vertical="center"/>
    </xf>
    <xf numFmtId="0" fontId="75" fillId="0" borderId="0">
      <alignment vertical="center"/>
    </xf>
    <xf numFmtId="0" fontId="84" fillId="0" borderId="0">
      <alignment vertical="center"/>
    </xf>
    <xf numFmtId="43"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38" borderId="37" applyNumberFormat="0" applyFont="0" applyAlignment="0" applyProtection="0">
      <alignment vertical="center"/>
    </xf>
    <xf numFmtId="0" fontId="0" fillId="38" borderId="37" applyNumberFormat="0" applyFont="0" applyAlignment="0" applyProtection="0">
      <alignment vertical="center"/>
    </xf>
    <xf numFmtId="0" fontId="0" fillId="38" borderId="37" applyNumberFormat="0" applyFont="0" applyAlignment="0" applyProtection="0">
      <alignment vertical="center"/>
    </xf>
    <xf numFmtId="0" fontId="0" fillId="38" borderId="37" applyNumberFormat="0" applyFont="0" applyAlignment="0" applyProtection="0">
      <alignment vertical="center"/>
    </xf>
    <xf numFmtId="0" fontId="0" fillId="38" borderId="37" applyNumberFormat="0" applyFont="0" applyAlignment="0" applyProtection="0">
      <alignment vertical="center"/>
    </xf>
    <xf numFmtId="0" fontId="0" fillId="38" borderId="37" applyNumberFormat="0" applyFont="0" applyAlignment="0" applyProtection="0">
      <alignment vertical="center"/>
    </xf>
    <xf numFmtId="0" fontId="0" fillId="38" borderId="37" applyNumberFormat="0" applyFont="0" applyAlignment="0" applyProtection="0">
      <alignment vertical="center"/>
    </xf>
    <xf numFmtId="0" fontId="0" fillId="38" borderId="37" applyNumberFormat="0" applyFont="0" applyAlignment="0" applyProtection="0">
      <alignment vertical="center"/>
    </xf>
    <xf numFmtId="0" fontId="0" fillId="38" borderId="37" applyNumberFormat="0" applyFont="0" applyAlignment="0" applyProtection="0">
      <alignment vertical="center"/>
    </xf>
    <xf numFmtId="0" fontId="0" fillId="38" borderId="37" applyNumberFormat="0" applyFont="0" applyAlignment="0" applyProtection="0">
      <alignment vertical="center"/>
    </xf>
    <xf numFmtId="0" fontId="0" fillId="38" borderId="37" applyNumberFormat="0" applyFont="0" applyAlignment="0" applyProtection="0">
      <alignment vertical="center"/>
    </xf>
    <xf numFmtId="0" fontId="0" fillId="38" borderId="37" applyNumberFormat="0" applyFont="0" applyAlignment="0" applyProtection="0">
      <alignment vertical="center"/>
    </xf>
    <xf numFmtId="0" fontId="0" fillId="38" borderId="37" applyNumberFormat="0" applyFont="0" applyAlignment="0" applyProtection="0">
      <alignment vertical="center"/>
    </xf>
    <xf numFmtId="0" fontId="0" fillId="38" borderId="37" applyNumberFormat="0" applyFont="0" applyAlignment="0" applyProtection="0">
      <alignment vertical="center"/>
    </xf>
    <xf numFmtId="0" fontId="0" fillId="38" borderId="37" applyNumberFormat="0" applyFont="0" applyAlignment="0" applyProtection="0">
      <alignment vertical="center"/>
    </xf>
    <xf numFmtId="0" fontId="0" fillId="38" borderId="37" applyNumberFormat="0" applyFont="0" applyAlignment="0" applyProtection="0">
      <alignment vertical="center"/>
    </xf>
    <xf numFmtId="0" fontId="0" fillId="38" borderId="37" applyNumberFormat="0" applyFont="0" applyAlignment="0" applyProtection="0">
      <alignment vertical="center"/>
    </xf>
    <xf numFmtId="0" fontId="0" fillId="38" borderId="37" applyNumberFormat="0" applyFont="0" applyAlignment="0" applyProtection="0">
      <alignment vertical="center"/>
    </xf>
    <xf numFmtId="0" fontId="0" fillId="38" borderId="37" applyNumberFormat="0" applyFont="0" applyAlignment="0" applyProtection="0">
      <alignment vertical="center"/>
    </xf>
    <xf numFmtId="0" fontId="0" fillId="38" borderId="37" applyNumberFormat="0" applyFont="0" applyAlignment="0" applyProtection="0">
      <alignment vertical="center"/>
    </xf>
    <xf numFmtId="0" fontId="0" fillId="38" borderId="37" applyNumberFormat="0" applyFont="0" applyAlignment="0" applyProtection="0">
      <alignment vertical="center"/>
    </xf>
  </cellStyleXfs>
  <cellXfs count="545">
    <xf numFmtId="0" fontId="0" fillId="0" borderId="0" xfId="0" applyAlignment="1"/>
    <xf numFmtId="0" fontId="1" fillId="0" borderId="0" xfId="919" applyFont="1" applyFill="1" applyBorder="1" applyAlignment="1">
      <alignment horizontal="center" vertical="center"/>
    </xf>
    <xf numFmtId="0" fontId="2" fillId="0" borderId="0" xfId="0" applyFont="1" applyFill="1" applyBorder="1" applyAlignment="1">
      <alignment vertical="center"/>
    </xf>
    <xf numFmtId="0" fontId="3" fillId="0" borderId="1" xfId="919"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919"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0" borderId="1" xfId="0" applyFont="1" applyBorder="1" applyAlignment="1">
      <alignment horizontal="left" vertical="center" wrapText="1"/>
    </xf>
    <xf numFmtId="0" fontId="1" fillId="0" borderId="0" xfId="915" applyFont="1" applyFill="1" applyBorder="1" applyAlignment="1">
      <alignment horizontal="center" vertical="center"/>
    </xf>
    <xf numFmtId="0" fontId="3" fillId="0" borderId="1" xfId="915" applyFont="1" applyFill="1" applyBorder="1" applyAlignment="1">
      <alignment horizontal="center" vertical="center"/>
    </xf>
    <xf numFmtId="0" fontId="5" fillId="0" borderId="1" xfId="915" applyFont="1" applyFill="1" applyBorder="1" applyAlignment="1">
      <alignment horizontal="center" vertical="center"/>
    </xf>
    <xf numFmtId="0" fontId="2" fillId="0" borderId="1" xfId="0" applyFont="1" applyFill="1" applyBorder="1" applyAlignment="1">
      <alignment vertical="center" wrapText="1"/>
    </xf>
    <xf numFmtId="0" fontId="6" fillId="0" borderId="0" xfId="869" applyFont="1" applyFill="1" applyBorder="1" applyAlignment="1">
      <alignment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Alignment="1">
      <alignment vertical="center"/>
    </xf>
    <xf numFmtId="0" fontId="9" fillId="0" borderId="0" xfId="869" applyFont="1" applyFill="1" applyBorder="1" applyAlignment="1">
      <alignment vertical="center"/>
    </xf>
    <xf numFmtId="0" fontId="10" fillId="0" borderId="0" xfId="869" applyNumberFormat="1" applyFont="1" applyFill="1" applyBorder="1" applyAlignment="1" applyProtection="1">
      <alignment horizontal="center" vertical="center"/>
    </xf>
    <xf numFmtId="0" fontId="0" fillId="0" borderId="0" xfId="869" applyNumberFormat="1" applyFont="1" applyFill="1" applyBorder="1" applyAlignment="1" applyProtection="1">
      <alignment horizontal="left" vertical="center"/>
    </xf>
    <xf numFmtId="0" fontId="11" fillId="0" borderId="1" xfId="798" applyFont="1" applyFill="1" applyBorder="1" applyAlignment="1">
      <alignment horizontal="center" vertical="center" wrapText="1"/>
    </xf>
    <xf numFmtId="0" fontId="12" fillId="0" borderId="1" xfId="798" applyFont="1" applyFill="1" applyBorder="1" applyAlignment="1">
      <alignment horizontal="center" vertical="center" wrapText="1"/>
    </xf>
    <xf numFmtId="0" fontId="13" fillId="0" borderId="1" xfId="798" applyFont="1" applyFill="1" applyBorder="1" applyAlignment="1">
      <alignment vertical="center" wrapText="1"/>
    </xf>
    <xf numFmtId="0" fontId="14" fillId="0" borderId="1" xfId="798" applyFont="1" applyFill="1" applyBorder="1" applyAlignment="1">
      <alignment vertical="center" wrapText="1"/>
    </xf>
    <xf numFmtId="0" fontId="14" fillId="0" borderId="1" xfId="798" applyFont="1" applyFill="1" applyBorder="1" applyAlignment="1">
      <alignment horizontal="center" vertical="center" wrapText="1"/>
    </xf>
    <xf numFmtId="0" fontId="14" fillId="0" borderId="2" xfId="798" applyFont="1" applyFill="1" applyBorder="1" applyAlignment="1">
      <alignment horizontal="center" vertical="center" wrapText="1"/>
    </xf>
    <xf numFmtId="194" fontId="14" fillId="0" borderId="2" xfId="867" applyNumberFormat="1" applyFont="1" applyBorder="1" applyAlignment="1">
      <alignment horizontal="center" vertical="center" wrapText="1"/>
    </xf>
    <xf numFmtId="0" fontId="9" fillId="0" borderId="2" xfId="869" applyFont="1" applyFill="1" applyBorder="1" applyAlignment="1">
      <alignment horizontal="left" vertical="center" wrapText="1"/>
    </xf>
    <xf numFmtId="0" fontId="9" fillId="0" borderId="1" xfId="869" applyFont="1" applyFill="1" applyBorder="1" applyAlignment="1">
      <alignment horizontal="center" vertical="center"/>
    </xf>
    <xf numFmtId="9" fontId="9" fillId="0" borderId="1" xfId="869" applyNumberFormat="1" applyFont="1" applyFill="1" applyBorder="1" applyAlignment="1">
      <alignment horizontal="center" vertical="center"/>
    </xf>
    <xf numFmtId="0" fontId="14" fillId="0" borderId="3" xfId="798" applyFont="1" applyFill="1" applyBorder="1" applyAlignment="1">
      <alignment horizontal="center" vertical="center" wrapText="1"/>
    </xf>
    <xf numFmtId="194" fontId="14" fillId="0" borderId="3" xfId="867" applyNumberFormat="1" applyFont="1" applyBorder="1" applyAlignment="1">
      <alignment horizontal="center" vertical="center" wrapText="1"/>
    </xf>
    <xf numFmtId="0" fontId="9" fillId="0" borderId="3" xfId="869" applyFont="1" applyFill="1" applyBorder="1" applyAlignment="1">
      <alignment horizontal="left" vertical="center" wrapText="1"/>
    </xf>
    <xf numFmtId="0" fontId="14" fillId="0" borderId="4" xfId="798" applyFont="1" applyFill="1" applyBorder="1" applyAlignment="1">
      <alignment horizontal="center" vertical="center" wrapText="1"/>
    </xf>
    <xf numFmtId="194" fontId="14" fillId="0" borderId="4" xfId="867" applyNumberFormat="1" applyFont="1" applyBorder="1" applyAlignment="1">
      <alignment horizontal="center" vertical="center" wrapText="1"/>
    </xf>
    <xf numFmtId="0" fontId="9" fillId="0" borderId="4" xfId="869" applyFont="1" applyFill="1" applyBorder="1" applyAlignment="1">
      <alignment horizontal="left" vertical="center" wrapText="1"/>
    </xf>
    <xf numFmtId="0" fontId="13" fillId="0" borderId="3" xfId="798" applyFont="1" applyFill="1" applyBorder="1" applyAlignment="1">
      <alignment vertical="center" wrapText="1"/>
    </xf>
    <xf numFmtId="0" fontId="9" fillId="0" borderId="3" xfId="869" applyFont="1" applyFill="1" applyBorder="1" applyAlignment="1">
      <alignment horizontal="center" vertical="center" wrapText="1"/>
    </xf>
    <xf numFmtId="0" fontId="9" fillId="0" borderId="1" xfId="869" applyFont="1" applyFill="1" applyBorder="1" applyAlignment="1">
      <alignment vertical="center"/>
    </xf>
    <xf numFmtId="194" fontId="14" fillId="0" borderId="2" xfId="867" applyNumberFormat="1" applyFont="1" applyFill="1" applyBorder="1" applyAlignment="1">
      <alignment horizontal="center" vertical="center" wrapText="1"/>
    </xf>
    <xf numFmtId="9" fontId="14" fillId="0" borderId="1" xfId="798" applyNumberFormat="1" applyFont="1" applyFill="1" applyBorder="1" applyAlignment="1">
      <alignment horizontal="center" vertical="center" wrapText="1"/>
    </xf>
    <xf numFmtId="194" fontId="14" fillId="0" borderId="3" xfId="867" applyNumberFormat="1" applyFont="1" applyFill="1" applyBorder="1" applyAlignment="1">
      <alignment horizontal="center" vertical="center" wrapText="1"/>
    </xf>
    <xf numFmtId="0" fontId="14" fillId="0" borderId="1" xfId="798" applyFont="1" applyFill="1" applyBorder="1" applyAlignment="1">
      <alignment horizontal="left" vertical="center" wrapText="1" indent="1"/>
    </xf>
    <xf numFmtId="0" fontId="9" fillId="0" borderId="1" xfId="869" applyFont="1" applyFill="1" applyBorder="1" applyAlignment="1">
      <alignment horizontal="center" vertical="center" wrapText="1"/>
    </xf>
    <xf numFmtId="0" fontId="9" fillId="0" borderId="2" xfId="869" applyFont="1" applyFill="1" applyBorder="1" applyAlignment="1">
      <alignment horizontal="center" vertical="center" wrapText="1"/>
    </xf>
    <xf numFmtId="0" fontId="14" fillId="0" borderId="2" xfId="798" applyFont="1" applyFill="1" applyBorder="1" applyAlignment="1">
      <alignment vertical="center" wrapText="1"/>
    </xf>
    <xf numFmtId="0" fontId="9" fillId="0" borderId="4" xfId="869" applyFont="1" applyFill="1" applyBorder="1" applyAlignment="1">
      <alignment horizontal="center" vertical="center" wrapText="1"/>
    </xf>
    <xf numFmtId="0" fontId="14" fillId="0" borderId="2" xfId="798" applyFont="1" applyFill="1" applyBorder="1" applyAlignment="1">
      <alignment horizontal="left" vertical="center" wrapText="1"/>
    </xf>
    <xf numFmtId="0" fontId="14" fillId="0" borderId="3" xfId="798" applyFont="1" applyFill="1" applyBorder="1" applyAlignment="1">
      <alignment horizontal="left" vertical="center" wrapText="1"/>
    </xf>
    <xf numFmtId="0" fontId="14" fillId="0" borderId="1" xfId="798" applyFont="1" applyFill="1" applyBorder="1" applyAlignment="1">
      <alignment horizontal="left" vertical="center" wrapText="1"/>
    </xf>
    <xf numFmtId="0" fontId="15"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Border="1" applyAlignment="1">
      <alignment vertical="center"/>
    </xf>
    <xf numFmtId="0" fontId="1"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0" xfId="0" applyFont="1" applyFill="1" applyBorder="1" applyAlignment="1">
      <alignment horizontal="right" vertical="center"/>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195" fontId="21" fillId="0" borderId="1" xfId="0" applyNumberFormat="1" applyFont="1" applyFill="1" applyBorder="1" applyAlignment="1">
      <alignment horizontal="left" vertical="center" wrapText="1"/>
    </xf>
    <xf numFmtId="195" fontId="21" fillId="0" borderId="1" xfId="0" applyNumberFormat="1" applyFont="1" applyFill="1" applyBorder="1" applyAlignment="1">
      <alignment horizontal="center" vertical="center" wrapText="1"/>
    </xf>
    <xf numFmtId="0" fontId="22" fillId="0" borderId="0" xfId="0" applyFont="1" applyFill="1" applyBorder="1" applyAlignment="1">
      <alignment horizontal="left" vertical="center" wrapText="1"/>
    </xf>
    <xf numFmtId="0" fontId="15" fillId="0" borderId="0" xfId="658" applyFont="1" applyFill="1" applyBorder="1" applyAlignment="1">
      <alignment vertical="center"/>
    </xf>
    <xf numFmtId="0" fontId="16" fillId="0" borderId="0" xfId="658" applyFont="1" applyFill="1" applyBorder="1" applyAlignment="1">
      <alignment vertical="center"/>
    </xf>
    <xf numFmtId="0" fontId="17" fillId="0" borderId="0" xfId="658" applyFont="1" applyFill="1" applyBorder="1" applyAlignment="1">
      <alignment vertical="center"/>
    </xf>
    <xf numFmtId="0" fontId="19" fillId="0" borderId="0" xfId="658" applyFont="1" applyFill="1" applyBorder="1" applyAlignment="1">
      <alignment horizontal="left" vertical="center"/>
    </xf>
    <xf numFmtId="0" fontId="1" fillId="0" borderId="0" xfId="658" applyFont="1" applyFill="1" applyBorder="1" applyAlignment="1">
      <alignment horizontal="center" vertical="center"/>
    </xf>
    <xf numFmtId="0" fontId="21" fillId="0" borderId="0" xfId="658" applyFont="1" applyFill="1" applyBorder="1" applyAlignment="1">
      <alignment horizontal="right" vertical="center"/>
    </xf>
    <xf numFmtId="0" fontId="21" fillId="0" borderId="0" xfId="658" applyFont="1" applyFill="1" applyBorder="1" applyAlignment="1">
      <alignment horizontal="right" vertical="center" wrapText="1"/>
    </xf>
    <xf numFmtId="0" fontId="20" fillId="0" borderId="1" xfId="658" applyFont="1" applyFill="1" applyBorder="1" applyAlignment="1">
      <alignment horizontal="center" vertical="center"/>
    </xf>
    <xf numFmtId="0" fontId="20" fillId="0" borderId="1" xfId="658" applyFont="1" applyFill="1" applyBorder="1" applyAlignment="1">
      <alignment horizontal="center" vertical="center" wrapText="1"/>
    </xf>
    <xf numFmtId="0" fontId="20" fillId="0" borderId="1" xfId="658" applyFont="1" applyFill="1" applyBorder="1" applyAlignment="1">
      <alignment vertical="center"/>
    </xf>
    <xf numFmtId="0" fontId="21" fillId="0" borderId="1" xfId="658" applyFont="1" applyFill="1" applyBorder="1" applyAlignment="1">
      <alignment horizontal="center" vertical="center" wrapText="1"/>
    </xf>
    <xf numFmtId="194" fontId="21" fillId="0" borderId="1" xfId="658" applyNumberFormat="1" applyFont="1" applyFill="1" applyBorder="1" applyAlignment="1">
      <alignment vertical="center" wrapText="1"/>
    </xf>
    <xf numFmtId="0" fontId="21" fillId="0" borderId="1" xfId="658" applyFont="1" applyFill="1" applyBorder="1" applyAlignment="1">
      <alignment horizontal="left" vertical="center"/>
    </xf>
    <xf numFmtId="0" fontId="20" fillId="0" borderId="1" xfId="658" applyFont="1" applyFill="1" applyBorder="1" applyAlignment="1">
      <alignment horizontal="left" vertical="center"/>
    </xf>
    <xf numFmtId="0" fontId="22" fillId="0" borderId="0" xfId="658" applyFont="1" applyFill="1" applyBorder="1" applyAlignment="1">
      <alignment horizontal="left" vertical="center" wrapText="1"/>
    </xf>
    <xf numFmtId="0" fontId="23" fillId="0" borderId="0" xfId="658" applyFont="1" applyFill="1" applyBorder="1" applyAlignment="1">
      <alignment vertical="center"/>
    </xf>
    <xf numFmtId="0" fontId="24" fillId="0" borderId="0" xfId="658" applyFont="1" applyFill="1" applyBorder="1" applyAlignment="1">
      <alignment vertical="center"/>
    </xf>
    <xf numFmtId="0" fontId="1" fillId="0" borderId="0" xfId="658" applyFont="1" applyFill="1" applyBorder="1" applyAlignment="1">
      <alignment horizontal="center" vertical="center" wrapText="1"/>
    </xf>
    <xf numFmtId="0" fontId="20" fillId="0" borderId="1" xfId="658" applyFont="1" applyFill="1" applyBorder="1" applyAlignment="1">
      <alignment horizontal="left" vertical="center" wrapText="1"/>
    </xf>
    <xf numFmtId="194" fontId="21" fillId="0" borderId="1" xfId="658" applyNumberFormat="1" applyFont="1" applyFill="1" applyBorder="1" applyAlignment="1">
      <alignment horizontal="right" vertical="center" wrapText="1"/>
    </xf>
    <xf numFmtId="0" fontId="21" fillId="0" borderId="1" xfId="658" applyFont="1" applyFill="1" applyBorder="1" applyAlignment="1">
      <alignment horizontal="left" vertical="center" wrapText="1"/>
    </xf>
    <xf numFmtId="0" fontId="22" fillId="0" borderId="0" xfId="658" applyFont="1" applyFill="1" applyBorder="1" applyAlignment="1">
      <alignment vertical="center" wrapText="1"/>
    </xf>
    <xf numFmtId="0" fontId="19" fillId="0" borderId="0" xfId="658" applyFont="1" applyFill="1" applyBorder="1" applyAlignment="1">
      <alignment vertical="center" wrapText="1"/>
    </xf>
    <xf numFmtId="0" fontId="21" fillId="0" borderId="0" xfId="658" applyFont="1" applyFill="1" applyBorder="1" applyAlignment="1">
      <alignment vertical="center" wrapText="1"/>
    </xf>
    <xf numFmtId="0" fontId="21" fillId="0" borderId="1" xfId="658" applyFont="1" applyFill="1" applyBorder="1" applyAlignment="1">
      <alignment vertical="center" wrapText="1"/>
    </xf>
    <xf numFmtId="0" fontId="24" fillId="0" borderId="0" xfId="658" applyFont="1" applyFill="1" applyBorder="1" applyAlignment="1">
      <alignment horizontal="left" vertical="center" wrapText="1"/>
    </xf>
    <xf numFmtId="0" fontId="24" fillId="0" borderId="0" xfId="658" applyFont="1" applyFill="1" applyBorder="1" applyAlignment="1">
      <alignment vertical="center" wrapText="1"/>
    </xf>
    <xf numFmtId="0" fontId="19" fillId="0" borderId="0" xfId="658" applyFont="1" applyFill="1" applyBorder="1" applyAlignment="1">
      <alignment horizontal="right" vertical="center" wrapText="1"/>
    </xf>
    <xf numFmtId="0" fontId="12" fillId="0" borderId="0" xfId="658" applyFont="1" applyFill="1" applyBorder="1" applyAlignment="1">
      <alignment vertical="center"/>
    </xf>
    <xf numFmtId="0" fontId="25" fillId="0" borderId="0" xfId="658" applyFont="1" applyFill="1" applyBorder="1" applyAlignment="1">
      <alignment vertical="center"/>
    </xf>
    <xf numFmtId="0" fontId="26" fillId="0" borderId="1" xfId="658" applyFont="1" applyFill="1" applyBorder="1" applyAlignment="1">
      <alignment horizontal="center" vertical="center" wrapText="1"/>
    </xf>
    <xf numFmtId="0" fontId="27" fillId="0" borderId="1" xfId="658" applyFont="1" applyFill="1" applyBorder="1" applyAlignment="1">
      <alignment vertical="center" wrapText="1"/>
    </xf>
    <xf numFmtId="194" fontId="27" fillId="0" borderId="1" xfId="658" applyNumberFormat="1" applyFont="1" applyFill="1" applyBorder="1" applyAlignment="1">
      <alignment horizontal="right" vertical="center" wrapText="1"/>
    </xf>
    <xf numFmtId="0" fontId="27" fillId="0" borderId="1" xfId="658" applyFont="1" applyFill="1" applyBorder="1" applyAlignment="1">
      <alignment horizontal="left" vertical="center" wrapText="1"/>
    </xf>
    <xf numFmtId="0" fontId="7" fillId="0" borderId="0" xfId="658" applyFont="1" applyFill="1" applyBorder="1" applyAlignment="1">
      <alignment horizontal="left" vertical="center" wrapText="1"/>
    </xf>
    <xf numFmtId="0" fontId="7" fillId="0" borderId="0" xfId="658" applyFont="1" applyFill="1" applyBorder="1" applyAlignment="1">
      <alignment vertical="center" wrapText="1"/>
    </xf>
    <xf numFmtId="0" fontId="1" fillId="0" borderId="0" xfId="645" applyNumberFormat="1" applyFont="1" applyFill="1" applyAlignment="1" applyProtection="1">
      <alignment horizontal="center" vertical="center" wrapText="1"/>
    </xf>
    <xf numFmtId="0" fontId="26" fillId="0" borderId="1" xfId="658" applyFont="1" applyFill="1" applyBorder="1" applyAlignment="1">
      <alignment vertical="center" wrapText="1"/>
    </xf>
    <xf numFmtId="0" fontId="27" fillId="0" borderId="1" xfId="658" applyFont="1" applyFill="1" applyBorder="1" applyAlignment="1">
      <alignment horizontal="center" vertical="center" wrapText="1"/>
    </xf>
    <xf numFmtId="0" fontId="7" fillId="0" borderId="0" xfId="645" applyFill="1" applyAlignment="1"/>
    <xf numFmtId="0" fontId="7" fillId="0" borderId="0" xfId="645" applyAlignment="1"/>
    <xf numFmtId="0" fontId="7" fillId="0" borderId="0" xfId="645" applyAlignment="1">
      <alignment horizontal="right" vertical="center"/>
    </xf>
    <xf numFmtId="0" fontId="28" fillId="0" borderId="0" xfId="645" applyNumberFormat="1" applyFont="1" applyFill="1" applyAlignment="1" applyProtection="1">
      <alignment horizontal="center" vertical="center" wrapText="1"/>
    </xf>
    <xf numFmtId="0" fontId="28" fillId="0" borderId="0" xfId="645" applyNumberFormat="1" applyFont="1" applyFill="1" applyAlignment="1" applyProtection="1">
      <alignment horizontal="right" vertical="center" wrapText="1"/>
    </xf>
    <xf numFmtId="0" fontId="12" fillId="0" borderId="0" xfId="688" applyFont="1" applyAlignment="1" applyProtection="1">
      <alignment horizontal="left" vertical="center"/>
    </xf>
    <xf numFmtId="196" fontId="29" fillId="0" borderId="0" xfId="688" applyNumberFormat="1" applyFont="1" applyAlignment="1">
      <alignment horizontal="right" vertical="center"/>
    </xf>
    <xf numFmtId="0" fontId="29" fillId="0" borderId="0" xfId="688" applyFont="1" applyAlignment="1">
      <alignment horizontal="right" vertical="center"/>
    </xf>
    <xf numFmtId="197" fontId="29" fillId="0" borderId="0" xfId="688" applyNumberFormat="1" applyFont="1" applyFill="1" applyBorder="1" applyAlignment="1" applyProtection="1">
      <alignment horizontal="right" vertical="center"/>
    </xf>
    <xf numFmtId="2" fontId="26" fillId="0" borderId="1" xfId="686" applyNumberFormat="1" applyFont="1" applyFill="1" applyBorder="1" applyAlignment="1" applyProtection="1">
      <alignment horizontal="center" vertical="center" wrapText="1"/>
    </xf>
    <xf numFmtId="198" fontId="26" fillId="0" borderId="1" xfId="916" applyNumberFormat="1" applyFont="1" applyBorder="1" applyAlignment="1">
      <alignment horizontal="center" vertical="center" wrapText="1"/>
    </xf>
    <xf numFmtId="0" fontId="7" fillId="0" borderId="0" xfId="655" applyAlignment="1">
      <alignment horizontal="center" vertical="center"/>
    </xf>
    <xf numFmtId="49" fontId="26" fillId="0" borderId="1" xfId="689" applyNumberFormat="1" applyFont="1" applyFill="1" applyBorder="1" applyAlignment="1" applyProtection="1">
      <alignment horizontal="left" vertical="center"/>
    </xf>
    <xf numFmtId="194" fontId="26" fillId="0" borderId="1" xfId="863" applyNumberFormat="1" applyFont="1" applyFill="1" applyBorder="1" applyAlignment="1">
      <alignment horizontal="right" vertical="center" wrapText="1"/>
    </xf>
    <xf numFmtId="194" fontId="26" fillId="0" borderId="1" xfId="1" applyNumberFormat="1" applyFont="1" applyFill="1" applyBorder="1" applyAlignment="1" applyProtection="1">
      <alignment horizontal="right" vertical="center" wrapText="1"/>
    </xf>
    <xf numFmtId="199" fontId="26" fillId="0" borderId="1" xfId="3" applyNumberFormat="1" applyFont="1" applyFill="1" applyBorder="1" applyAlignment="1">
      <alignment horizontal="right" vertical="center" wrapText="1"/>
    </xf>
    <xf numFmtId="49" fontId="27" fillId="0" borderId="1" xfId="689" applyNumberFormat="1" applyFont="1" applyFill="1" applyBorder="1" applyAlignment="1" applyProtection="1">
      <alignment horizontal="left" vertical="center"/>
    </xf>
    <xf numFmtId="194" fontId="27" fillId="0" borderId="1" xfId="863" applyNumberFormat="1" applyFont="1" applyFill="1" applyBorder="1" applyAlignment="1">
      <alignment horizontal="right" vertical="center" wrapText="1"/>
    </xf>
    <xf numFmtId="194" fontId="27" fillId="0" borderId="1" xfId="1" applyNumberFormat="1" applyFont="1" applyFill="1" applyBorder="1" applyAlignment="1" applyProtection="1">
      <alignment vertical="center" wrapText="1"/>
    </xf>
    <xf numFmtId="199" fontId="27" fillId="0" borderId="1" xfId="734" applyNumberFormat="1" applyFont="1" applyFill="1" applyBorder="1" applyAlignment="1">
      <alignment horizontal="right" vertical="center" wrapText="1"/>
    </xf>
    <xf numFmtId="199" fontId="11" fillId="0" borderId="1" xfId="734" applyNumberFormat="1" applyFont="1" applyFill="1" applyBorder="1" applyAlignment="1">
      <alignment vertical="center" wrapText="1"/>
    </xf>
    <xf numFmtId="194" fontId="27" fillId="0" borderId="1" xfId="1" applyNumberFormat="1" applyFont="1" applyFill="1" applyBorder="1" applyAlignment="1" applyProtection="1">
      <alignment horizontal="right" vertical="center" wrapText="1"/>
    </xf>
    <xf numFmtId="199" fontId="12" fillId="0" borderId="1" xfId="734" applyNumberFormat="1" applyFont="1" applyFill="1" applyBorder="1" applyAlignment="1">
      <alignment vertical="center" wrapText="1"/>
    </xf>
    <xf numFmtId="194" fontId="26" fillId="0" borderId="1" xfId="1" applyNumberFormat="1" applyFont="1" applyFill="1" applyBorder="1" applyAlignment="1">
      <alignment horizontal="center" vertical="center" wrapText="1"/>
    </xf>
    <xf numFmtId="194" fontId="27" fillId="0" borderId="1" xfId="1" applyNumberFormat="1" applyFont="1" applyFill="1" applyBorder="1" applyAlignment="1">
      <alignment horizontal="center" vertical="center" wrapText="1"/>
    </xf>
    <xf numFmtId="0" fontId="26" fillId="0" borderId="1" xfId="1" applyNumberFormat="1" applyFont="1" applyFill="1" applyBorder="1" applyAlignment="1">
      <alignment horizontal="right" vertical="center" wrapText="1"/>
    </xf>
    <xf numFmtId="0" fontId="27" fillId="0" borderId="1" xfId="1" applyNumberFormat="1" applyFont="1" applyFill="1" applyBorder="1" applyAlignment="1">
      <alignment horizontal="right" vertical="center" wrapText="1"/>
    </xf>
    <xf numFmtId="3" fontId="26" fillId="0" borderId="1" xfId="1" applyNumberFormat="1" applyFont="1" applyFill="1" applyBorder="1" applyAlignment="1">
      <alignment horizontal="right" vertical="center" wrapText="1"/>
    </xf>
    <xf numFmtId="3" fontId="27" fillId="0" borderId="1" xfId="1" applyNumberFormat="1" applyFont="1" applyFill="1" applyBorder="1" applyAlignment="1">
      <alignment horizontal="right" vertical="center" wrapText="1"/>
    </xf>
    <xf numFmtId="194" fontId="27" fillId="2" borderId="1" xfId="1" applyNumberFormat="1" applyFont="1" applyFill="1" applyBorder="1" applyAlignment="1" applyProtection="1">
      <alignment horizontal="right" vertical="center" wrapText="1"/>
    </xf>
    <xf numFmtId="49" fontId="26" fillId="0" borderId="1" xfId="658" applyNumberFormat="1" applyFont="1" applyFill="1" applyBorder="1" applyAlignment="1" applyProtection="1">
      <alignment horizontal="distributed" vertical="center"/>
    </xf>
    <xf numFmtId="194" fontId="26" fillId="0" borderId="1" xfId="1" applyNumberFormat="1" applyFont="1" applyFill="1" applyBorder="1" applyAlignment="1">
      <alignment horizontal="right" vertical="center" wrapText="1"/>
    </xf>
    <xf numFmtId="49" fontId="26" fillId="0" borderId="1" xfId="658" applyNumberFormat="1" applyFont="1" applyFill="1" applyBorder="1" applyAlignment="1" applyProtection="1">
      <alignment horizontal="left" vertical="center"/>
    </xf>
    <xf numFmtId="194" fontId="7" fillId="0" borderId="0" xfId="645" applyNumberFormat="1" applyAlignment="1">
      <alignment horizontal="right" vertical="center"/>
    </xf>
    <xf numFmtId="0" fontId="7" fillId="0" borderId="0" xfId="655" applyFill="1" applyAlignment="1"/>
    <xf numFmtId="0" fontId="7" fillId="0" borderId="0" xfId="655" applyAlignment="1"/>
    <xf numFmtId="0" fontId="28" fillId="0" borderId="0" xfId="655" applyNumberFormat="1" applyFont="1" applyFill="1" applyAlignment="1" applyProtection="1">
      <alignment horizontal="center" vertical="center" wrapText="1"/>
    </xf>
    <xf numFmtId="0" fontId="27" fillId="0" borderId="0" xfId="655" applyFont="1" applyFill="1" applyAlignment="1" applyProtection="1">
      <alignment horizontal="left" vertical="center"/>
    </xf>
    <xf numFmtId="196" fontId="27" fillId="0" borderId="0" xfId="655" applyNumberFormat="1" applyFont="1" applyFill="1" applyAlignment="1" applyProtection="1">
      <alignment horizontal="right"/>
    </xf>
    <xf numFmtId="0" fontId="30" fillId="0" borderId="0" xfId="655" applyFont="1" applyFill="1" applyAlignment="1">
      <alignment vertical="center"/>
    </xf>
    <xf numFmtId="0" fontId="27" fillId="0" borderId="0" xfId="655" applyFont="1" applyFill="1" applyAlignment="1">
      <alignment horizontal="right" vertical="center"/>
    </xf>
    <xf numFmtId="0" fontId="26" fillId="0" borderId="1" xfId="655" applyNumberFormat="1" applyFont="1" applyFill="1" applyBorder="1" applyAlignment="1" applyProtection="1">
      <alignment horizontal="center" vertical="center"/>
    </xf>
    <xf numFmtId="49" fontId="26" fillId="0" borderId="1" xfId="656" applyNumberFormat="1" applyFont="1" applyFill="1" applyBorder="1" applyAlignment="1" applyProtection="1">
      <alignment vertical="center"/>
    </xf>
    <xf numFmtId="194" fontId="11" fillId="0" borderId="5" xfId="787" applyNumberFormat="1" applyFont="1" applyFill="1" applyBorder="1" applyAlignment="1">
      <alignment horizontal="right" vertical="center" wrapText="1"/>
    </xf>
    <xf numFmtId="199" fontId="11" fillId="0" borderId="1" xfId="3" applyNumberFormat="1" applyFont="1" applyFill="1" applyBorder="1" applyAlignment="1" applyProtection="1">
      <alignment horizontal="right" vertical="center" wrapText="1"/>
    </xf>
    <xf numFmtId="49" fontId="27" fillId="0" borderId="1" xfId="656" applyNumberFormat="1" applyFont="1" applyFill="1" applyBorder="1" applyAlignment="1" applyProtection="1">
      <alignment vertical="center"/>
    </xf>
    <xf numFmtId="194" fontId="27" fillId="0" borderId="1" xfId="787" applyNumberFormat="1" applyFont="1" applyFill="1" applyBorder="1" applyAlignment="1">
      <alignment horizontal="right" vertical="center" wrapText="1"/>
    </xf>
    <xf numFmtId="199" fontId="12" fillId="0" borderId="1" xfId="3" applyNumberFormat="1" applyFont="1" applyFill="1" applyBorder="1" applyAlignment="1" applyProtection="1">
      <alignment horizontal="right" vertical="center" wrapText="1"/>
    </xf>
    <xf numFmtId="49" fontId="26" fillId="0" borderId="1" xfId="656" applyNumberFormat="1" applyFont="1" applyFill="1" applyBorder="1" applyAlignment="1" applyProtection="1">
      <alignment vertical="center" wrapText="1"/>
    </xf>
    <xf numFmtId="194" fontId="26" fillId="0" borderId="1" xfId="787" applyNumberFormat="1" applyFont="1" applyFill="1" applyBorder="1" applyAlignment="1">
      <alignment horizontal="right" vertical="center" wrapText="1"/>
    </xf>
    <xf numFmtId="194" fontId="27" fillId="0" borderId="1" xfId="1" applyNumberFormat="1" applyFont="1" applyFill="1" applyBorder="1" applyAlignment="1">
      <alignment horizontal="right" vertical="center" wrapText="1"/>
    </xf>
    <xf numFmtId="200" fontId="7" fillId="0" borderId="1" xfId="0" applyNumberFormat="1" applyFont="1" applyFill="1" applyBorder="1" applyAlignment="1">
      <alignment horizontal="right" vertical="center"/>
    </xf>
    <xf numFmtId="194" fontId="7" fillId="0" borderId="0" xfId="655" applyNumberFormat="1" applyAlignment="1"/>
    <xf numFmtId="0" fontId="7" fillId="0" borderId="0" xfId="670" applyFill="1" applyAlignment="1"/>
    <xf numFmtId="0" fontId="7" fillId="0" borderId="0" xfId="670" applyAlignment="1"/>
    <xf numFmtId="0" fontId="28" fillId="0" borderId="0" xfId="670" applyNumberFormat="1" applyFont="1" applyFill="1" applyAlignment="1" applyProtection="1">
      <alignment horizontal="center" vertical="center" wrapText="1"/>
    </xf>
    <xf numFmtId="0" fontId="12" fillId="0" borderId="0" xfId="709" applyFont="1" applyAlignment="1" applyProtection="1">
      <alignment horizontal="left" vertical="center"/>
    </xf>
    <xf numFmtId="0" fontId="29" fillId="0" borderId="0" xfId="709" applyFont="1" applyAlignment="1"/>
    <xf numFmtId="201" fontId="29" fillId="0" borderId="0" xfId="709" applyNumberFormat="1" applyFont="1" applyAlignment="1"/>
    <xf numFmtId="197" fontId="31" fillId="0" borderId="0" xfId="709" applyNumberFormat="1" applyFont="1" applyFill="1" applyBorder="1" applyAlignment="1" applyProtection="1">
      <alignment horizontal="right" vertical="center"/>
    </xf>
    <xf numFmtId="0" fontId="7" fillId="0" borderId="0" xfId="670" applyAlignment="1">
      <alignment horizontal="center" vertical="center"/>
    </xf>
    <xf numFmtId="199" fontId="26" fillId="0" borderId="1" xfId="688" applyNumberFormat="1" applyFont="1" applyFill="1" applyBorder="1" applyAlignment="1" applyProtection="1">
      <alignment vertical="center" wrapText="1"/>
    </xf>
    <xf numFmtId="0" fontId="8" fillId="0" borderId="0" xfId="915" applyFont="1" applyAlignment="1">
      <alignment horizontal="center" vertical="center"/>
    </xf>
    <xf numFmtId="199" fontId="27" fillId="0" borderId="1" xfId="688" applyNumberFormat="1" applyFont="1" applyFill="1" applyBorder="1" applyAlignment="1" applyProtection="1">
      <alignment vertical="center" wrapText="1"/>
    </xf>
    <xf numFmtId="49" fontId="26" fillId="0" borderId="1" xfId="689" applyNumberFormat="1" applyFont="1" applyFill="1" applyBorder="1" applyAlignment="1" applyProtection="1">
      <alignment horizontal="left" vertical="center" wrapText="1"/>
    </xf>
    <xf numFmtId="194" fontId="31" fillId="0" borderId="1" xfId="1" applyNumberFormat="1" applyFont="1" applyFill="1" applyBorder="1" applyAlignment="1" applyProtection="1">
      <alignment vertical="center" wrapText="1"/>
    </xf>
    <xf numFmtId="49" fontId="26" fillId="0" borderId="1" xfId="658" applyNumberFormat="1" applyFont="1" applyFill="1" applyBorder="1" applyAlignment="1" applyProtection="1">
      <alignment horizontal="left" vertical="center" wrapText="1"/>
    </xf>
    <xf numFmtId="194" fontId="7" fillId="0" borderId="0" xfId="670" applyNumberFormat="1" applyAlignment="1"/>
    <xf numFmtId="0" fontId="7" fillId="0" borderId="0" xfId="670" applyAlignment="1">
      <alignment vertical="center"/>
    </xf>
    <xf numFmtId="0" fontId="27" fillId="0" borderId="0" xfId="670" applyFont="1" applyFill="1" applyAlignment="1" applyProtection="1">
      <alignment horizontal="left" vertical="center"/>
    </xf>
    <xf numFmtId="4" fontId="27" fillId="0" borderId="0" xfId="670" applyNumberFormat="1" applyFont="1" applyFill="1" applyAlignment="1" applyProtection="1">
      <alignment horizontal="right" vertical="center"/>
    </xf>
    <xf numFmtId="201" fontId="30" fillId="0" borderId="0" xfId="670" applyNumberFormat="1" applyFont="1" applyFill="1" applyAlignment="1">
      <alignment vertical="center"/>
    </xf>
    <xf numFmtId="0" fontId="27" fillId="0" borderId="0" xfId="670" applyFont="1" applyFill="1" applyAlignment="1">
      <alignment horizontal="right" vertical="center"/>
    </xf>
    <xf numFmtId="0" fontId="26" fillId="0" borderId="1" xfId="668" applyNumberFormat="1" applyFont="1" applyFill="1" applyBorder="1" applyAlignment="1" applyProtection="1">
      <alignment horizontal="center" vertical="center"/>
    </xf>
    <xf numFmtId="49" fontId="26" fillId="0" borderId="1" xfId="671" applyNumberFormat="1" applyFont="1" applyFill="1" applyBorder="1" applyAlignment="1" applyProtection="1">
      <alignment vertical="center"/>
    </xf>
    <xf numFmtId="194" fontId="26" fillId="0" borderId="1" xfId="849" applyNumberFormat="1" applyFont="1" applyBorder="1" applyAlignment="1">
      <alignment horizontal="right" vertical="center" wrapText="1"/>
    </xf>
    <xf numFmtId="194" fontId="26" fillId="0" borderId="1" xfId="787" applyNumberFormat="1" applyFont="1" applyBorder="1" applyAlignment="1">
      <alignment horizontal="right" vertical="center" wrapText="1"/>
    </xf>
    <xf numFmtId="199" fontId="11" fillId="0" borderId="1" xfId="658" applyNumberFormat="1" applyFont="1" applyFill="1" applyBorder="1" applyAlignment="1">
      <alignment horizontal="right" vertical="center" wrapText="1"/>
    </xf>
    <xf numFmtId="0" fontId="8" fillId="0" borderId="0" xfId="915" applyFont="1">
      <alignment vertical="center"/>
    </xf>
    <xf numFmtId="49" fontId="27" fillId="0" borderId="1" xfId="671" applyNumberFormat="1" applyFont="1" applyFill="1" applyBorder="1" applyAlignment="1" applyProtection="1">
      <alignment vertical="center"/>
    </xf>
    <xf numFmtId="194" fontId="27" fillId="0" borderId="1" xfId="849" applyNumberFormat="1" applyFont="1" applyBorder="1" applyAlignment="1">
      <alignment horizontal="right" vertical="center" wrapText="1"/>
    </xf>
    <xf numFmtId="199" fontId="12" fillId="0" borderId="1" xfId="658" applyNumberFormat="1" applyFont="1" applyFill="1" applyBorder="1" applyAlignment="1">
      <alignment horizontal="right" vertical="center" wrapText="1"/>
    </xf>
    <xf numFmtId="194" fontId="27" fillId="0" borderId="1" xfId="787" applyNumberFormat="1" applyFont="1" applyBorder="1" applyAlignment="1">
      <alignment horizontal="right" vertical="center" wrapText="1"/>
    </xf>
    <xf numFmtId="194" fontId="26" fillId="0" borderId="1" xfId="849" applyNumberFormat="1" applyFont="1" applyFill="1" applyBorder="1" applyAlignment="1">
      <alignment horizontal="right" vertical="center" wrapText="1"/>
    </xf>
    <xf numFmtId="194" fontId="27" fillId="2" borderId="1" xfId="787" applyNumberFormat="1" applyFont="1" applyFill="1" applyBorder="1" applyAlignment="1">
      <alignment horizontal="right" vertical="center" wrapText="1"/>
    </xf>
    <xf numFmtId="49" fontId="26" fillId="0" borderId="1" xfId="658" applyNumberFormat="1" applyFont="1" applyFill="1" applyBorder="1" applyAlignment="1" applyProtection="1">
      <alignment vertical="center"/>
    </xf>
    <xf numFmtId="0" fontId="7" fillId="0" borderId="0" xfId="916">
      <alignment vertical="center"/>
    </xf>
    <xf numFmtId="0" fontId="6" fillId="0" borderId="0" xfId="916" applyFont="1" applyAlignment="1">
      <alignment horizontal="center" vertical="center" wrapText="1"/>
    </xf>
    <xf numFmtId="0" fontId="7" fillId="0" borderId="0" xfId="916" applyFill="1">
      <alignment vertical="center"/>
    </xf>
    <xf numFmtId="0" fontId="2" fillId="0" borderId="0" xfId="0" applyFont="1" applyFill="1" applyAlignment="1">
      <alignment vertical="center"/>
    </xf>
    <xf numFmtId="0" fontId="32" fillId="0" borderId="0" xfId="735" applyFont="1" applyAlignment="1">
      <alignment horizontal="center" vertical="center" shrinkToFit="1"/>
    </xf>
    <xf numFmtId="0" fontId="10" fillId="0" borderId="0" xfId="735" applyFont="1" applyAlignment="1">
      <alignment horizontal="center" vertical="center" shrinkToFit="1"/>
    </xf>
    <xf numFmtId="0" fontId="12" fillId="0" borderId="0" xfId="735" applyFont="1" applyBorder="1" applyAlignment="1">
      <alignment horizontal="left" vertical="center" wrapText="1"/>
    </xf>
    <xf numFmtId="0" fontId="12" fillId="0" borderId="0" xfId="0" applyFont="1" applyFill="1" applyAlignment="1">
      <alignment horizontal="right"/>
    </xf>
    <xf numFmtId="0" fontId="26" fillId="0" borderId="1" xfId="918" applyFont="1" applyBorder="1" applyAlignment="1">
      <alignment horizontal="center" vertical="center"/>
    </xf>
    <xf numFmtId="49" fontId="26" fillId="0" borderId="1" xfId="0" applyNumberFormat="1" applyFont="1" applyFill="1" applyBorder="1" applyAlignment="1" applyProtection="1">
      <alignment vertical="center" wrapText="1"/>
    </xf>
    <xf numFmtId="194" fontId="27" fillId="0" borderId="1" xfId="1" applyNumberFormat="1" applyFont="1" applyBorder="1" applyAlignment="1">
      <alignment horizontal="right" vertical="center" wrapText="1"/>
    </xf>
    <xf numFmtId="0" fontId="27" fillId="0" borderId="1" xfId="633" applyNumberFormat="1" applyFont="1" applyFill="1" applyBorder="1" applyAlignment="1">
      <alignment horizontal="left" vertical="center" wrapText="1"/>
    </xf>
    <xf numFmtId="0" fontId="12"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33" fillId="0" borderId="1" xfId="916" applyFont="1" applyFill="1" applyBorder="1">
      <alignment vertical="center"/>
    </xf>
    <xf numFmtId="0" fontId="10" fillId="0" borderId="0" xfId="734" applyFont="1" applyAlignment="1">
      <alignment horizontal="center" vertical="center" shrinkToFit="1"/>
    </xf>
    <xf numFmtId="0" fontId="12" fillId="0" borderId="0" xfId="734" applyFont="1" applyAlignment="1">
      <alignment horizontal="left" vertical="center" wrapText="1"/>
    </xf>
    <xf numFmtId="0" fontId="12" fillId="0" borderId="0" xfId="734" applyFont="1" applyFill="1" applyAlignment="1">
      <alignment horizontal="left" vertical="center" wrapText="1"/>
    </xf>
    <xf numFmtId="198" fontId="27" fillId="0" borderId="0" xfId="917" applyNumberFormat="1" applyFont="1" applyBorder="1" applyAlignment="1">
      <alignment horizontal="right" vertical="center"/>
    </xf>
    <xf numFmtId="0" fontId="26" fillId="0" borderId="1" xfId="917" applyFont="1" applyBorder="1" applyAlignment="1">
      <alignment horizontal="center" vertical="center"/>
    </xf>
    <xf numFmtId="0" fontId="0" fillId="0" borderId="0" xfId="0" applyFont="1" applyAlignment="1"/>
    <xf numFmtId="194" fontId="26" fillId="0" borderId="1" xfId="916" applyNumberFormat="1" applyFont="1" applyFill="1" applyBorder="1" applyAlignment="1">
      <alignment horizontal="right" vertical="center" wrapText="1"/>
    </xf>
    <xf numFmtId="199" fontId="26" fillId="0" borderId="1" xfId="916" applyNumberFormat="1" applyFont="1" applyFill="1" applyBorder="1" applyAlignment="1">
      <alignment horizontal="right" vertical="center" wrapText="1"/>
    </xf>
    <xf numFmtId="194" fontId="27" fillId="0" borderId="1" xfId="916" applyNumberFormat="1" applyFont="1" applyFill="1" applyBorder="1" applyAlignment="1">
      <alignment horizontal="right" vertical="center" wrapText="1"/>
    </xf>
    <xf numFmtId="199" fontId="27" fillId="0" borderId="1" xfId="916" applyNumberFormat="1" applyFont="1" applyFill="1" applyBorder="1" applyAlignment="1">
      <alignment horizontal="right" vertical="center" wrapText="1"/>
    </xf>
    <xf numFmtId="49" fontId="27" fillId="0" borderId="1" xfId="0" applyNumberFormat="1" applyFont="1" applyFill="1" applyBorder="1" applyAlignment="1" applyProtection="1">
      <alignment vertical="center" wrapText="1"/>
    </xf>
    <xf numFmtId="0" fontId="26" fillId="2" borderId="1" xfId="916" applyFont="1" applyFill="1" applyBorder="1" applyAlignment="1">
      <alignment horizontal="distributed" vertical="center" wrapText="1"/>
    </xf>
    <xf numFmtId="0" fontId="26" fillId="0" borderId="1" xfId="633" applyNumberFormat="1" applyFont="1" applyFill="1" applyBorder="1" applyAlignment="1">
      <alignment horizontal="left" vertical="center" wrapText="1"/>
    </xf>
    <xf numFmtId="0" fontId="27" fillId="0" borderId="1" xfId="633" applyNumberFormat="1" applyFont="1" applyFill="1" applyBorder="1" applyAlignment="1">
      <alignment horizontal="left" vertical="center" wrapText="1" indent="1"/>
    </xf>
    <xf numFmtId="194" fontId="12" fillId="0" borderId="1" xfId="0" applyNumberFormat="1" applyFont="1" applyFill="1" applyBorder="1" applyAlignment="1">
      <alignment horizontal="right" vertical="center" wrapText="1"/>
    </xf>
    <xf numFmtId="0" fontId="26" fillId="2" borderId="1" xfId="916" applyFont="1" applyFill="1" applyBorder="1" applyAlignment="1">
      <alignment horizontal="left" vertical="center" wrapText="1"/>
    </xf>
    <xf numFmtId="194" fontId="11" fillId="0" borderId="1" xfId="0" applyNumberFormat="1" applyFont="1" applyFill="1" applyBorder="1" applyAlignment="1">
      <alignment horizontal="right" vertical="center" wrapText="1"/>
    </xf>
    <xf numFmtId="41" fontId="0" fillId="0" borderId="0" xfId="0" applyNumberFormat="1" applyAlignment="1"/>
    <xf numFmtId="194" fontId="0" fillId="0" borderId="0" xfId="0" applyNumberFormat="1" applyAlignment="1"/>
    <xf numFmtId="0" fontId="7" fillId="0" borderId="0" xfId="633" applyAlignment="1"/>
    <xf numFmtId="0" fontId="34" fillId="3" borderId="0" xfId="633" applyFont="1" applyFill="1" applyAlignment="1"/>
    <xf numFmtId="0" fontId="35" fillId="3" borderId="0" xfId="734" applyFont="1" applyFill="1" applyAlignment="1">
      <alignment horizontal="center" vertical="center" shrinkToFit="1"/>
    </xf>
    <xf numFmtId="0" fontId="36" fillId="3" borderId="0" xfId="734" applyFont="1" applyFill="1" applyAlignment="1">
      <alignment horizontal="left" vertical="center" wrapText="1"/>
    </xf>
    <xf numFmtId="0" fontId="27" fillId="0" borderId="0" xfId="633" applyFont="1" applyAlignment="1">
      <alignment horizontal="right" vertical="center"/>
    </xf>
    <xf numFmtId="0" fontId="26" fillId="0" borderId="1" xfId="633" applyFont="1" applyFill="1" applyBorder="1" applyAlignment="1">
      <alignment horizontal="center" vertical="center" wrapText="1"/>
    </xf>
    <xf numFmtId="198" fontId="26" fillId="3" borderId="1" xfId="916" applyNumberFormat="1" applyFont="1" applyFill="1" applyBorder="1" applyAlignment="1">
      <alignment horizontal="center" vertical="center" wrapText="1"/>
    </xf>
    <xf numFmtId="199" fontId="11" fillId="0" borderId="1" xfId="734" applyNumberFormat="1" applyFont="1" applyFill="1" applyBorder="1" applyAlignment="1">
      <alignment horizontal="right" vertical="center" wrapText="1"/>
    </xf>
    <xf numFmtId="49" fontId="27" fillId="3" borderId="1" xfId="0" applyNumberFormat="1" applyFont="1" applyFill="1" applyBorder="1" applyAlignment="1" applyProtection="1">
      <alignment vertical="center" wrapText="1"/>
    </xf>
    <xf numFmtId="0" fontId="31" fillId="3" borderId="1" xfId="0" applyFont="1" applyFill="1" applyBorder="1" applyAlignment="1" applyProtection="1">
      <alignment horizontal="right" vertical="center"/>
      <protection locked="0"/>
    </xf>
    <xf numFmtId="199" fontId="12" fillId="0" borderId="1" xfId="0" applyNumberFormat="1" applyFont="1" applyBorder="1" applyAlignment="1">
      <alignment horizontal="right" vertical="center" wrapText="1"/>
    </xf>
    <xf numFmtId="0" fontId="31" fillId="3" borderId="1" xfId="0" applyNumberFormat="1" applyFont="1" applyFill="1" applyBorder="1" applyAlignment="1" applyProtection="1">
      <alignment horizontal="right" vertical="center"/>
    </xf>
    <xf numFmtId="3" fontId="31" fillId="3" borderId="1" xfId="0" applyNumberFormat="1" applyFont="1" applyFill="1" applyBorder="1" applyAlignment="1" applyProtection="1">
      <alignment horizontal="right" vertical="center" wrapText="1"/>
      <protection locked="0"/>
    </xf>
    <xf numFmtId="4" fontId="37" fillId="3" borderId="1" xfId="347" applyNumberFormat="1" applyFont="1" applyFill="1" applyBorder="1" applyAlignment="1" applyProtection="1">
      <alignment horizontal="right" vertical="center"/>
    </xf>
    <xf numFmtId="4" fontId="38" fillId="3" borderId="1" xfId="347" applyNumberFormat="1" applyFont="1" applyFill="1" applyBorder="1" applyAlignment="1" applyProtection="1">
      <alignment horizontal="right" vertical="center"/>
    </xf>
    <xf numFmtId="194" fontId="26" fillId="0" borderId="1" xfId="734" applyNumberFormat="1" applyFont="1" applyFill="1" applyBorder="1" applyAlignment="1">
      <alignment horizontal="right" vertical="center" wrapText="1"/>
    </xf>
    <xf numFmtId="194" fontId="26" fillId="3" borderId="1" xfId="734" applyNumberFormat="1" applyFont="1" applyFill="1" applyBorder="1" applyAlignment="1">
      <alignment horizontal="right" vertical="center" wrapText="1"/>
    </xf>
    <xf numFmtId="194" fontId="27" fillId="0" borderId="1" xfId="734" applyNumberFormat="1" applyFont="1" applyFill="1" applyBorder="1" applyAlignment="1">
      <alignment horizontal="right" vertical="center" wrapText="1"/>
    </xf>
    <xf numFmtId="194" fontId="27" fillId="3" borderId="1" xfId="734" applyNumberFormat="1" applyFont="1" applyFill="1" applyBorder="1" applyAlignment="1">
      <alignment horizontal="right" vertical="center" wrapText="1"/>
    </xf>
    <xf numFmtId="194" fontId="26" fillId="3" borderId="1" xfId="916" applyNumberFormat="1" applyFont="1" applyFill="1" applyBorder="1" applyAlignment="1">
      <alignment horizontal="right" vertical="center" wrapText="1"/>
    </xf>
    <xf numFmtId="194" fontId="27" fillId="3" borderId="1" xfId="916" applyNumberFormat="1" applyFont="1" applyFill="1" applyBorder="1" applyAlignment="1">
      <alignment horizontal="right" vertical="center" wrapText="1"/>
    </xf>
    <xf numFmtId="194" fontId="27" fillId="3" borderId="1" xfId="1153" applyNumberFormat="1" applyFont="1" applyFill="1" applyBorder="1" applyAlignment="1">
      <alignment horizontal="right" vertical="center" wrapText="1"/>
    </xf>
    <xf numFmtId="194" fontId="26" fillId="3" borderId="1" xfId="1153" applyNumberFormat="1" applyFont="1" applyFill="1" applyBorder="1" applyAlignment="1">
      <alignment horizontal="right" vertical="center" wrapText="1"/>
    </xf>
    <xf numFmtId="0" fontId="11" fillId="0" borderId="1" xfId="0" applyFont="1" applyBorder="1" applyAlignment="1">
      <alignment horizontal="distributed" vertical="center" wrapText="1"/>
    </xf>
    <xf numFmtId="194" fontId="26" fillId="3" borderId="1" xfId="1" applyNumberFormat="1" applyFont="1" applyFill="1" applyBorder="1" applyAlignment="1">
      <alignment horizontal="right" vertical="center" wrapText="1"/>
    </xf>
    <xf numFmtId="49" fontId="26" fillId="0" borderId="1" xfId="0" applyNumberFormat="1" applyFont="1" applyFill="1" applyBorder="1" applyAlignment="1" applyProtection="1">
      <alignment horizontal="center" vertical="center" wrapText="1"/>
    </xf>
    <xf numFmtId="49" fontId="26" fillId="0" borderId="1" xfId="0" applyNumberFormat="1" applyFont="1" applyFill="1" applyBorder="1" applyAlignment="1" applyProtection="1">
      <alignment horizontal="left" vertical="center" wrapText="1"/>
    </xf>
    <xf numFmtId="194" fontId="26" fillId="0" borderId="1" xfId="0" applyNumberFormat="1" applyFont="1" applyFill="1" applyBorder="1" applyAlignment="1">
      <alignment horizontal="right" vertical="center" wrapText="1"/>
    </xf>
    <xf numFmtId="41" fontId="7" fillId="0" borderId="0" xfId="633" applyNumberFormat="1" applyAlignment="1"/>
    <xf numFmtId="194" fontId="7" fillId="0" borderId="0" xfId="633" applyNumberFormat="1" applyAlignment="1"/>
    <xf numFmtId="0" fontId="27" fillId="0" borderId="0" xfId="633" applyFont="1" applyAlignment="1"/>
    <xf numFmtId="0" fontId="7" fillId="0" borderId="0" xfId="633" applyFill="1" applyAlignment="1"/>
    <xf numFmtId="0" fontId="10" fillId="2" borderId="0" xfId="734" applyFont="1" applyFill="1" applyAlignment="1">
      <alignment horizontal="center" vertical="center" shrinkToFit="1"/>
    </xf>
    <xf numFmtId="0" fontId="39" fillId="2" borderId="0" xfId="734" applyFont="1" applyFill="1" applyAlignment="1">
      <alignment vertical="center" shrinkToFit="1"/>
    </xf>
    <xf numFmtId="0" fontId="12" fillId="2" borderId="0" xfId="734" applyFont="1" applyFill="1" applyAlignment="1">
      <alignment horizontal="left" vertical="center" wrapText="1"/>
    </xf>
    <xf numFmtId="0" fontId="27" fillId="2" borderId="0" xfId="633" applyFont="1" applyFill="1" applyAlignment="1">
      <alignment horizontal="right" vertical="center"/>
    </xf>
    <xf numFmtId="198" fontId="7" fillId="2" borderId="0" xfId="917" applyNumberFormat="1" applyFont="1" applyFill="1" applyBorder="1" applyAlignment="1">
      <alignment vertical="center"/>
    </xf>
    <xf numFmtId="0" fontId="26" fillId="2" borderId="1" xfId="917" applyFont="1" applyFill="1" applyBorder="1" applyAlignment="1">
      <alignment horizontal="distributed" vertical="center" wrapText="1" indent="3"/>
    </xf>
    <xf numFmtId="0" fontId="7" fillId="2" borderId="0" xfId="633" applyFill="1" applyAlignment="1"/>
    <xf numFmtId="41" fontId="11" fillId="0" borderId="1" xfId="0" applyNumberFormat="1" applyFont="1" applyBorder="1" applyAlignment="1">
      <alignment horizontal="right" vertical="center" wrapText="1"/>
    </xf>
    <xf numFmtId="199" fontId="11" fillId="0" borderId="1" xfId="0" applyNumberFormat="1" applyFont="1" applyBorder="1" applyAlignment="1">
      <alignment horizontal="right" vertical="center" wrapText="1"/>
    </xf>
    <xf numFmtId="0" fontId="7" fillId="2" borderId="0" xfId="655" applyFill="1" applyAlignment="1"/>
    <xf numFmtId="41" fontId="27" fillId="0" borderId="1" xfId="916" applyNumberFormat="1" applyFont="1" applyBorder="1" applyAlignment="1">
      <alignment horizontal="right" vertical="center" wrapText="1"/>
    </xf>
    <xf numFmtId="41" fontId="26" fillId="0" borderId="1" xfId="916" applyNumberFormat="1" applyFont="1" applyBorder="1" applyAlignment="1">
      <alignment horizontal="right" vertical="center" wrapText="1"/>
    </xf>
    <xf numFmtId="0" fontId="27" fillId="0" borderId="1" xfId="638" applyNumberFormat="1" applyFont="1" applyFill="1" applyBorder="1" applyAlignment="1">
      <alignment horizontal="left" vertical="center" wrapText="1"/>
    </xf>
    <xf numFmtId="0" fontId="26" fillId="0" borderId="1" xfId="917" applyFont="1" applyFill="1" applyBorder="1" applyAlignment="1">
      <alignment horizontal="left" vertical="center" wrapText="1"/>
    </xf>
    <xf numFmtId="0" fontId="27" fillId="0" borderId="1" xfId="638" applyNumberFormat="1" applyFont="1" applyFill="1" applyBorder="1" applyAlignment="1">
      <alignment horizontal="left" vertical="center" wrapText="1" indent="2"/>
    </xf>
    <xf numFmtId="0" fontId="27" fillId="0" borderId="1" xfId="638" applyNumberFormat="1" applyFont="1" applyFill="1" applyBorder="1" applyAlignment="1">
      <alignment horizontal="left" vertical="center" wrapText="1" indent="1"/>
    </xf>
    <xf numFmtId="41" fontId="27" fillId="0" borderId="1" xfId="916" applyNumberFormat="1" applyFont="1" applyFill="1" applyBorder="1" applyAlignment="1">
      <alignment horizontal="right" vertical="center" wrapText="1"/>
    </xf>
    <xf numFmtId="0" fontId="26" fillId="0" borderId="1" xfId="638" applyNumberFormat="1" applyFont="1" applyFill="1" applyBorder="1" applyAlignment="1">
      <alignment horizontal="left" vertical="center" wrapText="1"/>
    </xf>
    <xf numFmtId="41" fontId="26" fillId="0" borderId="1" xfId="916" applyNumberFormat="1" applyFont="1" applyFill="1" applyBorder="1" applyAlignment="1">
      <alignment horizontal="right" vertical="center" wrapText="1"/>
    </xf>
    <xf numFmtId="41" fontId="26" fillId="2" borderId="1" xfId="916" applyNumberFormat="1" applyFont="1" applyFill="1" applyBorder="1" applyAlignment="1">
      <alignment horizontal="right" vertical="center" wrapText="1"/>
    </xf>
    <xf numFmtId="41" fontId="7" fillId="0" borderId="0" xfId="633" applyNumberFormat="1" applyFill="1" applyAlignment="1"/>
    <xf numFmtId="0" fontId="10" fillId="0" borderId="0" xfId="734" applyFont="1" applyFill="1" applyAlignment="1">
      <alignment horizontal="center" vertical="center" shrinkToFit="1"/>
    </xf>
    <xf numFmtId="197" fontId="27" fillId="0" borderId="0" xfId="645" applyNumberFormat="1" applyFont="1" applyFill="1" applyBorder="1" applyAlignment="1" applyProtection="1">
      <alignment horizontal="left" vertical="center"/>
    </xf>
    <xf numFmtId="0" fontId="27" fillId="0" borderId="0" xfId="633" applyFont="1" applyFill="1" applyBorder="1" applyAlignment="1">
      <alignment vertical="center"/>
    </xf>
    <xf numFmtId="0" fontId="27" fillId="0" borderId="0" xfId="633" applyFont="1" applyFill="1" applyAlignment="1">
      <alignment vertical="center"/>
    </xf>
    <xf numFmtId="197" fontId="29" fillId="0" borderId="0" xfId="645" applyNumberFormat="1" applyFont="1" applyFill="1" applyBorder="1" applyAlignment="1" applyProtection="1">
      <alignment horizontal="right" vertical="center"/>
    </xf>
    <xf numFmtId="41" fontId="26" fillId="0" borderId="1" xfId="1153" applyNumberFormat="1" applyFont="1" applyFill="1" applyBorder="1" applyAlignment="1">
      <alignment horizontal="right" vertical="center" wrapText="1"/>
    </xf>
    <xf numFmtId="0" fontId="40" fillId="2" borderId="0" xfId="915" applyFont="1" applyFill="1">
      <alignment vertical="center"/>
    </xf>
    <xf numFmtId="41" fontId="27" fillId="0" borderId="1" xfId="1153" applyNumberFormat="1" applyFont="1" applyFill="1" applyBorder="1" applyAlignment="1">
      <alignment horizontal="right" vertical="center" wrapText="1"/>
    </xf>
    <xf numFmtId="41" fontId="41" fillId="0" borderId="1" xfId="0" applyNumberFormat="1" applyFont="1" applyFill="1" applyBorder="1" applyAlignment="1">
      <alignment horizontal="right" vertical="center" wrapText="1"/>
    </xf>
    <xf numFmtId="199" fontId="27" fillId="0" borderId="1" xfId="3" applyNumberFormat="1" applyFont="1" applyFill="1" applyBorder="1" applyAlignment="1">
      <alignment horizontal="right" vertical="center" wrapText="1"/>
    </xf>
    <xf numFmtId="41" fontId="31" fillId="0" borderId="1" xfId="0" applyNumberFormat="1" applyFont="1" applyFill="1" applyBorder="1" applyAlignment="1">
      <alignment horizontal="right" vertical="center" wrapText="1"/>
    </xf>
    <xf numFmtId="41" fontId="27" fillId="0" borderId="1" xfId="0" applyNumberFormat="1" applyFont="1" applyFill="1" applyBorder="1" applyAlignment="1" applyProtection="1">
      <alignment horizontal="right" vertical="center" wrapText="1"/>
    </xf>
    <xf numFmtId="41" fontId="12" fillId="0" borderId="1" xfId="0" applyNumberFormat="1" applyFont="1" applyFill="1" applyBorder="1" applyAlignment="1">
      <alignment horizontal="right" vertical="center" wrapText="1"/>
    </xf>
    <xf numFmtId="41" fontId="27" fillId="0" borderId="1" xfId="734" applyNumberFormat="1" applyFont="1" applyFill="1" applyBorder="1" applyAlignment="1">
      <alignment horizontal="right" vertical="center" wrapText="1"/>
    </xf>
    <xf numFmtId="41" fontId="26" fillId="0" borderId="1" xfId="0" applyNumberFormat="1" applyFont="1" applyFill="1" applyBorder="1" applyAlignment="1" applyProtection="1">
      <alignment horizontal="right" vertical="center" wrapText="1"/>
    </xf>
    <xf numFmtId="41" fontId="26" fillId="0" borderId="1" xfId="734" applyNumberFormat="1" applyFont="1" applyFill="1" applyBorder="1" applyAlignment="1">
      <alignment horizontal="right" vertical="center" wrapText="1"/>
    </xf>
    <xf numFmtId="49" fontId="27" fillId="0" borderId="1" xfId="0" applyNumberFormat="1" applyFont="1" applyFill="1" applyBorder="1" applyAlignment="1" applyProtection="1">
      <alignment horizontal="center" vertical="center" wrapText="1"/>
    </xf>
    <xf numFmtId="0" fontId="42" fillId="0" borderId="0" xfId="0" applyFont="1" applyAlignment="1"/>
    <xf numFmtId="0" fontId="0" fillId="0" borderId="0" xfId="0" applyFill="1" applyAlignment="1"/>
    <xf numFmtId="0" fontId="43" fillId="0" borderId="0" xfId="658" applyFont="1" applyFill="1" applyAlignment="1">
      <alignment horizontal="center" vertical="center"/>
    </xf>
    <xf numFmtId="0" fontId="42" fillId="0" borderId="0" xfId="0" applyFont="1" applyFill="1" applyAlignment="1"/>
    <xf numFmtId="0" fontId="12" fillId="0" borderId="0" xfId="658" applyFont="1" applyFill="1" applyAlignment="1">
      <alignment horizontal="left" vertical="center"/>
    </xf>
    <xf numFmtId="0" fontId="12" fillId="0" borderId="0" xfId="0" applyFont="1" applyFill="1" applyAlignment="1">
      <alignment vertical="center"/>
    </xf>
    <xf numFmtId="0" fontId="12" fillId="0" borderId="0" xfId="658" applyFont="1" applyFill="1" applyAlignment="1">
      <alignment horizontal="right" vertical="center"/>
    </xf>
    <xf numFmtId="198" fontId="26" fillId="0" borderId="1" xfId="916" applyNumberFormat="1" applyFont="1" applyFill="1" applyBorder="1" applyAlignment="1">
      <alignment horizontal="center" vertical="center" wrapText="1"/>
    </xf>
    <xf numFmtId="194" fontId="7" fillId="0" borderId="0" xfId="633" applyNumberFormat="1" applyFont="1" applyFill="1" applyAlignment="1">
      <alignment horizontal="center" vertical="center" wrapText="1"/>
    </xf>
    <xf numFmtId="0" fontId="12" fillId="0" borderId="1" xfId="0" applyFont="1" applyFill="1" applyBorder="1" applyAlignment="1">
      <alignment horizontal="left" vertical="center" wrapText="1"/>
    </xf>
    <xf numFmtId="194" fontId="27" fillId="0" borderId="1" xfId="0" applyNumberFormat="1" applyFont="1" applyFill="1" applyBorder="1" applyAlignment="1">
      <alignment vertical="center" wrapText="1"/>
    </xf>
    <xf numFmtId="199" fontId="27" fillId="0" borderId="1" xfId="3" applyNumberFormat="1" applyFont="1" applyFill="1" applyBorder="1" applyAlignment="1">
      <alignment vertical="center" wrapText="1"/>
    </xf>
    <xf numFmtId="0" fontId="8" fillId="0" borderId="0" xfId="915" applyFont="1" applyFill="1" applyAlignment="1">
      <alignment horizontal="center" vertical="center"/>
    </xf>
    <xf numFmtId="0" fontId="12" fillId="0" borderId="1" xfId="0" applyFont="1" applyBorder="1" applyAlignment="1">
      <alignment horizontal="left" vertical="center" wrapText="1"/>
    </xf>
    <xf numFmtId="0" fontId="8" fillId="2" borderId="0" xfId="915" applyFont="1" applyFill="1" applyAlignment="1">
      <alignment horizontal="center" vertical="center"/>
    </xf>
    <xf numFmtId="0" fontId="11" fillId="0" borderId="1" xfId="0" applyFont="1" applyFill="1" applyBorder="1" applyAlignment="1">
      <alignment horizontal="center" vertical="center" wrapText="1"/>
    </xf>
    <xf numFmtId="194" fontId="26" fillId="0" borderId="1" xfId="0" applyNumberFormat="1" applyFont="1" applyFill="1" applyBorder="1" applyAlignment="1">
      <alignment vertical="center" wrapText="1"/>
    </xf>
    <xf numFmtId="0" fontId="8" fillId="0" borderId="0" xfId="916" applyFont="1" applyProtection="1">
      <alignment vertical="center"/>
    </xf>
    <xf numFmtId="0" fontId="33" fillId="0" borderId="0" xfId="916" applyFont="1" applyAlignment="1" applyProtection="1">
      <alignment horizontal="center" vertical="center"/>
    </xf>
    <xf numFmtId="0" fontId="33" fillId="0" borderId="0" xfId="916" applyFont="1" applyProtection="1">
      <alignment vertical="center"/>
    </xf>
    <xf numFmtId="0" fontId="7" fillId="0" borderId="0" xfId="916" applyProtection="1">
      <alignment vertical="center"/>
    </xf>
    <xf numFmtId="0" fontId="7" fillId="2" borderId="0" xfId="916" applyFill="1" applyProtection="1">
      <alignment vertical="center"/>
    </xf>
    <xf numFmtId="198" fontId="7" fillId="0" borderId="0" xfId="916" applyNumberFormat="1" applyProtection="1">
      <alignment vertical="center"/>
    </xf>
    <xf numFmtId="194" fontId="7" fillId="0" borderId="0" xfId="633" applyNumberFormat="1" applyAlignment="1" applyProtection="1"/>
    <xf numFmtId="0" fontId="7" fillId="0" borderId="0" xfId="916" applyFill="1" applyProtection="1">
      <alignment vertical="center"/>
    </xf>
    <xf numFmtId="0" fontId="1" fillId="0" borderId="0" xfId="916" applyFont="1" applyFill="1" applyAlignment="1" applyProtection="1">
      <alignment horizontal="center" vertical="center"/>
    </xf>
    <xf numFmtId="194" fontId="7" fillId="0" borderId="0" xfId="633" applyNumberFormat="1" applyFill="1" applyAlignment="1" applyProtection="1"/>
    <xf numFmtId="0" fontId="8" fillId="0" borderId="0" xfId="916" applyFont="1" applyFill="1" applyProtection="1">
      <alignment vertical="center"/>
    </xf>
    <xf numFmtId="0" fontId="27" fillId="0" borderId="0" xfId="916" applyFont="1" applyFill="1" applyProtection="1">
      <alignment vertical="center"/>
    </xf>
    <xf numFmtId="198" fontId="27" fillId="0" borderId="0" xfId="916" applyNumberFormat="1" applyFont="1" applyFill="1" applyBorder="1" applyAlignment="1" applyProtection="1">
      <alignment horizontal="right" vertical="center"/>
    </xf>
    <xf numFmtId="194" fontId="8" fillId="0" borderId="0" xfId="633" applyNumberFormat="1" applyFont="1" applyFill="1" applyAlignment="1" applyProtection="1"/>
    <xf numFmtId="198" fontId="26" fillId="0" borderId="6" xfId="916" applyNumberFormat="1" applyFont="1" applyFill="1" applyBorder="1" applyAlignment="1" applyProtection="1">
      <alignment horizontal="center" vertical="center" wrapText="1"/>
    </xf>
    <xf numFmtId="0" fontId="26" fillId="0" borderId="1" xfId="916" applyFont="1" applyFill="1" applyBorder="1" applyAlignment="1" applyProtection="1">
      <alignment horizontal="distributed" vertical="center" wrapText="1" indent="3"/>
    </xf>
    <xf numFmtId="198" fontId="26" fillId="0" borderId="7" xfId="916" applyNumberFormat="1" applyFont="1" applyFill="1" applyBorder="1" applyAlignment="1" applyProtection="1">
      <alignment horizontal="center" vertical="center" wrapText="1"/>
    </xf>
    <xf numFmtId="198" fontId="26" fillId="0" borderId="1" xfId="916" applyNumberFormat="1" applyFont="1" applyFill="1" applyBorder="1" applyAlignment="1" applyProtection="1">
      <alignment horizontal="center" vertical="center" wrapText="1"/>
    </xf>
    <xf numFmtId="0" fontId="33" fillId="0" borderId="0" xfId="916" applyFont="1" applyFill="1" applyAlignment="1" applyProtection="1">
      <alignment horizontal="center" vertical="center" wrapText="1"/>
    </xf>
    <xf numFmtId="0" fontId="33" fillId="0" borderId="0" xfId="916" applyFont="1" applyFill="1" applyAlignment="1" applyProtection="1">
      <alignment horizontal="center" vertical="center"/>
    </xf>
    <xf numFmtId="0" fontId="11" fillId="3" borderId="8" xfId="0" applyFont="1" applyFill="1" applyBorder="1" applyAlignment="1" applyProtection="1">
      <alignment horizontal="left" vertical="center"/>
    </xf>
    <xf numFmtId="49" fontId="11" fillId="3" borderId="1" xfId="0" applyNumberFormat="1" applyFont="1" applyFill="1" applyBorder="1" applyAlignment="1" applyProtection="1">
      <alignment horizontal="left" vertical="center" wrapText="1"/>
    </xf>
    <xf numFmtId="3" fontId="11" fillId="3" borderId="1" xfId="0" applyNumberFormat="1" applyFont="1" applyFill="1" applyBorder="1" applyAlignment="1" applyProtection="1">
      <alignment horizontal="right" vertical="center"/>
    </xf>
    <xf numFmtId="199" fontId="27" fillId="0" borderId="7" xfId="3" applyNumberFormat="1" applyFont="1" applyFill="1" applyBorder="1" applyAlignment="1" applyProtection="1">
      <alignment horizontal="right" vertical="center" wrapText="1"/>
      <protection locked="0"/>
    </xf>
    <xf numFmtId="0" fontId="8" fillId="0" borderId="0" xfId="915" applyFont="1" applyFill="1" applyProtection="1">
      <alignment vertical="center"/>
    </xf>
    <xf numFmtId="49" fontId="12" fillId="3" borderId="1" xfId="0" applyNumberFormat="1" applyFont="1" applyFill="1" applyBorder="1" applyAlignment="1" applyProtection="1">
      <alignment horizontal="left" vertical="center" wrapText="1"/>
    </xf>
    <xf numFmtId="0" fontId="12" fillId="3" borderId="8" xfId="0" applyFont="1" applyFill="1" applyBorder="1" applyAlignment="1" applyProtection="1">
      <alignment horizontal="left" vertical="center"/>
    </xf>
    <xf numFmtId="3" fontId="12" fillId="3" borderId="1" xfId="0" applyNumberFormat="1" applyFont="1" applyFill="1" applyBorder="1" applyAlignment="1" applyProtection="1">
      <alignment horizontal="right" vertical="center"/>
      <protection locked="0"/>
    </xf>
    <xf numFmtId="3" fontId="12" fillId="3" borderId="1" xfId="0" applyNumberFormat="1" applyFont="1" applyFill="1" applyBorder="1" applyAlignment="1" applyProtection="1">
      <alignment horizontal="right" vertical="center"/>
    </xf>
    <xf numFmtId="3" fontId="11" fillId="3" borderId="1" xfId="0" applyNumberFormat="1" applyFont="1" applyFill="1" applyBorder="1" applyAlignment="1" applyProtection="1">
      <alignment horizontal="right" vertical="center"/>
      <protection locked="0"/>
    </xf>
    <xf numFmtId="199" fontId="26" fillId="0" borderId="7" xfId="3" applyNumberFormat="1" applyFont="1" applyFill="1" applyBorder="1" applyAlignment="1" applyProtection="1">
      <alignment horizontal="right" vertical="center" wrapText="1"/>
      <protection locked="0"/>
    </xf>
    <xf numFmtId="49" fontId="11" fillId="3" borderId="8" xfId="0" applyNumberFormat="1" applyFont="1" applyFill="1" applyBorder="1" applyAlignment="1" applyProtection="1">
      <alignment horizontal="left" vertical="center" wrapText="1"/>
    </xf>
    <xf numFmtId="49" fontId="12" fillId="3" borderId="8" xfId="0" applyNumberFormat="1" applyFont="1" applyFill="1" applyBorder="1" applyAlignment="1" applyProtection="1">
      <alignment horizontal="left" vertical="center" wrapText="1"/>
    </xf>
    <xf numFmtId="49" fontId="44" fillId="3" borderId="8" xfId="0" applyNumberFormat="1" applyFont="1" applyFill="1" applyBorder="1" applyAlignment="1" applyProtection="1">
      <alignment horizontal="distributed" vertical="center"/>
    </xf>
    <xf numFmtId="49" fontId="44" fillId="3" borderId="1" xfId="0" applyNumberFormat="1" applyFont="1" applyFill="1" applyBorder="1" applyAlignment="1" applyProtection="1">
      <alignment horizontal="distributed" vertical="center" wrapText="1"/>
    </xf>
    <xf numFmtId="49" fontId="26" fillId="0" borderId="6" xfId="916" applyNumberFormat="1" applyFont="1" applyFill="1" applyBorder="1" applyAlignment="1" applyProtection="1">
      <alignment horizontal="left" vertical="center"/>
    </xf>
    <xf numFmtId="0" fontId="26" fillId="0" borderId="1" xfId="916" applyFont="1" applyFill="1" applyBorder="1" applyAlignment="1" applyProtection="1">
      <alignment horizontal="left" vertical="center" wrapText="1"/>
    </xf>
    <xf numFmtId="0" fontId="27" fillId="0" borderId="1" xfId="916" applyFont="1" applyFill="1" applyBorder="1" applyAlignment="1" applyProtection="1">
      <alignment horizontal="left" vertical="center" wrapText="1"/>
    </xf>
    <xf numFmtId="49" fontId="27" fillId="0" borderId="6" xfId="916" applyNumberFormat="1" applyFont="1" applyFill="1" applyBorder="1" applyAlignment="1" applyProtection="1">
      <alignment horizontal="left" vertical="center"/>
    </xf>
    <xf numFmtId="49" fontId="27" fillId="0" borderId="6" xfId="916" applyNumberFormat="1" applyFont="1" applyBorder="1" applyAlignment="1" applyProtection="1">
      <alignment horizontal="left" vertical="center"/>
    </xf>
    <xf numFmtId="0" fontId="27" fillId="2" borderId="1" xfId="916" applyFont="1" applyFill="1" applyBorder="1" applyAlignment="1" applyProtection="1">
      <alignment horizontal="left" vertical="center" wrapText="1"/>
    </xf>
    <xf numFmtId="0" fontId="27" fillId="0" borderId="1" xfId="915" applyFont="1" applyFill="1" applyBorder="1" applyAlignment="1" applyProtection="1">
      <alignment horizontal="left" vertical="center" wrapText="1"/>
    </xf>
    <xf numFmtId="0" fontId="26" fillId="0" borderId="1" xfId="915" applyFont="1" applyFill="1" applyBorder="1" applyAlignment="1" applyProtection="1">
      <alignment horizontal="left" vertical="center" wrapText="1"/>
    </xf>
    <xf numFmtId="49" fontId="26" fillId="0" borderId="6" xfId="916" applyNumberFormat="1" applyFont="1" applyFill="1" applyBorder="1" applyAlignment="1" applyProtection="1">
      <alignment horizontal="distributed" vertical="center" indent="1"/>
    </xf>
    <xf numFmtId="0" fontId="26" fillId="0" borderId="1" xfId="916" applyFont="1" applyFill="1" applyBorder="1" applyAlignment="1" applyProtection="1">
      <alignment horizontal="distributed" vertical="center" wrapText="1" indent="1"/>
    </xf>
    <xf numFmtId="194" fontId="7" fillId="2" borderId="0" xfId="916" applyNumberFormat="1" applyFill="1" applyProtection="1">
      <alignment vertical="center"/>
    </xf>
    <xf numFmtId="0" fontId="8" fillId="0" borderId="0" xfId="916" applyFont="1">
      <alignment vertical="center"/>
    </xf>
    <xf numFmtId="0" fontId="33" fillId="0" borderId="0" xfId="916" applyFont="1" applyAlignment="1">
      <alignment horizontal="center" vertical="center"/>
    </xf>
    <xf numFmtId="198" fontId="7" fillId="0" borderId="0" xfId="916" applyNumberFormat="1">
      <alignment vertical="center"/>
    </xf>
    <xf numFmtId="0" fontId="1" fillId="0" borderId="0" xfId="916" applyFont="1" applyFill="1" applyAlignment="1">
      <alignment horizontal="center" vertical="center"/>
    </xf>
    <xf numFmtId="0" fontId="8" fillId="0" borderId="0" xfId="916" applyFont="1" applyFill="1">
      <alignment vertical="center"/>
    </xf>
    <xf numFmtId="0" fontId="27" fillId="0" borderId="0" xfId="916" applyFont="1" applyFill="1">
      <alignment vertical="center"/>
    </xf>
    <xf numFmtId="0" fontId="45" fillId="0" borderId="0" xfId="916" applyFont="1" applyFill="1">
      <alignment vertical="center"/>
    </xf>
    <xf numFmtId="198" fontId="27" fillId="0" borderId="0" xfId="916" applyNumberFormat="1" applyFont="1" applyFill="1" applyAlignment="1">
      <alignment horizontal="right" vertical="center"/>
    </xf>
    <xf numFmtId="198" fontId="26" fillId="0" borderId="6" xfId="916" applyNumberFormat="1" applyFont="1" applyFill="1" applyBorder="1" applyAlignment="1">
      <alignment horizontal="center" vertical="center" wrapText="1"/>
    </xf>
    <xf numFmtId="0" fontId="26" fillId="0" borderId="1" xfId="916" applyFont="1" applyFill="1" applyBorder="1" applyAlignment="1">
      <alignment horizontal="distributed" vertical="center" wrapText="1" indent="3"/>
    </xf>
    <xf numFmtId="0" fontId="46" fillId="0" borderId="0" xfId="914" applyFont="1" applyFill="1" applyAlignment="1">
      <alignment vertical="center" wrapText="1"/>
    </xf>
    <xf numFmtId="199" fontId="27" fillId="0" borderId="1" xfId="3" applyNumberFormat="1" applyFont="1" applyFill="1" applyBorder="1" applyAlignment="1" applyProtection="1">
      <alignment horizontal="right" vertical="center" wrapText="1"/>
      <protection locked="0"/>
    </xf>
    <xf numFmtId="0" fontId="8" fillId="0" borderId="0" xfId="915" applyFont="1" applyFill="1">
      <alignment vertical="center"/>
    </xf>
    <xf numFmtId="199" fontId="26" fillId="0" borderId="1" xfId="3" applyNumberFormat="1" applyFont="1" applyFill="1" applyBorder="1" applyAlignment="1" applyProtection="1">
      <alignment horizontal="right" vertical="center" wrapText="1"/>
      <protection locked="0"/>
    </xf>
    <xf numFmtId="0" fontId="27" fillId="3" borderId="8" xfId="0" applyFont="1" applyFill="1" applyBorder="1" applyAlignment="1" applyProtection="1">
      <alignment vertical="center"/>
    </xf>
    <xf numFmtId="49" fontId="26" fillId="3" borderId="1" xfId="0" applyNumberFormat="1" applyFont="1" applyFill="1" applyBorder="1" applyAlignment="1" applyProtection="1">
      <alignment vertical="center" wrapText="1"/>
    </xf>
    <xf numFmtId="0" fontId="26" fillId="0" borderId="6" xfId="916" applyFont="1" applyFill="1" applyBorder="1" applyAlignment="1">
      <alignment horizontal="left" vertical="center"/>
    </xf>
    <xf numFmtId="0" fontId="26" fillId="0" borderId="1" xfId="915" applyFont="1" applyFill="1" applyBorder="1" applyAlignment="1">
      <alignment horizontal="left" vertical="center"/>
    </xf>
    <xf numFmtId="202" fontId="26" fillId="0" borderId="1" xfId="1" applyNumberFormat="1" applyFont="1" applyFill="1" applyBorder="1" applyAlignment="1">
      <alignment horizontal="right" vertical="center" wrapText="1"/>
    </xf>
    <xf numFmtId="0" fontId="27" fillId="0" borderId="6" xfId="916" applyFont="1" applyFill="1" applyBorder="1" applyAlignment="1">
      <alignment horizontal="left" vertical="center"/>
    </xf>
    <xf numFmtId="0" fontId="27" fillId="0" borderId="1" xfId="916" applyFont="1" applyFill="1" applyBorder="1" applyAlignment="1">
      <alignment horizontal="left" vertical="center"/>
    </xf>
    <xf numFmtId="202" fontId="27" fillId="0" borderId="1" xfId="1" applyNumberFormat="1" applyFont="1" applyFill="1" applyBorder="1" applyAlignment="1">
      <alignment horizontal="right" vertical="center" wrapText="1"/>
    </xf>
    <xf numFmtId="194" fontId="27" fillId="0" borderId="1" xfId="1" applyNumberFormat="1" applyFont="1" applyFill="1" applyBorder="1" applyAlignment="1" applyProtection="1">
      <alignment horizontal="right" vertical="center" wrapText="1"/>
      <protection locked="0"/>
    </xf>
    <xf numFmtId="0" fontId="27" fillId="0" borderId="6" xfId="916" applyFont="1" applyBorder="1" applyAlignment="1">
      <alignment horizontal="left" vertical="center"/>
    </xf>
    <xf numFmtId="0" fontId="27" fillId="2" borderId="1" xfId="916" applyFont="1" applyFill="1" applyBorder="1" applyAlignment="1">
      <alignment horizontal="left" vertical="center"/>
    </xf>
    <xf numFmtId="202" fontId="27" fillId="2" borderId="1" xfId="1" applyNumberFormat="1" applyFont="1" applyFill="1" applyBorder="1" applyAlignment="1">
      <alignment horizontal="right" vertical="center" wrapText="1"/>
    </xf>
    <xf numFmtId="3" fontId="26" fillId="2" borderId="1" xfId="0" applyNumberFormat="1" applyFont="1" applyFill="1" applyBorder="1" applyAlignment="1" applyProtection="1">
      <alignment horizontal="right" vertical="center"/>
    </xf>
    <xf numFmtId="0" fontId="27" fillId="0" borderId="6" xfId="916" applyFont="1" applyFill="1" applyBorder="1">
      <alignment vertical="center"/>
    </xf>
    <xf numFmtId="0" fontId="26" fillId="0" borderId="1" xfId="916" applyFont="1" applyFill="1" applyBorder="1" applyAlignment="1">
      <alignment horizontal="distributed" vertical="center" indent="1"/>
    </xf>
    <xf numFmtId="0" fontId="27" fillId="0" borderId="1" xfId="916" applyFont="1" applyFill="1" applyBorder="1" applyAlignment="1" applyProtection="1">
      <alignment horizontal="left" vertical="center"/>
    </xf>
    <xf numFmtId="3" fontId="27" fillId="0" borderId="1" xfId="658" applyNumberFormat="1" applyFont="1" applyFill="1" applyBorder="1" applyAlignment="1" applyProtection="1">
      <alignment horizontal="right" vertical="center"/>
    </xf>
    <xf numFmtId="3" fontId="33" fillId="0" borderId="0" xfId="916" applyNumberFormat="1" applyFont="1" applyAlignment="1">
      <alignment horizontal="center" vertical="center"/>
    </xf>
    <xf numFmtId="198" fontId="7" fillId="0" borderId="0" xfId="916" applyNumberFormat="1" applyFill="1" applyProtection="1">
      <alignment vertical="center"/>
    </xf>
    <xf numFmtId="199" fontId="27" fillId="0" borderId="1" xfId="3" applyNumberFormat="1" applyFont="1" applyFill="1" applyBorder="1" applyAlignment="1" applyProtection="1">
      <alignment horizontal="right" vertical="center" wrapText="1" shrinkToFit="1"/>
      <protection locked="0"/>
    </xf>
    <xf numFmtId="49" fontId="11" fillId="0" borderId="6" xfId="899" applyNumberFormat="1" applyFont="1" applyFill="1" applyBorder="1" applyAlignment="1" applyProtection="1">
      <alignment horizontal="left" vertical="center"/>
    </xf>
    <xf numFmtId="3" fontId="26" fillId="0" borderId="1" xfId="0" applyNumberFormat="1" applyFont="1" applyFill="1" applyBorder="1" applyAlignment="1" applyProtection="1">
      <alignment horizontal="right" vertical="center"/>
    </xf>
    <xf numFmtId="0" fontId="26" fillId="2" borderId="1" xfId="916" applyFont="1" applyFill="1" applyBorder="1" applyAlignment="1" applyProtection="1">
      <alignment horizontal="left" vertical="center" wrapText="1"/>
    </xf>
    <xf numFmtId="49" fontId="12" fillId="0" borderId="6" xfId="899" applyNumberFormat="1" applyFont="1" applyBorder="1" applyAlignment="1" applyProtection="1">
      <alignment horizontal="left" vertical="center"/>
    </xf>
    <xf numFmtId="3" fontId="27" fillId="2" borderId="1" xfId="0" applyNumberFormat="1" applyFont="1" applyFill="1" applyBorder="1" applyAlignment="1" applyProtection="1">
      <alignment horizontal="right" vertical="center"/>
    </xf>
    <xf numFmtId="3" fontId="27" fillId="2" borderId="1" xfId="0" applyNumberFormat="1" applyFont="1" applyFill="1" applyBorder="1" applyAlignment="1" applyProtection="1">
      <alignment horizontal="right" vertical="center"/>
      <protection locked="0"/>
    </xf>
    <xf numFmtId="49" fontId="12" fillId="0" borderId="6" xfId="899" applyNumberFormat="1" applyFont="1" applyFill="1" applyBorder="1" applyAlignment="1" applyProtection="1">
      <alignment horizontal="left" vertical="center"/>
    </xf>
    <xf numFmtId="3" fontId="27" fillId="0" borderId="1" xfId="0" applyNumberFormat="1" applyFont="1" applyFill="1" applyBorder="1" applyAlignment="1" applyProtection="1">
      <alignment horizontal="right" vertical="center"/>
    </xf>
    <xf numFmtId="3" fontId="27" fillId="0" borderId="1" xfId="0" applyNumberFormat="1" applyFont="1" applyFill="1" applyBorder="1" applyAlignment="1" applyProtection="1">
      <alignment horizontal="right" vertical="center"/>
      <protection locked="0"/>
    </xf>
    <xf numFmtId="3" fontId="26" fillId="0" borderId="1" xfId="0" applyNumberFormat="1" applyFont="1" applyFill="1" applyBorder="1" applyAlignment="1" applyProtection="1">
      <alignment horizontal="right" vertical="center"/>
      <protection locked="0"/>
    </xf>
    <xf numFmtId="0" fontId="7" fillId="0" borderId="6" xfId="916" applyFill="1" applyBorder="1" applyAlignment="1" applyProtection="1">
      <alignment horizontal="left" vertical="center"/>
    </xf>
    <xf numFmtId="3" fontId="7" fillId="0" borderId="0" xfId="916" applyNumberFormat="1" applyFill="1" applyProtection="1">
      <alignment vertical="center"/>
    </xf>
    <xf numFmtId="199" fontId="26" fillId="0" borderId="1" xfId="3" applyNumberFormat="1" applyFont="1" applyFill="1" applyBorder="1" applyAlignment="1" applyProtection="1">
      <alignment horizontal="right" vertical="center" wrapText="1" shrinkToFit="1"/>
      <protection locked="0"/>
    </xf>
    <xf numFmtId="0" fontId="26" fillId="0" borderId="6" xfId="916" applyFont="1" applyFill="1" applyBorder="1" applyAlignment="1" applyProtection="1">
      <alignment horizontal="left" vertical="center"/>
    </xf>
    <xf numFmtId="0" fontId="26" fillId="0" borderId="1" xfId="915" applyFont="1" applyFill="1" applyBorder="1" applyAlignment="1" applyProtection="1">
      <alignment horizontal="left" vertical="center"/>
    </xf>
    <xf numFmtId="0" fontId="26" fillId="2" borderId="1" xfId="915" applyFont="1" applyFill="1" applyBorder="1" applyAlignment="1" applyProtection="1">
      <alignment horizontal="left" vertical="center"/>
    </xf>
    <xf numFmtId="0" fontId="27" fillId="0" borderId="6" xfId="916" applyFont="1" applyFill="1" applyBorder="1" applyAlignment="1" applyProtection="1">
      <alignment horizontal="left" vertical="center"/>
    </xf>
    <xf numFmtId="0" fontId="27" fillId="2" borderId="1" xfId="916" applyFont="1" applyFill="1" applyBorder="1" applyAlignment="1" applyProtection="1">
      <alignment horizontal="left" vertical="center"/>
    </xf>
    <xf numFmtId="198" fontId="27" fillId="0" borderId="1" xfId="916" applyNumberFormat="1" applyFont="1" applyFill="1" applyBorder="1" applyAlignment="1" applyProtection="1">
      <alignment horizontal="right" vertical="center" wrapText="1"/>
      <protection locked="0"/>
    </xf>
    <xf numFmtId="3" fontId="7" fillId="0" borderId="0" xfId="916" applyNumberFormat="1">
      <alignment vertical="center"/>
    </xf>
    <xf numFmtId="0" fontId="2" fillId="0" borderId="0" xfId="0" applyFont="1" applyFill="1" applyBorder="1" applyAlignment="1"/>
    <xf numFmtId="0" fontId="47" fillId="0" borderId="0" xfId="0" applyFont="1" applyFill="1" applyBorder="1" applyAlignment="1">
      <alignment horizontal="center" vertical="center"/>
    </xf>
    <xf numFmtId="0" fontId="48" fillId="0" borderId="0" xfId="0" applyFont="1" applyFill="1" applyBorder="1" applyAlignment="1">
      <alignment horizontal="center" vertical="center"/>
    </xf>
    <xf numFmtId="0" fontId="48" fillId="0" borderId="9" xfId="0" applyFont="1" applyFill="1" applyBorder="1" applyAlignment="1">
      <alignment horizontal="center" vertical="center"/>
    </xf>
    <xf numFmtId="0" fontId="12" fillId="0" borderId="0" xfId="0" applyFont="1" applyAlignment="1">
      <alignment horizontal="right"/>
    </xf>
    <xf numFmtId="0" fontId="26" fillId="0" borderId="2" xfId="918" applyFont="1" applyBorder="1" applyAlignment="1">
      <alignment horizontal="center" vertical="center"/>
    </xf>
    <xf numFmtId="0" fontId="26" fillId="0" borderId="6" xfId="918" applyFont="1" applyBorder="1" applyAlignment="1">
      <alignment horizontal="center" vertical="center"/>
    </xf>
    <xf numFmtId="0" fontId="26" fillId="0" borderId="10" xfId="918" applyFont="1" applyBorder="1" applyAlignment="1">
      <alignment horizontal="center" vertical="center"/>
    </xf>
    <xf numFmtId="0" fontId="26" fillId="0" borderId="4" xfId="918" applyFont="1" applyBorder="1" applyAlignment="1">
      <alignment horizontal="center" vertical="center"/>
    </xf>
    <xf numFmtId="49" fontId="26" fillId="0" borderId="1" xfId="671" applyNumberFormat="1" applyFont="1" applyFill="1" applyBorder="1" applyAlignment="1" applyProtection="1">
      <alignment horizontal="center" vertical="center"/>
    </xf>
    <xf numFmtId="0" fontId="49" fillId="0" borderId="1" xfId="0" applyFont="1" applyFill="1" applyBorder="1" applyAlignment="1">
      <alignment horizontal="center" vertical="center"/>
    </xf>
    <xf numFmtId="10" fontId="49" fillId="0" borderId="1" xfId="0" applyNumberFormat="1" applyFont="1" applyFill="1" applyBorder="1" applyAlignment="1">
      <alignment horizontal="center" vertical="center"/>
    </xf>
    <xf numFmtId="0" fontId="49" fillId="0" borderId="2" xfId="0" applyFont="1" applyFill="1" applyBorder="1" applyAlignment="1">
      <alignment horizontal="center" vertical="center"/>
    </xf>
    <xf numFmtId="0" fontId="50" fillId="0" borderId="1" xfId="0" applyFont="1" applyBorder="1" applyAlignment="1">
      <alignment horizontal="center" vertical="center"/>
    </xf>
    <xf numFmtId="0" fontId="5" fillId="0" borderId="0" xfId="0" applyFont="1" applyFill="1" applyBorder="1" applyAlignment="1">
      <alignment horizontal="left" vertical="top" wrapText="1"/>
    </xf>
    <xf numFmtId="0" fontId="51" fillId="0" borderId="0" xfId="818" applyFont="1" applyAlignment="1"/>
    <xf numFmtId="0" fontId="12" fillId="0" borderId="0" xfId="0" applyFont="1" applyAlignment="1">
      <alignment horizontal="right" vertical="center"/>
    </xf>
    <xf numFmtId="0" fontId="26" fillId="0" borderId="1" xfId="918" applyFont="1" applyBorder="1" applyAlignment="1">
      <alignment horizontal="center" vertical="center" wrapText="1"/>
    </xf>
    <xf numFmtId="0" fontId="26" fillId="0" borderId="1" xfId="0" applyFont="1" applyBorder="1" applyAlignment="1">
      <alignment horizontal="left" vertical="center"/>
    </xf>
    <xf numFmtId="194" fontId="26" fillId="0" borderId="1" xfId="1" applyNumberFormat="1" applyFont="1" applyBorder="1" applyAlignment="1">
      <alignment horizontal="right" vertical="center" wrapText="1"/>
    </xf>
    <xf numFmtId="0" fontId="12" fillId="0" borderId="1" xfId="0" applyFont="1" applyBorder="1" applyAlignment="1">
      <alignment horizontal="left" vertical="center"/>
    </xf>
    <xf numFmtId="194" fontId="12" fillId="0" borderId="1" xfId="0" applyNumberFormat="1" applyFont="1" applyBorder="1" applyAlignment="1">
      <alignment horizontal="right" vertical="center" wrapText="1"/>
    </xf>
    <xf numFmtId="194" fontId="11" fillId="0" borderId="1" xfId="0" applyNumberFormat="1" applyFont="1" applyBorder="1" applyAlignment="1">
      <alignment horizontal="right" vertical="center" wrapText="1"/>
    </xf>
    <xf numFmtId="0" fontId="7" fillId="0" borderId="0" xfId="916" applyFont="1" applyFill="1">
      <alignment vertical="center"/>
    </xf>
    <xf numFmtId="0" fontId="7" fillId="0" borderId="0" xfId="916" applyFont="1">
      <alignment vertical="center"/>
    </xf>
    <xf numFmtId="198" fontId="7" fillId="0" borderId="0" xfId="916" applyNumberFormat="1" applyFont="1">
      <alignment vertical="center"/>
    </xf>
    <xf numFmtId="194" fontId="7" fillId="0" borderId="0" xfId="916" applyNumberFormat="1">
      <alignment vertical="center"/>
    </xf>
    <xf numFmtId="0" fontId="43" fillId="0" borderId="0" xfId="658" applyFont="1" applyAlignment="1">
      <alignment horizontal="center" vertical="center"/>
    </xf>
    <xf numFmtId="0" fontId="0" fillId="0" borderId="0" xfId="658" applyFont="1" applyAlignment="1">
      <alignment horizontal="right"/>
    </xf>
    <xf numFmtId="198" fontId="26" fillId="0" borderId="11" xfId="916" applyNumberFormat="1" applyFont="1" applyBorder="1" applyAlignment="1">
      <alignment horizontal="center" vertical="center" wrapText="1"/>
    </xf>
    <xf numFmtId="194" fontId="7" fillId="2" borderId="0" xfId="633" applyNumberFormat="1" applyFont="1" applyFill="1" applyAlignment="1">
      <alignment horizontal="center" vertical="center" wrapText="1"/>
    </xf>
    <xf numFmtId="0" fontId="11" fillId="0" borderId="1" xfId="0" applyFont="1" applyFill="1" applyBorder="1" applyAlignment="1">
      <alignment horizontal="left" vertical="center" wrapText="1"/>
    </xf>
    <xf numFmtId="194" fontId="11" fillId="0" borderId="10" xfId="0" applyNumberFormat="1" applyFont="1" applyFill="1" applyBorder="1" applyAlignment="1">
      <alignment vertical="center" wrapText="1"/>
    </xf>
    <xf numFmtId="194" fontId="11" fillId="0" borderId="1" xfId="0" applyNumberFormat="1" applyFont="1" applyFill="1" applyBorder="1" applyAlignment="1">
      <alignment vertical="center" wrapText="1"/>
    </xf>
    <xf numFmtId="0" fontId="27" fillId="0" borderId="1" xfId="823" applyFont="1" applyFill="1" applyBorder="1" applyAlignment="1">
      <alignment horizontal="left" vertical="center" wrapText="1"/>
    </xf>
    <xf numFmtId="194" fontId="12" fillId="0" borderId="10" xfId="0" applyNumberFormat="1" applyFont="1" applyFill="1" applyBorder="1" applyAlignment="1">
      <alignment vertical="center" wrapText="1"/>
    </xf>
    <xf numFmtId="194" fontId="12" fillId="0" borderId="1" xfId="0" applyNumberFormat="1" applyFont="1" applyFill="1" applyBorder="1" applyAlignment="1">
      <alignment vertical="center" wrapText="1"/>
    </xf>
    <xf numFmtId="0" fontId="26" fillId="0" borderId="1" xfId="823" applyFont="1" applyFill="1" applyBorder="1" applyAlignment="1">
      <alignment horizontal="left" vertical="center" wrapText="1"/>
    </xf>
    <xf numFmtId="0" fontId="51" fillId="0" borderId="1" xfId="823" applyFont="1" applyFill="1" applyBorder="1" applyAlignment="1">
      <alignment horizontal="left" vertical="center" wrapText="1"/>
    </xf>
    <xf numFmtId="0" fontId="52" fillId="0" borderId="1" xfId="823" applyFont="1" applyFill="1" applyBorder="1" applyAlignment="1">
      <alignment horizontal="left" vertical="center" wrapText="1"/>
    </xf>
    <xf numFmtId="203" fontId="53" fillId="0" borderId="1" xfId="0" applyNumberFormat="1" applyFont="1" applyFill="1" applyBorder="1" applyAlignment="1">
      <alignment horizontal="center" vertical="center" wrapText="1"/>
    </xf>
    <xf numFmtId="0" fontId="10" fillId="3" borderId="0" xfId="658" applyFont="1" applyFill="1" applyBorder="1" applyAlignment="1">
      <alignment horizontal="center" vertical="center"/>
    </xf>
    <xf numFmtId="0" fontId="12" fillId="0" borderId="0" xfId="658" applyFont="1" applyBorder="1" applyAlignment="1">
      <alignment horizontal="left" vertical="center"/>
    </xf>
    <xf numFmtId="0" fontId="12" fillId="0" borderId="0" xfId="658" applyFont="1" applyBorder="1" applyAlignment="1">
      <alignment horizontal="right" vertical="center"/>
    </xf>
    <xf numFmtId="0" fontId="26" fillId="0" borderId="1" xfId="0" applyFont="1" applyBorder="1" applyAlignment="1">
      <alignment horizontal="center" vertical="center" wrapText="1"/>
    </xf>
    <xf numFmtId="204" fontId="11" fillId="0" borderId="1" xfId="659" applyNumberFormat="1" applyFont="1" applyFill="1" applyBorder="1" applyAlignment="1">
      <alignment horizontal="left" vertical="center"/>
    </xf>
    <xf numFmtId="194" fontId="11" fillId="0" borderId="1" xfId="659" applyNumberFormat="1" applyFont="1" applyFill="1" applyBorder="1" applyAlignment="1">
      <alignment horizontal="right" vertical="center" wrapText="1"/>
    </xf>
    <xf numFmtId="204" fontId="12" fillId="0" borderId="1" xfId="659" applyNumberFormat="1" applyFont="1" applyFill="1" applyBorder="1" applyAlignment="1">
      <alignment horizontal="left" vertical="center"/>
    </xf>
    <xf numFmtId="194" fontId="12" fillId="0" borderId="1" xfId="659" applyNumberFormat="1" applyFont="1" applyFill="1" applyBorder="1" applyAlignment="1">
      <alignment horizontal="right" vertical="center" wrapText="1"/>
    </xf>
    <xf numFmtId="0" fontId="11" fillId="0" borderId="1" xfId="659" applyFont="1" applyFill="1" applyBorder="1" applyAlignment="1">
      <alignment horizontal="center" vertical="center"/>
    </xf>
    <xf numFmtId="0" fontId="25" fillId="0" borderId="0" xfId="916" applyFont="1">
      <alignment vertical="center"/>
    </xf>
    <xf numFmtId="0" fontId="1" fillId="2" borderId="0" xfId="916" applyFont="1" applyFill="1" applyAlignment="1">
      <alignment horizontal="center" vertical="center"/>
    </xf>
    <xf numFmtId="0" fontId="8" fillId="2" borderId="0" xfId="916" applyFont="1" applyFill="1">
      <alignment vertical="center"/>
    </xf>
    <xf numFmtId="0" fontId="12" fillId="0" borderId="0" xfId="916" applyFont="1">
      <alignment vertical="center"/>
    </xf>
    <xf numFmtId="0" fontId="45" fillId="2" borderId="0" xfId="916" applyFont="1" applyFill="1">
      <alignment vertical="center"/>
    </xf>
    <xf numFmtId="198" fontId="27" fillId="2" borderId="0" xfId="916" applyNumberFormat="1" applyFont="1" applyFill="1" applyBorder="1" applyAlignment="1">
      <alignment horizontal="right" vertical="center"/>
    </xf>
    <xf numFmtId="198" fontId="26" fillId="2" borderId="1" xfId="916" applyNumberFormat="1" applyFont="1" applyFill="1" applyBorder="1" applyAlignment="1">
      <alignment horizontal="center" vertical="center" wrapText="1"/>
    </xf>
    <xf numFmtId="0" fontId="26" fillId="2" borderId="1" xfId="916" applyFont="1" applyFill="1" applyBorder="1" applyAlignment="1">
      <alignment horizontal="distributed" vertical="center" wrapText="1" indent="3"/>
    </xf>
    <xf numFmtId="0" fontId="11" fillId="3" borderId="1" xfId="0" applyFont="1" applyFill="1" applyBorder="1" applyAlignment="1" applyProtection="1">
      <alignment horizontal="left" vertical="center"/>
    </xf>
    <xf numFmtId="199" fontId="26" fillId="0" borderId="7" xfId="3" applyNumberFormat="1" applyFont="1" applyFill="1" applyBorder="1" applyAlignment="1" applyProtection="1">
      <alignment horizontal="right" vertical="center" wrapText="1" shrinkToFit="1"/>
      <protection locked="0"/>
    </xf>
    <xf numFmtId="0" fontId="12" fillId="3" borderId="1" xfId="0" applyFont="1" applyFill="1" applyBorder="1" applyAlignment="1" applyProtection="1">
      <alignment horizontal="left" vertical="center"/>
    </xf>
    <xf numFmtId="199" fontId="27" fillId="0" borderId="7" xfId="3" applyNumberFormat="1" applyFont="1" applyFill="1" applyBorder="1" applyAlignment="1" applyProtection="1">
      <alignment horizontal="right" vertical="center" wrapText="1" shrinkToFit="1"/>
      <protection locked="0"/>
    </xf>
    <xf numFmtId="0" fontId="27" fillId="3" borderId="1" xfId="0" applyFont="1" applyFill="1" applyBorder="1" applyAlignment="1" applyProtection="1">
      <alignment horizontal="left" vertical="center"/>
      <protection locked="0"/>
    </xf>
    <xf numFmtId="0" fontId="12" fillId="3" borderId="1" xfId="0" applyFont="1" applyFill="1" applyBorder="1" applyAlignment="1" applyProtection="1">
      <alignment horizontal="left" vertical="center"/>
      <protection locked="0"/>
    </xf>
    <xf numFmtId="3" fontId="12" fillId="3" borderId="7" xfId="0" applyNumberFormat="1" applyFont="1" applyFill="1" applyBorder="1" applyAlignment="1" applyProtection="1">
      <alignment horizontal="right" vertical="center"/>
      <protection locked="0"/>
    </xf>
    <xf numFmtId="0" fontId="38" fillId="3" borderId="1" xfId="0" applyFont="1" applyFill="1" applyBorder="1" applyAlignment="1" applyProtection="1">
      <alignment horizontal="left" vertical="center"/>
    </xf>
    <xf numFmtId="49" fontId="12" fillId="3" borderId="1" xfId="0" applyNumberFormat="1" applyFont="1" applyFill="1" applyBorder="1" applyAlignment="1" applyProtection="1">
      <alignment vertical="center" wrapText="1"/>
    </xf>
    <xf numFmtId="49" fontId="12" fillId="3" borderId="1" xfId="0" applyNumberFormat="1" applyFont="1" applyFill="1" applyBorder="1" applyAlignment="1" applyProtection="1">
      <alignment horizontal="left" vertical="center"/>
    </xf>
    <xf numFmtId="49" fontId="12" fillId="3" borderId="1" xfId="0" applyNumberFormat="1" applyFont="1" applyFill="1" applyBorder="1" applyAlignment="1" applyProtection="1">
      <alignment horizontal="left" vertical="center" wrapText="1"/>
      <protection locked="0"/>
    </xf>
    <xf numFmtId="49" fontId="12" fillId="3" borderId="1" xfId="0" applyNumberFormat="1" applyFont="1" applyFill="1" applyBorder="1" applyAlignment="1" applyProtection="1">
      <alignment horizontal="left" vertical="center"/>
      <protection locked="0"/>
    </xf>
    <xf numFmtId="49" fontId="11" fillId="3" borderId="1" xfId="0" applyNumberFormat="1" applyFont="1" applyFill="1" applyBorder="1" applyAlignment="1" applyProtection="1">
      <alignment horizontal="left" vertical="center" wrapText="1"/>
      <protection locked="0"/>
    </xf>
    <xf numFmtId="49" fontId="27" fillId="3" borderId="1" xfId="0" applyNumberFormat="1" applyFont="1" applyFill="1" applyBorder="1" applyAlignment="1" applyProtection="1">
      <alignment horizontal="left" vertical="center" wrapText="1"/>
      <protection locked="0"/>
    </xf>
    <xf numFmtId="0" fontId="27" fillId="0" borderId="1" xfId="0" applyFont="1" applyFill="1" applyBorder="1" applyAlignment="1">
      <alignment horizontal="left" vertical="center"/>
    </xf>
    <xf numFmtId="49" fontId="26" fillId="2" borderId="1" xfId="0" applyNumberFormat="1" applyFont="1" applyFill="1" applyBorder="1" applyAlignment="1">
      <alignment vertical="center" wrapText="1"/>
    </xf>
    <xf numFmtId="194" fontId="26" fillId="0" borderId="1" xfId="1" applyNumberFormat="1" applyFont="1" applyFill="1" applyBorder="1" applyAlignment="1" applyProtection="1">
      <alignment vertical="center" wrapText="1"/>
      <protection locked="0"/>
    </xf>
    <xf numFmtId="49" fontId="26" fillId="2" borderId="1" xfId="921" applyNumberFormat="1" applyFont="1" applyFill="1" applyBorder="1" applyAlignment="1" applyProtection="1">
      <alignment horizontal="left" vertical="center"/>
    </xf>
    <xf numFmtId="0" fontId="26" fillId="2" borderId="1" xfId="916" applyFont="1" applyFill="1" applyBorder="1" applyAlignment="1">
      <alignment horizontal="center" vertical="center" wrapText="1"/>
    </xf>
    <xf numFmtId="0" fontId="26" fillId="0" borderId="0" xfId="916" applyFont="1" applyFill="1" applyAlignment="1">
      <alignment horizontal="center" vertical="center" wrapText="1"/>
    </xf>
    <xf numFmtId="0" fontId="7" fillId="2" borderId="0" xfId="915" applyFill="1">
      <alignment vertical="center"/>
    </xf>
    <xf numFmtId="0" fontId="7" fillId="0" borderId="0" xfId="915" applyFill="1">
      <alignment vertical="center"/>
    </xf>
    <xf numFmtId="0" fontId="27" fillId="0" borderId="0" xfId="916" applyFont="1" applyFill="1" applyAlignment="1">
      <alignment horizontal="left" vertical="center"/>
    </xf>
    <xf numFmtId="198" fontId="27" fillId="0" borderId="0" xfId="916" applyNumberFormat="1" applyFont="1" applyFill="1" applyBorder="1" applyAlignment="1">
      <alignment horizontal="right" vertical="center"/>
    </xf>
    <xf numFmtId="198" fontId="26" fillId="0" borderId="6" xfId="916" applyNumberFormat="1" applyFont="1" applyFill="1" applyBorder="1" applyAlignment="1">
      <alignment vertical="center" wrapText="1"/>
    </xf>
    <xf numFmtId="0" fontId="26" fillId="0" borderId="6" xfId="916" applyNumberFormat="1" applyFont="1" applyFill="1" applyBorder="1" applyAlignment="1">
      <alignment horizontal="left" vertical="center"/>
    </xf>
    <xf numFmtId="0" fontId="26" fillId="0" borderId="1" xfId="916" applyNumberFormat="1" applyFont="1" applyFill="1" applyBorder="1" applyAlignment="1">
      <alignment vertical="center" wrapText="1"/>
    </xf>
    <xf numFmtId="194" fontId="26" fillId="0" borderId="1" xfId="1" applyNumberFormat="1" applyFont="1" applyFill="1" applyBorder="1" applyAlignment="1" applyProtection="1">
      <alignment horizontal="right" vertical="center" wrapText="1"/>
      <protection locked="0"/>
    </xf>
    <xf numFmtId="0" fontId="27" fillId="0" borderId="1" xfId="916" applyFont="1" applyFill="1" applyBorder="1" applyAlignment="1">
      <alignment horizontal="left" vertical="center" wrapText="1"/>
    </xf>
    <xf numFmtId="0" fontId="27" fillId="2" borderId="6" xfId="916" applyFont="1" applyFill="1" applyBorder="1" applyAlignment="1">
      <alignment horizontal="left" vertical="center"/>
    </xf>
    <xf numFmtId="0" fontId="27" fillId="2" borderId="1" xfId="916" applyFont="1" applyFill="1" applyBorder="1" applyAlignment="1">
      <alignment horizontal="left" vertical="center" wrapText="1"/>
    </xf>
    <xf numFmtId="194" fontId="27" fillId="2" borderId="1" xfId="1" applyNumberFormat="1" applyFont="1" applyFill="1" applyBorder="1" applyAlignment="1">
      <alignment horizontal="right" vertical="center" wrapText="1"/>
    </xf>
    <xf numFmtId="194" fontId="27" fillId="2" borderId="1" xfId="1" applyNumberFormat="1" applyFont="1" applyFill="1" applyBorder="1" applyAlignment="1" applyProtection="1">
      <alignment horizontal="right" vertical="center" wrapText="1"/>
      <protection locked="0"/>
    </xf>
    <xf numFmtId="0" fontId="27" fillId="0" borderId="6" xfId="916" applyFont="1" applyFill="1" applyBorder="1" applyAlignment="1">
      <alignment horizontal="left" vertical="top" wrapText="1"/>
    </xf>
    <xf numFmtId="0" fontId="27" fillId="0" borderId="1" xfId="916" applyNumberFormat="1" applyFont="1" applyFill="1" applyBorder="1" applyAlignment="1">
      <alignment vertical="center" wrapText="1"/>
    </xf>
    <xf numFmtId="0" fontId="26" fillId="0" borderId="6" xfId="916" applyFont="1" applyFill="1" applyBorder="1" applyAlignment="1">
      <alignment horizontal="distributed" vertical="center"/>
    </xf>
    <xf numFmtId="49" fontId="26" fillId="0" borderId="1" xfId="0" applyNumberFormat="1" applyFont="1" applyFill="1" applyBorder="1" applyAlignment="1" applyProtection="1">
      <alignment horizontal="distributed" vertical="center" wrapText="1"/>
    </xf>
    <xf numFmtId="0" fontId="26" fillId="0" borderId="1" xfId="916" applyFont="1" applyFill="1" applyBorder="1" applyAlignment="1">
      <alignment horizontal="left" vertical="center" wrapText="1"/>
    </xf>
    <xf numFmtId="0" fontId="26" fillId="0" borderId="6" xfId="916" applyNumberFormat="1" applyFont="1" applyFill="1" applyBorder="1" applyAlignment="1" applyProtection="1">
      <alignment horizontal="left" vertical="center"/>
    </xf>
    <xf numFmtId="0" fontId="26" fillId="0" borderId="1" xfId="916" applyNumberFormat="1" applyFont="1" applyFill="1" applyBorder="1" applyAlignment="1" applyProtection="1">
      <alignment vertical="center" wrapText="1"/>
    </xf>
    <xf numFmtId="0" fontId="27" fillId="2" borderId="6" xfId="915" applyFont="1" applyFill="1" applyBorder="1" applyAlignment="1" applyProtection="1">
      <alignment horizontal="left" vertical="center"/>
    </xf>
    <xf numFmtId="0" fontId="27" fillId="2" borderId="1" xfId="915" applyFont="1" applyFill="1" applyBorder="1" applyAlignment="1" applyProtection="1">
      <alignment horizontal="left" vertical="center" wrapText="1"/>
    </xf>
    <xf numFmtId="0" fontId="40" fillId="0" borderId="6" xfId="916" applyFont="1" applyFill="1" applyBorder="1" applyAlignment="1">
      <alignment horizontal="distributed" vertical="center"/>
    </xf>
    <xf numFmtId="0" fontId="26" fillId="0" borderId="1" xfId="916" applyFont="1" applyFill="1" applyBorder="1" applyAlignment="1">
      <alignment horizontal="distributed" vertical="center" wrapText="1" indent="2"/>
    </xf>
    <xf numFmtId="194" fontId="7" fillId="0" borderId="0" xfId="916" applyNumberFormat="1" applyFill="1">
      <alignment vertical="center"/>
    </xf>
    <xf numFmtId="0" fontId="0" fillId="0" borderId="0" xfId="916" applyFont="1" applyFill="1">
      <alignment vertical="center"/>
    </xf>
    <xf numFmtId="198" fontId="26" fillId="0" borderId="12" xfId="916" applyNumberFormat="1" applyFont="1" applyFill="1" applyBorder="1" applyAlignment="1">
      <alignment horizontal="center" vertical="center" wrapText="1"/>
    </xf>
    <xf numFmtId="0" fontId="26" fillId="0" borderId="1" xfId="916" applyFont="1" applyFill="1" applyBorder="1" applyAlignment="1">
      <alignment horizontal="center" vertical="center" wrapText="1"/>
    </xf>
    <xf numFmtId="198" fontId="26" fillId="0" borderId="0" xfId="916" applyNumberFormat="1" applyFont="1" applyFill="1" applyAlignment="1">
      <alignment horizontal="center" vertical="center" wrapText="1"/>
    </xf>
    <xf numFmtId="194" fontId="27" fillId="0" borderId="1" xfId="920" applyNumberFormat="1" applyFont="1" applyFill="1" applyBorder="1" applyAlignment="1" applyProtection="1">
      <alignment vertical="center" wrapText="1"/>
    </xf>
    <xf numFmtId="199" fontId="27" fillId="0" borderId="1" xfId="3" applyNumberFormat="1" applyFont="1" applyFill="1" applyBorder="1" applyAlignment="1" applyProtection="1">
      <alignment vertical="center" wrapText="1"/>
      <protection locked="0"/>
    </xf>
    <xf numFmtId="49" fontId="27" fillId="0" borderId="1" xfId="920" applyNumberFormat="1" applyFont="1" applyFill="1" applyBorder="1" applyAlignment="1" applyProtection="1">
      <alignment horizontal="left" vertical="center" wrapText="1"/>
    </xf>
    <xf numFmtId="199" fontId="26" fillId="0" borderId="1" xfId="3" applyNumberFormat="1" applyFont="1" applyFill="1" applyBorder="1" applyAlignment="1" applyProtection="1">
      <alignment vertical="center" wrapText="1"/>
      <protection locked="0"/>
    </xf>
    <xf numFmtId="0" fontId="26" fillId="0" borderId="1" xfId="916" applyFont="1" applyFill="1" applyBorder="1" applyAlignment="1">
      <alignment vertical="center" wrapText="1"/>
    </xf>
    <xf numFmtId="0" fontId="27" fillId="0" borderId="6" xfId="916" applyNumberFormat="1" applyFont="1" applyFill="1" applyBorder="1" applyAlignment="1">
      <alignment horizontal="left" vertical="center"/>
    </xf>
    <xf numFmtId="0" fontId="27" fillId="0" borderId="1" xfId="916" applyNumberFormat="1" applyFont="1" applyFill="1" applyBorder="1" applyAlignment="1">
      <alignment horizontal="left" vertical="center" wrapText="1"/>
    </xf>
    <xf numFmtId="0" fontId="27" fillId="0" borderId="6" xfId="915" applyFont="1" applyFill="1" applyBorder="1" applyAlignment="1">
      <alignment horizontal="left" vertical="center"/>
    </xf>
    <xf numFmtId="0" fontId="26" fillId="0" borderId="1" xfId="916" applyNumberFormat="1" applyFont="1" applyFill="1" applyBorder="1" applyAlignment="1">
      <alignment horizontal="left" vertical="center" wrapText="1"/>
    </xf>
    <xf numFmtId="0" fontId="54" fillId="0" borderId="0" xfId="916" applyFont="1" applyFill="1">
      <alignment vertical="center"/>
    </xf>
    <xf numFmtId="3" fontId="7" fillId="0" borderId="0" xfId="916" applyNumberFormat="1" applyFill="1">
      <alignment vertical="center"/>
    </xf>
    <xf numFmtId="0" fontId="26" fillId="2" borderId="0" xfId="916" applyFont="1" applyFill="1" applyAlignment="1" applyProtection="1">
      <alignment horizontal="center" vertical="center" wrapText="1"/>
    </xf>
    <xf numFmtId="0" fontId="27" fillId="2" borderId="0" xfId="916" applyFont="1" applyFill="1" applyProtection="1">
      <alignment vertical="center"/>
    </xf>
    <xf numFmtId="0" fontId="7" fillId="2" borderId="0" xfId="915" applyFill="1" applyProtection="1">
      <alignment vertical="center"/>
    </xf>
    <xf numFmtId="198" fontId="7" fillId="2" borderId="0" xfId="916" applyNumberFormat="1" applyFill="1" applyProtection="1">
      <alignment vertical="center"/>
    </xf>
    <xf numFmtId="0" fontId="0" fillId="0" borderId="0" xfId="0" applyAlignment="1" applyProtection="1"/>
    <xf numFmtId="0" fontId="0" fillId="0" borderId="0" xfId="0" applyFill="1" applyAlignment="1" applyProtection="1"/>
    <xf numFmtId="0" fontId="27" fillId="0" borderId="0" xfId="916" applyFont="1" applyFill="1" applyAlignment="1" applyProtection="1">
      <alignment horizontal="left" vertical="center"/>
    </xf>
    <xf numFmtId="0" fontId="45" fillId="0" borderId="0" xfId="916" applyFont="1" applyFill="1" applyProtection="1">
      <alignment vertical="center"/>
    </xf>
    <xf numFmtId="0" fontId="26" fillId="0" borderId="1" xfId="916" applyFont="1" applyFill="1" applyBorder="1" applyAlignment="1" applyProtection="1">
      <alignment horizontal="center" vertical="center" wrapText="1"/>
    </xf>
    <xf numFmtId="198" fontId="26" fillId="0" borderId="0" xfId="916" applyNumberFormat="1" applyFont="1" applyFill="1" applyAlignment="1" applyProtection="1">
      <alignment horizontal="center" vertical="center" wrapText="1"/>
    </xf>
    <xf numFmtId="0" fontId="8" fillId="0" borderId="0" xfId="915" applyFont="1" applyFill="1" applyAlignment="1" applyProtection="1">
      <alignment horizontal="center" vertical="center"/>
    </xf>
    <xf numFmtId="0" fontId="27" fillId="0" borderId="6" xfId="916" applyFont="1" applyFill="1" applyBorder="1" applyAlignment="1" applyProtection="1">
      <alignment horizontal="left" vertical="top" wrapText="1"/>
    </xf>
    <xf numFmtId="0" fontId="27" fillId="0" borderId="1" xfId="916" applyNumberFormat="1" applyFont="1" applyFill="1" applyBorder="1" applyAlignment="1" applyProtection="1">
      <alignment vertical="center" wrapText="1"/>
    </xf>
    <xf numFmtId="0" fontId="26" fillId="0" borderId="6" xfId="916" applyFont="1" applyFill="1" applyBorder="1" applyAlignment="1" applyProtection="1">
      <alignment horizontal="distributed" vertical="center"/>
    </xf>
    <xf numFmtId="0" fontId="27" fillId="0" borderId="6" xfId="915" applyFont="1" applyFill="1" applyBorder="1" applyAlignment="1" applyProtection="1">
      <alignment horizontal="left" vertical="center"/>
    </xf>
    <xf numFmtId="0" fontId="40" fillId="0" borderId="6" xfId="916" applyFont="1" applyFill="1" applyBorder="1" applyAlignment="1" applyProtection="1">
      <alignment horizontal="distributed" vertical="center"/>
    </xf>
    <xf numFmtId="0" fontId="26" fillId="0" borderId="1" xfId="916" applyNumberFormat="1" applyFont="1" applyFill="1" applyBorder="1" applyAlignment="1" applyProtection="1">
      <alignment horizontal="distributed" vertical="center"/>
    </xf>
    <xf numFmtId="3" fontId="7" fillId="2" borderId="0" xfId="916" applyNumberFormat="1" applyFill="1" applyProtection="1">
      <alignment vertical="center"/>
    </xf>
    <xf numFmtId="0" fontId="27" fillId="0" borderId="6" xfId="916" applyFont="1" applyFill="1" applyBorder="1" applyAlignment="1" applyProtection="1" quotePrefix="1">
      <alignment horizontal="left" vertical="center"/>
    </xf>
    <xf numFmtId="0" fontId="27" fillId="2" borderId="6" xfId="916" applyFont="1" applyFill="1" applyBorder="1" applyAlignment="1" quotePrefix="1">
      <alignment horizontal="left" vertical="center"/>
    </xf>
  </cellXfs>
  <cellStyles count="133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20100326高清市院遂宁检察院1080P配置清单26日改" xfId="49"/>
    <cellStyle name="_Book1" xfId="50"/>
    <cellStyle name="_Book1_1" xfId="51"/>
    <cellStyle name="_Book1_2" xfId="52"/>
    <cellStyle name="_Book1_2 2" xfId="53"/>
    <cellStyle name="_Book1_2 2 2" xfId="54"/>
    <cellStyle name="_Book1_2 2 2 2" xfId="55"/>
    <cellStyle name="_Book1_2 2 3" xfId="56"/>
    <cellStyle name="_Book1_2 3" xfId="57"/>
    <cellStyle name="_Book1_2 3 2" xfId="58"/>
    <cellStyle name="_Book1_2 4" xfId="59"/>
    <cellStyle name="_Book1_3" xfId="60"/>
    <cellStyle name="_Book1_3 2" xfId="61"/>
    <cellStyle name="_ET_STYLE_NoName_00_" xfId="62"/>
    <cellStyle name="_ET_STYLE_NoName_00__Book1" xfId="63"/>
    <cellStyle name="_ET_STYLE_NoName_00__Book1_1" xfId="64"/>
    <cellStyle name="_ET_STYLE_NoName_00__Book1_1 2" xfId="65"/>
    <cellStyle name="_ET_STYLE_NoName_00__Book1_1 2 2" xfId="66"/>
    <cellStyle name="_ET_STYLE_NoName_00__Book1_1 2 2 2" xfId="67"/>
    <cellStyle name="_ET_STYLE_NoName_00__Book1_1 2 3" xfId="68"/>
    <cellStyle name="_ET_STYLE_NoName_00__Book1_1 3" xfId="69"/>
    <cellStyle name="_ET_STYLE_NoName_00__Book1_1 3 2" xfId="70"/>
    <cellStyle name="_ET_STYLE_NoName_00__Book1_1 4" xfId="71"/>
    <cellStyle name="_ET_STYLE_NoName_00__Sheet3" xfId="72"/>
    <cellStyle name="_关闭破产企业已移交地方管理中小学校退休教师情况明细表(1)" xfId="73"/>
    <cellStyle name="_弱电系统设备配置报价清单" xfId="74"/>
    <cellStyle name="0,0_x000d_&#10;NA_x000d_&#10;" xfId="75"/>
    <cellStyle name="0,0_x005f_x000d__x005f_x000a_NA_x005f_x000d__x005f_x000a_" xfId="76"/>
    <cellStyle name="20% - 强调文字颜色 1 2" xfId="77"/>
    <cellStyle name="20% - 强调文字颜色 1 2 2" xfId="78"/>
    <cellStyle name="20% - 强调文字颜色 1 3" xfId="79"/>
    <cellStyle name="20% - 强调文字颜色 2 2" xfId="80"/>
    <cellStyle name="20% - 强调文字颜色 2 2 2" xfId="81"/>
    <cellStyle name="20% - 强调文字颜色 2 3" xfId="82"/>
    <cellStyle name="20% - 强调文字颜色 3 2" xfId="83"/>
    <cellStyle name="20% - 强调文字颜色 3 2 2" xfId="84"/>
    <cellStyle name="20% - 强调文字颜色 3 3" xfId="85"/>
    <cellStyle name="20% - 强调文字颜色 4 2" xfId="86"/>
    <cellStyle name="20% - 强调文字颜色 4 2 2" xfId="87"/>
    <cellStyle name="20% - 强调文字颜色 4 3" xfId="88"/>
    <cellStyle name="20% - 强调文字颜色 5 2" xfId="89"/>
    <cellStyle name="20% - 强调文字颜色 5 2 2" xfId="90"/>
    <cellStyle name="20% - 强调文字颜色 5 3" xfId="91"/>
    <cellStyle name="20% - 强调文字颜色 6 2" xfId="92"/>
    <cellStyle name="20% - 强调文字颜色 6 2 2" xfId="93"/>
    <cellStyle name="20% - 强调文字颜色 6 3" xfId="94"/>
    <cellStyle name="40% - 强调文字颜色 1 2" xfId="95"/>
    <cellStyle name="40% - 强调文字颜色 1 2 2" xfId="96"/>
    <cellStyle name="40% - 强调文字颜色 1 3" xfId="97"/>
    <cellStyle name="40% - 强调文字颜色 2 2" xfId="98"/>
    <cellStyle name="40% - 强调文字颜色 2 2 2" xfId="99"/>
    <cellStyle name="40% - 强调文字颜色 2 3" xfId="100"/>
    <cellStyle name="40% - 强调文字颜色 3 2" xfId="101"/>
    <cellStyle name="40% - 强调文字颜色 3 2 2" xfId="102"/>
    <cellStyle name="40% - 强调文字颜色 3 3" xfId="103"/>
    <cellStyle name="40% - 强调文字颜色 4 2" xfId="104"/>
    <cellStyle name="40% - 强调文字颜色 4 2 2" xfId="105"/>
    <cellStyle name="40% - 强调文字颜色 4 3" xfId="106"/>
    <cellStyle name="40% - 强调文字颜色 5 2" xfId="107"/>
    <cellStyle name="40% - 强调文字颜色 5 2 2" xfId="108"/>
    <cellStyle name="40% - 强调文字颜色 5 3" xfId="109"/>
    <cellStyle name="40% - 强调文字颜色 6 2" xfId="110"/>
    <cellStyle name="40% - 强调文字颜色 6 2 2" xfId="111"/>
    <cellStyle name="40% - 强调文字颜色 6 3" xfId="112"/>
    <cellStyle name="60% - 强调文字颜色 1 2" xfId="113"/>
    <cellStyle name="60% - 强调文字颜色 1 2 2" xfId="114"/>
    <cellStyle name="60% - 强调文字颜色 1 2 2 2" xfId="115"/>
    <cellStyle name="60% - 强调文字颜色 1 2 3" xfId="116"/>
    <cellStyle name="60% - 强调文字颜色 1 3" xfId="117"/>
    <cellStyle name="60% - 强调文字颜色 1 3 2" xfId="118"/>
    <cellStyle name="60% - 强调文字颜色 2 2" xfId="119"/>
    <cellStyle name="60% - 强调文字颜色 2 2 2" xfId="120"/>
    <cellStyle name="60% - 强调文字颜色 2 2 2 2" xfId="121"/>
    <cellStyle name="60% - 强调文字颜色 2 2 3" xfId="122"/>
    <cellStyle name="60% - 强调文字颜色 2 3" xfId="123"/>
    <cellStyle name="60% - 强调文字颜色 2 3 2" xfId="124"/>
    <cellStyle name="60% - 强调文字颜色 3 2" xfId="125"/>
    <cellStyle name="60% - 强调文字颜色 3 2 2" xfId="126"/>
    <cellStyle name="60% - 强调文字颜色 3 2 2 2" xfId="127"/>
    <cellStyle name="60% - 强调文字颜色 3 2 3" xfId="128"/>
    <cellStyle name="60% - 强调文字颜色 3 3" xfId="129"/>
    <cellStyle name="60% - 强调文字颜色 3 3 2" xfId="130"/>
    <cellStyle name="60% - 强调文字颜色 4 2" xfId="131"/>
    <cellStyle name="60% - 强调文字颜色 4 2 2" xfId="132"/>
    <cellStyle name="60% - 强调文字颜色 4 2 2 2" xfId="133"/>
    <cellStyle name="60% - 强调文字颜色 4 2 3" xfId="134"/>
    <cellStyle name="60% - 强调文字颜色 4 3" xfId="135"/>
    <cellStyle name="60% - 强调文字颜色 4 3 2" xfId="136"/>
    <cellStyle name="60% - 强调文字颜色 5 2" xfId="137"/>
    <cellStyle name="60% - 强调文字颜色 5 2 2" xfId="138"/>
    <cellStyle name="60% - 强调文字颜色 5 2 2 2" xfId="139"/>
    <cellStyle name="60% - 强调文字颜色 5 2 3" xfId="140"/>
    <cellStyle name="60% - 强调文字颜色 5 3" xfId="141"/>
    <cellStyle name="60% - 强调文字颜色 5 3 2" xfId="142"/>
    <cellStyle name="60% - 强调文字颜色 6 2" xfId="143"/>
    <cellStyle name="60% - 强调文字颜色 6 2 2" xfId="144"/>
    <cellStyle name="60% - 强调文字颜色 6 2 2 2" xfId="145"/>
    <cellStyle name="60% - 强调文字颜色 6 2 3" xfId="146"/>
    <cellStyle name="60% - 强调文字颜色 6 3" xfId="147"/>
    <cellStyle name="60% - 强调文字颜色 6 3 2" xfId="148"/>
    <cellStyle name="6mal" xfId="149"/>
    <cellStyle name="Accent1" xfId="150"/>
    <cellStyle name="Accent1 - 20%" xfId="151"/>
    <cellStyle name="Accent1 - 20% 2" xfId="152"/>
    <cellStyle name="Accent1 - 20% 2 2" xfId="153"/>
    <cellStyle name="Accent1 - 20% 3" xfId="154"/>
    <cellStyle name="Accent1 - 40%" xfId="155"/>
    <cellStyle name="Accent1 - 40% 2" xfId="156"/>
    <cellStyle name="Accent1 - 40% 2 2" xfId="157"/>
    <cellStyle name="Accent1 - 40% 3" xfId="158"/>
    <cellStyle name="Accent1 - 60%" xfId="159"/>
    <cellStyle name="Accent1 - 60% 2" xfId="160"/>
    <cellStyle name="Accent1 - 60% 2 2" xfId="161"/>
    <cellStyle name="Accent1 - 60% 3" xfId="162"/>
    <cellStyle name="Accent1 2" xfId="163"/>
    <cellStyle name="Accent1 2 2" xfId="164"/>
    <cellStyle name="Accent1 3" xfId="165"/>
    <cellStyle name="Accent1 3 2" xfId="166"/>
    <cellStyle name="Accent1 4" xfId="167"/>
    <cellStyle name="Accent1 4 2" xfId="168"/>
    <cellStyle name="Accent1 5" xfId="169"/>
    <cellStyle name="Accent1 5 2" xfId="170"/>
    <cellStyle name="Accent1 6" xfId="171"/>
    <cellStyle name="Accent1 7" xfId="172"/>
    <cellStyle name="Accent1 8" xfId="173"/>
    <cellStyle name="Accent1 9" xfId="174"/>
    <cellStyle name="Accent2" xfId="175"/>
    <cellStyle name="Accent2 - 20%" xfId="176"/>
    <cellStyle name="Accent2 - 20% 2" xfId="177"/>
    <cellStyle name="Accent2 - 20% 2 2" xfId="178"/>
    <cellStyle name="Accent2 - 20% 3" xfId="179"/>
    <cellStyle name="Accent2 - 40%" xfId="180"/>
    <cellStyle name="Accent2 - 40% 2" xfId="181"/>
    <cellStyle name="Accent2 - 40% 2 2" xfId="182"/>
    <cellStyle name="Accent2 - 40% 3" xfId="183"/>
    <cellStyle name="Accent2 - 60%" xfId="184"/>
    <cellStyle name="Accent2 - 60% 2" xfId="185"/>
    <cellStyle name="Accent2 - 60% 2 2" xfId="186"/>
    <cellStyle name="Accent2 - 60% 3" xfId="187"/>
    <cellStyle name="Accent2 2" xfId="188"/>
    <cellStyle name="Accent2 2 2" xfId="189"/>
    <cellStyle name="Accent2 3" xfId="190"/>
    <cellStyle name="Accent2 3 2" xfId="191"/>
    <cellStyle name="Accent2 4" xfId="192"/>
    <cellStyle name="Accent2 4 2" xfId="193"/>
    <cellStyle name="Accent2 5" xfId="194"/>
    <cellStyle name="Accent2 5 2" xfId="195"/>
    <cellStyle name="Accent2 6" xfId="196"/>
    <cellStyle name="Accent2 7" xfId="197"/>
    <cellStyle name="Accent2 8" xfId="198"/>
    <cellStyle name="Accent2 9" xfId="199"/>
    <cellStyle name="Accent3" xfId="200"/>
    <cellStyle name="Accent3 - 20%" xfId="201"/>
    <cellStyle name="Accent3 - 20% 2" xfId="202"/>
    <cellStyle name="Accent3 - 20% 2 2" xfId="203"/>
    <cellStyle name="Accent3 - 20% 3" xfId="204"/>
    <cellStyle name="Accent3 - 40%" xfId="205"/>
    <cellStyle name="Accent3 - 40% 2" xfId="206"/>
    <cellStyle name="Accent3 - 40% 2 2" xfId="207"/>
    <cellStyle name="Accent3 - 40% 3" xfId="208"/>
    <cellStyle name="Accent3 - 60%" xfId="209"/>
    <cellStyle name="Accent3 - 60% 2" xfId="210"/>
    <cellStyle name="Accent3 - 60% 2 2" xfId="211"/>
    <cellStyle name="Accent3 - 60% 3" xfId="212"/>
    <cellStyle name="Accent3 2" xfId="213"/>
    <cellStyle name="Accent3 2 2" xfId="214"/>
    <cellStyle name="Accent3 3" xfId="215"/>
    <cellStyle name="Accent3 3 2" xfId="216"/>
    <cellStyle name="Accent3 4" xfId="217"/>
    <cellStyle name="Accent3 4 2" xfId="218"/>
    <cellStyle name="Accent3 5" xfId="219"/>
    <cellStyle name="Accent3 5 2" xfId="220"/>
    <cellStyle name="Accent3 6" xfId="221"/>
    <cellStyle name="Accent3 7" xfId="222"/>
    <cellStyle name="Accent3 8" xfId="223"/>
    <cellStyle name="Accent3 9" xfId="224"/>
    <cellStyle name="Accent4" xfId="225"/>
    <cellStyle name="Accent4 - 20%" xfId="226"/>
    <cellStyle name="Accent4 - 20% 2" xfId="227"/>
    <cellStyle name="Accent4 - 20% 2 2" xfId="228"/>
    <cellStyle name="Accent4 - 20% 3" xfId="229"/>
    <cellStyle name="Accent4 - 40%" xfId="230"/>
    <cellStyle name="Accent4 - 40% 2" xfId="231"/>
    <cellStyle name="Accent4 - 40% 2 2" xfId="232"/>
    <cellStyle name="Accent4 - 40% 3" xfId="233"/>
    <cellStyle name="Accent4 - 60%" xfId="234"/>
    <cellStyle name="Accent4 - 60% 2" xfId="235"/>
    <cellStyle name="Accent4 - 60% 2 2" xfId="236"/>
    <cellStyle name="Accent4 - 60% 3" xfId="237"/>
    <cellStyle name="Accent4 2" xfId="238"/>
    <cellStyle name="Accent4 2 2" xfId="239"/>
    <cellStyle name="Accent4 3" xfId="240"/>
    <cellStyle name="Accent4 3 2" xfId="241"/>
    <cellStyle name="Accent4 4" xfId="242"/>
    <cellStyle name="Accent4 4 2" xfId="243"/>
    <cellStyle name="Accent4 5" xfId="244"/>
    <cellStyle name="Accent4 5 2" xfId="245"/>
    <cellStyle name="Accent4 6" xfId="246"/>
    <cellStyle name="Accent4 7" xfId="247"/>
    <cellStyle name="Accent4 8" xfId="248"/>
    <cellStyle name="Accent4 9" xfId="249"/>
    <cellStyle name="Accent5" xfId="250"/>
    <cellStyle name="Accent5 - 20%" xfId="251"/>
    <cellStyle name="Accent5 - 20% 2" xfId="252"/>
    <cellStyle name="Accent5 - 20% 2 2" xfId="253"/>
    <cellStyle name="Accent5 - 20% 3" xfId="254"/>
    <cellStyle name="Accent5 - 40%" xfId="255"/>
    <cellStyle name="Accent5 - 40% 2" xfId="256"/>
    <cellStyle name="Accent5 - 40% 2 2" xfId="257"/>
    <cellStyle name="Accent5 - 40% 3" xfId="258"/>
    <cellStyle name="Accent5 - 60%" xfId="259"/>
    <cellStyle name="Accent5 - 60% 2" xfId="260"/>
    <cellStyle name="Accent5 - 60% 2 2" xfId="261"/>
    <cellStyle name="Accent5 - 60% 3" xfId="262"/>
    <cellStyle name="Accent5 2" xfId="263"/>
    <cellStyle name="Accent5 2 2" xfId="264"/>
    <cellStyle name="Accent5 3" xfId="265"/>
    <cellStyle name="Accent5 3 2" xfId="266"/>
    <cellStyle name="Accent5 4" xfId="267"/>
    <cellStyle name="Accent5 4 2" xfId="268"/>
    <cellStyle name="Accent5 5" xfId="269"/>
    <cellStyle name="Accent5 5 2" xfId="270"/>
    <cellStyle name="Accent5 6" xfId="271"/>
    <cellStyle name="Accent5 7" xfId="272"/>
    <cellStyle name="Accent5 8" xfId="273"/>
    <cellStyle name="Accent5 9" xfId="274"/>
    <cellStyle name="Accent6" xfId="275"/>
    <cellStyle name="Accent6 - 20%" xfId="276"/>
    <cellStyle name="Accent6 - 20% 2" xfId="277"/>
    <cellStyle name="Accent6 - 20% 2 2" xfId="278"/>
    <cellStyle name="Accent6 - 20% 3" xfId="279"/>
    <cellStyle name="Accent6 - 40%" xfId="280"/>
    <cellStyle name="Accent6 - 40% 2" xfId="281"/>
    <cellStyle name="Accent6 - 40% 2 2" xfId="282"/>
    <cellStyle name="Accent6 - 40% 3" xfId="283"/>
    <cellStyle name="Accent6 - 60%" xfId="284"/>
    <cellStyle name="Accent6 - 60% 2" xfId="285"/>
    <cellStyle name="Accent6 - 60% 2 2" xfId="286"/>
    <cellStyle name="Accent6 - 60% 3" xfId="287"/>
    <cellStyle name="Accent6 2" xfId="288"/>
    <cellStyle name="Accent6 2 2" xfId="289"/>
    <cellStyle name="Accent6 3" xfId="290"/>
    <cellStyle name="Accent6 3 2" xfId="291"/>
    <cellStyle name="Accent6 4" xfId="292"/>
    <cellStyle name="Accent6 4 2" xfId="293"/>
    <cellStyle name="Accent6 5" xfId="294"/>
    <cellStyle name="Accent6 5 2" xfId="295"/>
    <cellStyle name="Accent6 6" xfId="296"/>
    <cellStyle name="Accent6 7" xfId="297"/>
    <cellStyle name="Accent6 8" xfId="298"/>
    <cellStyle name="Accent6 9" xfId="299"/>
    <cellStyle name="args.style" xfId="300"/>
    <cellStyle name="Category" xfId="301"/>
    <cellStyle name="Category 2" xfId="302"/>
    <cellStyle name="ColLevel_0" xfId="303"/>
    <cellStyle name="Comma [0]_!!!GO" xfId="304"/>
    <cellStyle name="comma zerodec" xfId="305"/>
    <cellStyle name="Comma_!!!GO" xfId="306"/>
    <cellStyle name="Currency [0]_!!!GO" xfId="307"/>
    <cellStyle name="Currency_!!!GO" xfId="308"/>
    <cellStyle name="Currency1" xfId="309"/>
    <cellStyle name="Date" xfId="310"/>
    <cellStyle name="Date 2" xfId="311"/>
    <cellStyle name="Date 2 2" xfId="312"/>
    <cellStyle name="Date 3" xfId="313"/>
    <cellStyle name="Dollar (zero dec)" xfId="314"/>
    <cellStyle name="Grey" xfId="315"/>
    <cellStyle name="Header1" xfId="316"/>
    <cellStyle name="Header1 2" xfId="317"/>
    <cellStyle name="Header2" xfId="318"/>
    <cellStyle name="Header2 2" xfId="319"/>
    <cellStyle name="Header2 2 2" xfId="320"/>
    <cellStyle name="Header2 3" xfId="321"/>
    <cellStyle name="Input [yellow]" xfId="322"/>
    <cellStyle name="Input [yellow] 2" xfId="323"/>
    <cellStyle name="Input [yellow] 2 2" xfId="324"/>
    <cellStyle name="Input [yellow] 2 2 2" xfId="325"/>
    <cellStyle name="Input [yellow] 2 3" xfId="326"/>
    <cellStyle name="Input [yellow] 3" xfId="327"/>
    <cellStyle name="Input [yellow] 3 2" xfId="328"/>
    <cellStyle name="Input [yellow] 4" xfId="329"/>
    <cellStyle name="Input Cells" xfId="330"/>
    <cellStyle name="Linked Cells" xfId="331"/>
    <cellStyle name="Millares [0]_96 Risk" xfId="332"/>
    <cellStyle name="Millares_96 Risk" xfId="333"/>
    <cellStyle name="Milliers [0]_!!!GO" xfId="334"/>
    <cellStyle name="Milliers_!!!GO" xfId="335"/>
    <cellStyle name="Moneda [0]_96 Risk" xfId="336"/>
    <cellStyle name="Moneda_96 Risk" xfId="337"/>
    <cellStyle name="Month" xfId="338"/>
    <cellStyle name="Month 2" xfId="339"/>
    <cellStyle name="Mon閠aire [0]_!!!GO" xfId="340"/>
    <cellStyle name="Mon閠aire_!!!GO" xfId="341"/>
    <cellStyle name="New Times Roman" xfId="342"/>
    <cellStyle name="no dec" xfId="343"/>
    <cellStyle name="no dec 2" xfId="344"/>
    <cellStyle name="no dec 2 2" xfId="345"/>
    <cellStyle name="no dec 3" xfId="346"/>
    <cellStyle name="Normal" xfId="347"/>
    <cellStyle name="Normal - Style1" xfId="348"/>
    <cellStyle name="Normal_!!!GO" xfId="349"/>
    <cellStyle name="per.style" xfId="350"/>
    <cellStyle name="Percent [2]" xfId="351"/>
    <cellStyle name="Percent [2] 2" xfId="352"/>
    <cellStyle name="Percent_!!!GO" xfId="353"/>
    <cellStyle name="Pourcentage_pldt" xfId="354"/>
    <cellStyle name="PSChar" xfId="355"/>
    <cellStyle name="PSChar 2" xfId="356"/>
    <cellStyle name="PSDate" xfId="357"/>
    <cellStyle name="PSDate 2" xfId="358"/>
    <cellStyle name="PSDec" xfId="359"/>
    <cellStyle name="PSDec 2" xfId="360"/>
    <cellStyle name="PSHeading" xfId="361"/>
    <cellStyle name="PSHeading 2" xfId="362"/>
    <cellStyle name="PSHeading 2 2" xfId="363"/>
    <cellStyle name="PSHeading 2 2 2" xfId="364"/>
    <cellStyle name="PSHeading 2 2 3" xfId="365"/>
    <cellStyle name="PSHeading 2 3" xfId="366"/>
    <cellStyle name="PSHeading 2 4" xfId="367"/>
    <cellStyle name="PSHeading 3" xfId="368"/>
    <cellStyle name="PSHeading 3 2" xfId="369"/>
    <cellStyle name="PSHeading 3 3" xfId="370"/>
    <cellStyle name="PSHeading 4" xfId="371"/>
    <cellStyle name="PSHeading 5" xfId="372"/>
    <cellStyle name="PSInt" xfId="373"/>
    <cellStyle name="PSInt 2" xfId="374"/>
    <cellStyle name="PSSpacer" xfId="375"/>
    <cellStyle name="PSSpacer 2" xfId="376"/>
    <cellStyle name="RowLevel_0" xfId="377"/>
    <cellStyle name="sstot" xfId="378"/>
    <cellStyle name="sstot 2" xfId="379"/>
    <cellStyle name="Standard_AREAS" xfId="380"/>
    <cellStyle name="t" xfId="381"/>
    <cellStyle name="t 2" xfId="382"/>
    <cellStyle name="t_HVAC Equipment (3)" xfId="383"/>
    <cellStyle name="t_HVAC Equipment (3) 2" xfId="384"/>
    <cellStyle name="百分比 10" xfId="385"/>
    <cellStyle name="百分比 2" xfId="386"/>
    <cellStyle name="百分比 2 10" xfId="387"/>
    <cellStyle name="百分比 2 10 2" xfId="388"/>
    <cellStyle name="百分比 2 11" xfId="389"/>
    <cellStyle name="百分比 2 11 2" xfId="390"/>
    <cellStyle name="百分比 2 12" xfId="391"/>
    <cellStyle name="百分比 2 2" xfId="392"/>
    <cellStyle name="百分比 2 2 2" xfId="393"/>
    <cellStyle name="百分比 2 2 2 2" xfId="394"/>
    <cellStyle name="百分比 2 2 2 2 2" xfId="395"/>
    <cellStyle name="百分比 2 2 2 3" xfId="396"/>
    <cellStyle name="百分比 2 2 3" xfId="397"/>
    <cellStyle name="百分比 2 2 3 2" xfId="398"/>
    <cellStyle name="百分比 2 2 4" xfId="399"/>
    <cellStyle name="百分比 2 2 4 2" xfId="400"/>
    <cellStyle name="百分比 2 2 5" xfId="401"/>
    <cellStyle name="百分比 2 3" xfId="402"/>
    <cellStyle name="百分比 2 3 2" xfId="403"/>
    <cellStyle name="百分比 2 3 2 2" xfId="404"/>
    <cellStyle name="百分比 2 3 2 2 2" xfId="405"/>
    <cellStyle name="百分比 2 3 2 3" xfId="406"/>
    <cellStyle name="百分比 2 3 3" xfId="407"/>
    <cellStyle name="百分比 2 3 3 2" xfId="408"/>
    <cellStyle name="百分比 2 3 4" xfId="409"/>
    <cellStyle name="百分比 2 3 4 2" xfId="410"/>
    <cellStyle name="百分比 2 3 5" xfId="411"/>
    <cellStyle name="百分比 2 4" xfId="412"/>
    <cellStyle name="百分比 2 4 2" xfId="413"/>
    <cellStyle name="百分比 2 4 2 2" xfId="414"/>
    <cellStyle name="百分比 2 4 3" xfId="415"/>
    <cellStyle name="百分比 2 4 3 2" xfId="416"/>
    <cellStyle name="百分比 2 4 4" xfId="417"/>
    <cellStyle name="百分比 2 5" xfId="418"/>
    <cellStyle name="百分比 2 5 2" xfId="419"/>
    <cellStyle name="百分比 2 6" xfId="420"/>
    <cellStyle name="百分比 2 6 2" xfId="421"/>
    <cellStyle name="百分比 2 7" xfId="422"/>
    <cellStyle name="百分比 2 7 2" xfId="423"/>
    <cellStyle name="百分比 2 8" xfId="424"/>
    <cellStyle name="百分比 2 8 2" xfId="425"/>
    <cellStyle name="百分比 2 9" xfId="426"/>
    <cellStyle name="百分比 2 9 2" xfId="427"/>
    <cellStyle name="百分比 2 9 2 2" xfId="428"/>
    <cellStyle name="百分比 2 9 3" xfId="429"/>
    <cellStyle name="百分比 3" xfId="430"/>
    <cellStyle name="百分比 3 2" xfId="431"/>
    <cellStyle name="百分比 3 2 2" xfId="432"/>
    <cellStyle name="百分比 3 3" xfId="433"/>
    <cellStyle name="百分比 3 3 2" xfId="434"/>
    <cellStyle name="百分比 3 4" xfId="435"/>
    <cellStyle name="百分比 4" xfId="436"/>
    <cellStyle name="百分比 4 2" xfId="437"/>
    <cellStyle name="百分比 4 2 2" xfId="438"/>
    <cellStyle name="百分比 4 3" xfId="439"/>
    <cellStyle name="百分比 5" xfId="440"/>
    <cellStyle name="百分比 5 2" xfId="441"/>
    <cellStyle name="百分比 6" xfId="442"/>
    <cellStyle name="百分比 6 2" xfId="443"/>
    <cellStyle name="百分比 7" xfId="444"/>
    <cellStyle name="百分比 7 2" xfId="445"/>
    <cellStyle name="百分比 8" xfId="446"/>
    <cellStyle name="百分比 8 2" xfId="447"/>
    <cellStyle name="百分比 9" xfId="448"/>
    <cellStyle name="百分比 9 2" xfId="449"/>
    <cellStyle name="捠壿 [0.00]_Region Orders (2)" xfId="450"/>
    <cellStyle name="捠壿_Region Orders (2)" xfId="451"/>
    <cellStyle name="编号" xfId="452"/>
    <cellStyle name="编号 2" xfId="453"/>
    <cellStyle name="编号 2 2" xfId="454"/>
    <cellStyle name="编号 2 2 2" xfId="455"/>
    <cellStyle name="编号 2 3" xfId="456"/>
    <cellStyle name="编号 3" xfId="457"/>
    <cellStyle name="编号 3 2" xfId="458"/>
    <cellStyle name="编号 4" xfId="459"/>
    <cellStyle name="标题 1 2" xfId="460"/>
    <cellStyle name="标题 1 2 2" xfId="461"/>
    <cellStyle name="标题 1 2 2 2" xfId="462"/>
    <cellStyle name="标题 1 2 3" xfId="463"/>
    <cellStyle name="标题 1 2 4" xfId="464"/>
    <cellStyle name="标题 1 3" xfId="465"/>
    <cellStyle name="标题 1 3 2" xfId="466"/>
    <cellStyle name="标题 1 3 2 2" xfId="467"/>
    <cellStyle name="标题 1 3 3" xfId="468"/>
    <cellStyle name="标题 1 3 4" xfId="469"/>
    <cellStyle name="标题 1 4" xfId="470"/>
    <cellStyle name="标题 1 4 2" xfId="471"/>
    <cellStyle name="标题 1 4 2 2" xfId="472"/>
    <cellStyle name="标题 1 4 3" xfId="473"/>
    <cellStyle name="标题 1 4 4" xfId="474"/>
    <cellStyle name="标题 1 5" xfId="475"/>
    <cellStyle name="标题 1 5 2" xfId="476"/>
    <cellStyle name="标题 1 5 3" xfId="477"/>
    <cellStyle name="标题 1 6" xfId="478"/>
    <cellStyle name="标题 1 7" xfId="479"/>
    <cellStyle name="标题 10" xfId="480"/>
    <cellStyle name="标题 2 2" xfId="481"/>
    <cellStyle name="标题 2 2 2" xfId="482"/>
    <cellStyle name="标题 2 2 2 2" xfId="483"/>
    <cellStyle name="标题 2 2 3" xfId="484"/>
    <cellStyle name="标题 2 2 4" xfId="485"/>
    <cellStyle name="标题 2 3" xfId="486"/>
    <cellStyle name="标题 2 3 2" xfId="487"/>
    <cellStyle name="标题 2 3 2 2" xfId="488"/>
    <cellStyle name="标题 2 3 3" xfId="489"/>
    <cellStyle name="标题 2 3 4" xfId="490"/>
    <cellStyle name="标题 2 4" xfId="491"/>
    <cellStyle name="标题 2 4 2" xfId="492"/>
    <cellStyle name="标题 2 4 2 2" xfId="493"/>
    <cellStyle name="标题 2 4 3" xfId="494"/>
    <cellStyle name="标题 2 4 4" xfId="495"/>
    <cellStyle name="标题 2 5" xfId="496"/>
    <cellStyle name="标题 2 5 2" xfId="497"/>
    <cellStyle name="标题 2 5 3" xfId="498"/>
    <cellStyle name="标题 2 6" xfId="499"/>
    <cellStyle name="标题 2 7" xfId="500"/>
    <cellStyle name="标题 3 2" xfId="501"/>
    <cellStyle name="标题 3 2 2" xfId="502"/>
    <cellStyle name="标题 3 2 2 2" xfId="503"/>
    <cellStyle name="标题 3 2 3" xfId="504"/>
    <cellStyle name="标题 3 2 4" xfId="505"/>
    <cellStyle name="标题 3 3" xfId="506"/>
    <cellStyle name="标题 3 3 2" xfId="507"/>
    <cellStyle name="标题 3 3 2 2" xfId="508"/>
    <cellStyle name="标题 3 3 3" xfId="509"/>
    <cellStyle name="标题 3 3 4" xfId="510"/>
    <cellStyle name="标题 3 4" xfId="511"/>
    <cellStyle name="标题 3 4 2" xfId="512"/>
    <cellStyle name="标题 3 4 2 2" xfId="513"/>
    <cellStyle name="标题 3 4 3" xfId="514"/>
    <cellStyle name="标题 3 4 4" xfId="515"/>
    <cellStyle name="标题 3 5" xfId="516"/>
    <cellStyle name="标题 3 5 2" xfId="517"/>
    <cellStyle name="标题 3 5 3" xfId="518"/>
    <cellStyle name="标题 3 6" xfId="519"/>
    <cellStyle name="标题 3 7" xfId="520"/>
    <cellStyle name="标题 4 2" xfId="521"/>
    <cellStyle name="标题 4 2 2" xfId="522"/>
    <cellStyle name="标题 4 2 2 2" xfId="523"/>
    <cellStyle name="标题 4 2 3" xfId="524"/>
    <cellStyle name="标题 4 2 4" xfId="525"/>
    <cellStyle name="标题 4 3" xfId="526"/>
    <cellStyle name="标题 4 3 2" xfId="527"/>
    <cellStyle name="标题 4 3 2 2" xfId="528"/>
    <cellStyle name="标题 4 3 3" xfId="529"/>
    <cellStyle name="标题 4 3 4" xfId="530"/>
    <cellStyle name="标题 4 4" xfId="531"/>
    <cellStyle name="标题 4 4 2" xfId="532"/>
    <cellStyle name="标题 4 4 2 2" xfId="533"/>
    <cellStyle name="标题 4 4 3" xfId="534"/>
    <cellStyle name="标题 4 4 4" xfId="535"/>
    <cellStyle name="标题 4 5" xfId="536"/>
    <cellStyle name="标题 4 5 2" xfId="537"/>
    <cellStyle name="标题 4 5 3" xfId="538"/>
    <cellStyle name="标题 4 6" xfId="539"/>
    <cellStyle name="标题 4 7" xfId="540"/>
    <cellStyle name="标题 5" xfId="541"/>
    <cellStyle name="标题 5 2" xfId="542"/>
    <cellStyle name="标题 5 2 2" xfId="543"/>
    <cellStyle name="标题 5 3" xfId="544"/>
    <cellStyle name="标题 5 4" xfId="545"/>
    <cellStyle name="标题 6" xfId="546"/>
    <cellStyle name="标题 6 2" xfId="547"/>
    <cellStyle name="标题 6 2 2" xfId="548"/>
    <cellStyle name="标题 6 3" xfId="549"/>
    <cellStyle name="标题 6 4" xfId="550"/>
    <cellStyle name="标题 7" xfId="551"/>
    <cellStyle name="标题 7 2" xfId="552"/>
    <cellStyle name="标题 7 2 2" xfId="553"/>
    <cellStyle name="标题 7 3" xfId="554"/>
    <cellStyle name="标题 7 4" xfId="555"/>
    <cellStyle name="标题 8" xfId="556"/>
    <cellStyle name="标题 8 2" xfId="557"/>
    <cellStyle name="标题 8 3" xfId="558"/>
    <cellStyle name="标题 9" xfId="559"/>
    <cellStyle name="标题1" xfId="560"/>
    <cellStyle name="标题1 2" xfId="561"/>
    <cellStyle name="标题1 2 2" xfId="562"/>
    <cellStyle name="标题1 2 2 2" xfId="563"/>
    <cellStyle name="标题1 2 3" xfId="564"/>
    <cellStyle name="标题1 3" xfId="565"/>
    <cellStyle name="标题1 3 2" xfId="566"/>
    <cellStyle name="标题1 4" xfId="567"/>
    <cellStyle name="表标题" xfId="568"/>
    <cellStyle name="表标题 2" xfId="569"/>
    <cellStyle name="部门" xfId="570"/>
    <cellStyle name="部门 2" xfId="571"/>
    <cellStyle name="部门 2 2" xfId="572"/>
    <cellStyle name="部门 2 2 2" xfId="573"/>
    <cellStyle name="部门 2 3" xfId="574"/>
    <cellStyle name="部门 3" xfId="575"/>
    <cellStyle name="部门 3 2" xfId="576"/>
    <cellStyle name="部门 4" xfId="577"/>
    <cellStyle name="差 2" xfId="578"/>
    <cellStyle name="差 2 2" xfId="579"/>
    <cellStyle name="差 2 2 2" xfId="580"/>
    <cellStyle name="差 2 3" xfId="581"/>
    <cellStyle name="差 2 4" xfId="582"/>
    <cellStyle name="差 3" xfId="583"/>
    <cellStyle name="差 3 2" xfId="584"/>
    <cellStyle name="差 3 2 2" xfId="585"/>
    <cellStyle name="差 3 3" xfId="586"/>
    <cellStyle name="差 3 4" xfId="587"/>
    <cellStyle name="差 4" xfId="588"/>
    <cellStyle name="差 4 2" xfId="589"/>
    <cellStyle name="差 4 2 2" xfId="590"/>
    <cellStyle name="差 4 3" xfId="591"/>
    <cellStyle name="差 4 4" xfId="592"/>
    <cellStyle name="差 5" xfId="593"/>
    <cellStyle name="差 5 2" xfId="594"/>
    <cellStyle name="差 5 3" xfId="595"/>
    <cellStyle name="差 6" xfId="596"/>
    <cellStyle name="差 7" xfId="597"/>
    <cellStyle name="差 8" xfId="598"/>
    <cellStyle name="差_0502通海县" xfId="599"/>
    <cellStyle name="差_0502通海县 2" xfId="600"/>
    <cellStyle name="差_0502通海县 2 2" xfId="601"/>
    <cellStyle name="差_0502通海县 3" xfId="602"/>
    <cellStyle name="差_0605石屏" xfId="603"/>
    <cellStyle name="差_0605石屏 2" xfId="604"/>
    <cellStyle name="差_0605石屏 2 2" xfId="605"/>
    <cellStyle name="差_0605石屏 3" xfId="606"/>
    <cellStyle name="差_0605石屏县" xfId="607"/>
    <cellStyle name="差_0605石屏县 2" xfId="608"/>
    <cellStyle name="差_0605石屏县 2 2" xfId="609"/>
    <cellStyle name="差_0605石屏县 3" xfId="610"/>
    <cellStyle name="差_1110洱源" xfId="611"/>
    <cellStyle name="差_1110洱源 2" xfId="612"/>
    <cellStyle name="差_1110洱源 2 2" xfId="613"/>
    <cellStyle name="差_1110洱源 3" xfId="614"/>
    <cellStyle name="差_11大理" xfId="615"/>
    <cellStyle name="差_11大理 2" xfId="616"/>
    <cellStyle name="差_11大理 2 2" xfId="617"/>
    <cellStyle name="差_11大理 3" xfId="618"/>
    <cellStyle name="差_2007年地州资金往来对账表" xfId="619"/>
    <cellStyle name="差_2007年地州资金往来对账表 2" xfId="620"/>
    <cellStyle name="差_2007年地州资金往来对账表 2 2" xfId="621"/>
    <cellStyle name="差_2007年地州资金往来对账表 3" xfId="622"/>
    <cellStyle name="差_2008年地州对账表(国库资金）" xfId="623"/>
    <cellStyle name="差_2008年地州对账表(国库资金） 2" xfId="624"/>
    <cellStyle name="差_2008年地州对账表(国库资金） 2 2" xfId="625"/>
    <cellStyle name="差_2008年地州对账表(国库资金） 3" xfId="626"/>
    <cellStyle name="差_Book1" xfId="627"/>
    <cellStyle name="差_Book1 2" xfId="628"/>
    <cellStyle name="差_M01-1" xfId="629"/>
    <cellStyle name="差_M01-1 2" xfId="630"/>
    <cellStyle name="差_M01-1 2 2" xfId="631"/>
    <cellStyle name="差_M01-1 3" xfId="632"/>
    <cellStyle name="常规 10" xfId="633"/>
    <cellStyle name="常规 10 2" xfId="634"/>
    <cellStyle name="常规 10 2 2" xfId="635"/>
    <cellStyle name="常规 10 2 2 2" xfId="636"/>
    <cellStyle name="常规 10 2 3" xfId="637"/>
    <cellStyle name="常规 10 2_报预算局：2016年云南省及省本级1-7月社保基金预算执行情况表（0823）" xfId="638"/>
    <cellStyle name="常规 10 3" xfId="639"/>
    <cellStyle name="常规 10 41" xfId="640"/>
    <cellStyle name="常规 10 41 2" xfId="641"/>
    <cellStyle name="常规 11" xfId="642"/>
    <cellStyle name="常规 11 2" xfId="643"/>
    <cellStyle name="常规 11 2 2" xfId="644"/>
    <cellStyle name="常规 11 3" xfId="645"/>
    <cellStyle name="常规 11 3 2" xfId="646"/>
    <cellStyle name="常规 11 4" xfId="647"/>
    <cellStyle name="常规 12" xfId="648"/>
    <cellStyle name="常规 12 2" xfId="649"/>
    <cellStyle name="常规 13" xfId="650"/>
    <cellStyle name="常规 13 2" xfId="651"/>
    <cellStyle name="常规 14" xfId="652"/>
    <cellStyle name="常规 14 2" xfId="653"/>
    <cellStyle name="常规 15" xfId="654"/>
    <cellStyle name="常规 15 2" xfId="655"/>
    <cellStyle name="常规 15 2 2" xfId="656"/>
    <cellStyle name="常规 15 3" xfId="657"/>
    <cellStyle name="常规 16" xfId="658"/>
    <cellStyle name="常规 16 2" xfId="659"/>
    <cellStyle name="常规 17" xfId="660"/>
    <cellStyle name="常规 17 2" xfId="661"/>
    <cellStyle name="常规 17 2 2" xfId="662"/>
    <cellStyle name="常规 17 3" xfId="663"/>
    <cellStyle name="常规 18" xfId="664"/>
    <cellStyle name="常规 18 2" xfId="665"/>
    <cellStyle name="常规 18 2 2" xfId="666"/>
    <cellStyle name="常规 18 3" xfId="667"/>
    <cellStyle name="常规 19" xfId="668"/>
    <cellStyle name="常规 19 10" xfId="669"/>
    <cellStyle name="常规 19 2" xfId="670"/>
    <cellStyle name="常规 19 2 2" xfId="671"/>
    <cellStyle name="常规 19 3" xfId="672"/>
    <cellStyle name="常规 2" xfId="673"/>
    <cellStyle name="常规 2 10" xfId="674"/>
    <cellStyle name="常规 2 10 2" xfId="675"/>
    <cellStyle name="常规 2 11" xfId="676"/>
    <cellStyle name="常规 2 11 2" xfId="677"/>
    <cellStyle name="常规 2 12" xfId="678"/>
    <cellStyle name="常规 2 12 2" xfId="679"/>
    <cellStyle name="常规 2 13" xfId="680"/>
    <cellStyle name="常规 2 13 2" xfId="681"/>
    <cellStyle name="常规 2 14" xfId="682"/>
    <cellStyle name="常规 2 14 2" xfId="683"/>
    <cellStyle name="常规 2 15" xfId="684"/>
    <cellStyle name="常规 2 16" xfId="685"/>
    <cellStyle name="常规 2 2" xfId="686"/>
    <cellStyle name="常规 2 2 11" xfId="687"/>
    <cellStyle name="常规 2 2 11 2" xfId="688"/>
    <cellStyle name="常规 2 2 2" xfId="689"/>
    <cellStyle name="常规 2 2 2 2" xfId="690"/>
    <cellStyle name="常规 2 2 2 2 2" xfId="691"/>
    <cellStyle name="常规 2 2 2 2 2 2" xfId="692"/>
    <cellStyle name="常规 2 2 2 2 3" xfId="693"/>
    <cellStyle name="常规 2 2 2 3" xfId="694"/>
    <cellStyle name="常规 2 2 2 3 2" xfId="695"/>
    <cellStyle name="常规 2 2 2 4" xfId="696"/>
    <cellStyle name="常规 2 2 2 4 2" xfId="697"/>
    <cellStyle name="常规 2 2 2 5" xfId="698"/>
    <cellStyle name="常规 2 2 3" xfId="699"/>
    <cellStyle name="常规 2 2 3 2" xfId="700"/>
    <cellStyle name="常规 2 2 3 2 2" xfId="701"/>
    <cellStyle name="常规 2 2 3 3" xfId="702"/>
    <cellStyle name="常规 2 2 3 3 2" xfId="703"/>
    <cellStyle name="常规 2 2 3 4" xfId="704"/>
    <cellStyle name="常规 2 2 4" xfId="705"/>
    <cellStyle name="常规 2 2 4 2" xfId="706"/>
    <cellStyle name="常规 2 2 5" xfId="707"/>
    <cellStyle name="常规 2 2 5 2" xfId="708"/>
    <cellStyle name="常规 2 2 6" xfId="709"/>
    <cellStyle name="常规 2 2 6 2" xfId="710"/>
    <cellStyle name="常规 2 2 7" xfId="711"/>
    <cellStyle name="常规 2 3" xfId="712"/>
    <cellStyle name="常规 2 3 2" xfId="713"/>
    <cellStyle name="常规 2 3 2 2" xfId="714"/>
    <cellStyle name="常规 2 3 2 2 2" xfId="715"/>
    <cellStyle name="常规 2 3 2 2 2 2" xfId="716"/>
    <cellStyle name="常规 2 3 2 2 3" xfId="717"/>
    <cellStyle name="常规 2 3 2 3" xfId="718"/>
    <cellStyle name="常规 2 3 2 3 2" xfId="719"/>
    <cellStyle name="常规 2 3 2 4" xfId="720"/>
    <cellStyle name="常规 2 3 2 4 2" xfId="721"/>
    <cellStyle name="常规 2 3 2 5" xfId="722"/>
    <cellStyle name="常规 2 3 3" xfId="723"/>
    <cellStyle name="常规 2 3 3 2" xfId="724"/>
    <cellStyle name="常规 2 3 3 2 2" xfId="725"/>
    <cellStyle name="常规 2 3 3 3" xfId="726"/>
    <cellStyle name="常规 2 3 3 3 2" xfId="727"/>
    <cellStyle name="常规 2 3 3 4" xfId="728"/>
    <cellStyle name="常规 2 3 4" xfId="729"/>
    <cellStyle name="常规 2 3 4 2" xfId="730"/>
    <cellStyle name="常规 2 3 5" xfId="731"/>
    <cellStyle name="常规 2 3 5 2" xfId="732"/>
    <cellStyle name="常规 2 3 6" xfId="733"/>
    <cellStyle name="常规 2 4" xfId="734"/>
    <cellStyle name="常规 2 4 2" xfId="735"/>
    <cellStyle name="常规 2 4 2 2" xfId="736"/>
    <cellStyle name="常规 2 4 2 2 2" xfId="737"/>
    <cellStyle name="常规 2 4 2 3" xfId="738"/>
    <cellStyle name="常规 2 4 2 3 2" xfId="739"/>
    <cellStyle name="常规 2 4 2 4" xfId="740"/>
    <cellStyle name="常规 2 4 2 5" xfId="741"/>
    <cellStyle name="常规 2 4 3" xfId="742"/>
    <cellStyle name="常规 2 4 3 2" xfId="743"/>
    <cellStyle name="常规 2 4 4" xfId="744"/>
    <cellStyle name="常规 2 4 4 2" xfId="745"/>
    <cellStyle name="常规 2 4 5" xfId="746"/>
    <cellStyle name="常规 2 5" xfId="747"/>
    <cellStyle name="常规 2 5 2" xfId="748"/>
    <cellStyle name="常规 2 5 2 2" xfId="749"/>
    <cellStyle name="常规 2 5 2 2 2" xfId="750"/>
    <cellStyle name="常规 2 5 2 3" xfId="751"/>
    <cellStyle name="常规 2 5 3" xfId="752"/>
    <cellStyle name="常规 2 5 3 2" xfId="753"/>
    <cellStyle name="常规 2 5 4" xfId="754"/>
    <cellStyle name="常规 2 5 4 2" xfId="755"/>
    <cellStyle name="常规 2 5 5" xfId="756"/>
    <cellStyle name="常规 2 6" xfId="757"/>
    <cellStyle name="常规 2 6 2" xfId="758"/>
    <cellStyle name="常规 2 6 2 2" xfId="759"/>
    <cellStyle name="常规 2 6 2 2 2" xfId="760"/>
    <cellStyle name="常规 2 6 3" xfId="761"/>
    <cellStyle name="常规 2 6 3 2" xfId="762"/>
    <cellStyle name="常规 2 6 4" xfId="763"/>
    <cellStyle name="常规 2 6 4 2" xfId="764"/>
    <cellStyle name="常规 2 7" xfId="765"/>
    <cellStyle name="常规 2 7 2" xfId="766"/>
    <cellStyle name="常规 2 7 3" xfId="767"/>
    <cellStyle name="常规 2 7 3 2" xfId="768"/>
    <cellStyle name="常规 2 8" xfId="769"/>
    <cellStyle name="常规 2 8 2" xfId="770"/>
    <cellStyle name="常规 2 9" xfId="771"/>
    <cellStyle name="常规 2 9 2" xfId="772"/>
    <cellStyle name="常规 2 9 2 2" xfId="773"/>
    <cellStyle name="常规 2 9 3" xfId="774"/>
    <cellStyle name="常规 2 9 3 2" xfId="775"/>
    <cellStyle name="常规 2 9 4" xfId="776"/>
    <cellStyle name="常规 20" xfId="777"/>
    <cellStyle name="常规 21" xfId="778"/>
    <cellStyle name="常规 22" xfId="779"/>
    <cellStyle name="常规 23" xfId="780"/>
    <cellStyle name="常规 24" xfId="781"/>
    <cellStyle name="常规 25" xfId="782"/>
    <cellStyle name="常规 25 2" xfId="783"/>
    <cellStyle name="常规 26" xfId="784"/>
    <cellStyle name="常规 26 2" xfId="785"/>
    <cellStyle name="常规 27" xfId="786"/>
    <cellStyle name="常规 28" xfId="787"/>
    <cellStyle name="常规 29" xfId="788"/>
    <cellStyle name="常规 3" xfId="789"/>
    <cellStyle name="常规 3 2" xfId="790"/>
    <cellStyle name="常规 3 2 2" xfId="791"/>
    <cellStyle name="常规 3 2 2 2" xfId="792"/>
    <cellStyle name="常规 3 2 3" xfId="793"/>
    <cellStyle name="常规 3 2 3 2" xfId="794"/>
    <cellStyle name="常规 3 2 4" xfId="795"/>
    <cellStyle name="常规 3 2 4 2" xfId="796"/>
    <cellStyle name="常规 3 2 5" xfId="797"/>
    <cellStyle name="常规 3 3" xfId="798"/>
    <cellStyle name="常规 3 3 2" xfId="799"/>
    <cellStyle name="常规 3 3 2 2" xfId="800"/>
    <cellStyle name="常规 3 3 2 2 2" xfId="801"/>
    <cellStyle name="常规 3 3 2 3" xfId="802"/>
    <cellStyle name="常规 3 3 3" xfId="803"/>
    <cellStyle name="常规 3 3 3 2" xfId="804"/>
    <cellStyle name="常规 3 3 4" xfId="805"/>
    <cellStyle name="常规 3 3 4 2" xfId="806"/>
    <cellStyle name="常规 3 3 5" xfId="807"/>
    <cellStyle name="常规 3 3 5 2" xfId="808"/>
    <cellStyle name="常规 3 3 6" xfId="809"/>
    <cellStyle name="常规 3 4" xfId="810"/>
    <cellStyle name="常规 3 4 2" xfId="811"/>
    <cellStyle name="常规 3 4 2 2" xfId="812"/>
    <cellStyle name="常规 3 4 3" xfId="813"/>
    <cellStyle name="常规 3 5" xfId="814"/>
    <cellStyle name="常规 3 5 2" xfId="815"/>
    <cellStyle name="常规 3 6" xfId="816"/>
    <cellStyle name="常规 3 6 2" xfId="817"/>
    <cellStyle name="常规 3 7" xfId="818"/>
    <cellStyle name="常规 3 8" xfId="819"/>
    <cellStyle name="常规 3_Book1" xfId="820"/>
    <cellStyle name="常规 30" xfId="821"/>
    <cellStyle name="常规 31" xfId="822"/>
    <cellStyle name="常规 4" xfId="823"/>
    <cellStyle name="常规 4 2" xfId="824"/>
    <cellStyle name="常规 4 2 2" xfId="825"/>
    <cellStyle name="常规 4 2 2 2" xfId="826"/>
    <cellStyle name="常规 4 2 2 2 2" xfId="827"/>
    <cellStyle name="常规 4 2 2 3" xfId="828"/>
    <cellStyle name="常规 4 2 3" xfId="829"/>
    <cellStyle name="常规 4 2 3 2" xfId="830"/>
    <cellStyle name="常规 4 2 4" xfId="831"/>
    <cellStyle name="常规 4 2 4 2" xfId="832"/>
    <cellStyle name="常规 4 2 5" xfId="833"/>
    <cellStyle name="常规 4 3" xfId="834"/>
    <cellStyle name="常规 4 3 2" xfId="835"/>
    <cellStyle name="常规 4 3 2 2" xfId="836"/>
    <cellStyle name="常规 4 3 2 2 2" xfId="837"/>
    <cellStyle name="常规 4 3 2 3" xfId="838"/>
    <cellStyle name="常规 4 3 3" xfId="839"/>
    <cellStyle name="常规 4 3 3 2" xfId="840"/>
    <cellStyle name="常规 4 3 4" xfId="841"/>
    <cellStyle name="常规 4 3 4 2" xfId="842"/>
    <cellStyle name="常规 4 3 5" xfId="843"/>
    <cellStyle name="常规 4 4" xfId="844"/>
    <cellStyle name="常规 4 5" xfId="845"/>
    <cellStyle name="常规 4 6" xfId="846"/>
    <cellStyle name="常规 4 6 2" xfId="847"/>
    <cellStyle name="常规 4 7" xfId="848"/>
    <cellStyle name="常规 428" xfId="849"/>
    <cellStyle name="常规 429" xfId="850"/>
    <cellStyle name="常规 430" xfId="851"/>
    <cellStyle name="常规 431" xfId="852"/>
    <cellStyle name="常规 432" xfId="853"/>
    <cellStyle name="常规 433" xfId="854"/>
    <cellStyle name="常规 434" xfId="855"/>
    <cellStyle name="常规 435" xfId="856"/>
    <cellStyle name="常规 436" xfId="857"/>
    <cellStyle name="常规 439" xfId="858"/>
    <cellStyle name="常规 440" xfId="859"/>
    <cellStyle name="常规 441" xfId="860"/>
    <cellStyle name="常规 442" xfId="861"/>
    <cellStyle name="常规 443" xfId="862"/>
    <cellStyle name="常规 444" xfId="863"/>
    <cellStyle name="常规 448" xfId="864"/>
    <cellStyle name="常规 449" xfId="865"/>
    <cellStyle name="常规 450" xfId="866"/>
    <cellStyle name="常规 451" xfId="867"/>
    <cellStyle name="常规 452" xfId="868"/>
    <cellStyle name="常规 5" xfId="869"/>
    <cellStyle name="常规 5 2" xfId="870"/>
    <cellStyle name="常规 5 2 2" xfId="871"/>
    <cellStyle name="常规 5 2 2 2" xfId="872"/>
    <cellStyle name="常规 5 2 3" xfId="873"/>
    <cellStyle name="常规 5 2 3 2" xfId="874"/>
    <cellStyle name="常规 5 2 4" xfId="875"/>
    <cellStyle name="常规 5 3" xfId="876"/>
    <cellStyle name="常规 5 3 2" xfId="877"/>
    <cellStyle name="常规 5 4" xfId="878"/>
    <cellStyle name="常规 5 4 2" xfId="879"/>
    <cellStyle name="常规 5 42" xfId="880"/>
    <cellStyle name="常规 5 42 2" xfId="881"/>
    <cellStyle name="常规 5 5" xfId="882"/>
    <cellStyle name="常规 6" xfId="883"/>
    <cellStyle name="常规 6 2" xfId="884"/>
    <cellStyle name="常规 6 2 2" xfId="885"/>
    <cellStyle name="常规 6 3" xfId="886"/>
    <cellStyle name="常规 6 3 2" xfId="887"/>
    <cellStyle name="常规 6 3 2 2" xfId="888"/>
    <cellStyle name="常规 6 3 3" xfId="889"/>
    <cellStyle name="常规 6 4" xfId="890"/>
    <cellStyle name="常规 6 4 2" xfId="891"/>
    <cellStyle name="常规 6 5" xfId="892"/>
    <cellStyle name="常规 7" xfId="893"/>
    <cellStyle name="常规 7 2" xfId="894"/>
    <cellStyle name="常规 7 2 2" xfId="895"/>
    <cellStyle name="常规 7 3" xfId="896"/>
    <cellStyle name="常规 7 3 2" xfId="897"/>
    <cellStyle name="常规 7 4" xfId="898"/>
    <cellStyle name="常规 8" xfId="899"/>
    <cellStyle name="常规 8 2" xfId="900"/>
    <cellStyle name="常规 8 3" xfId="901"/>
    <cellStyle name="常规 8 4" xfId="902"/>
    <cellStyle name="常规 9" xfId="903"/>
    <cellStyle name="常规 9 2" xfId="904"/>
    <cellStyle name="常规 9 2 2" xfId="905"/>
    <cellStyle name="常规 9 2 2 2" xfId="906"/>
    <cellStyle name="常规 9 2 3" xfId="907"/>
    <cellStyle name="常规 9 3" xfId="908"/>
    <cellStyle name="常规 9 3 2" xfId="909"/>
    <cellStyle name="常规 9 4" xfId="910"/>
    <cellStyle name="常规 9 5" xfId="911"/>
    <cellStyle name="常规 94" xfId="912"/>
    <cellStyle name="常规 95" xfId="913"/>
    <cellStyle name="常规_2004年基金预算(二稿)" xfId="914"/>
    <cellStyle name="常规_2007年云南省向人大报送政府收支预算表格式编制过程表" xfId="915"/>
    <cellStyle name="常规_2007年云南省向人大报送政府收支预算表格式编制过程表 2" xfId="916"/>
    <cellStyle name="常规_2007年云南省向人大报送政府收支预算表格式编制过程表 2 2" xfId="917"/>
    <cellStyle name="常规_2007年云南省向人大报送政府收支预算表格式编制过程表 2 2 2" xfId="918"/>
    <cellStyle name="常规_2007年云南省向人大报送政府收支预算表格式编制过程表 3" xfId="919"/>
    <cellStyle name="常规_exceltmp1" xfId="920"/>
    <cellStyle name="常规_exceltmp1 2" xfId="921"/>
    <cellStyle name="超级链接" xfId="922"/>
    <cellStyle name="超级链接 2" xfId="923"/>
    <cellStyle name="超级链接 2 2" xfId="924"/>
    <cellStyle name="超级链接 3" xfId="925"/>
    <cellStyle name="超链接 2" xfId="926"/>
    <cellStyle name="超链接 2 2" xfId="927"/>
    <cellStyle name="超链接 2 2 2" xfId="928"/>
    <cellStyle name="超链接 3" xfId="929"/>
    <cellStyle name="超链接 3 2" xfId="930"/>
    <cellStyle name="超链接 4" xfId="931"/>
    <cellStyle name="超链接 4 2" xfId="932"/>
    <cellStyle name="分级显示行_1_Book1" xfId="933"/>
    <cellStyle name="分级显示列_1_Book1" xfId="934"/>
    <cellStyle name="好 2" xfId="935"/>
    <cellStyle name="好 2 2" xfId="936"/>
    <cellStyle name="好 2 2 2" xfId="937"/>
    <cellStyle name="好 2 3" xfId="938"/>
    <cellStyle name="好 2 4" xfId="939"/>
    <cellStyle name="好 3" xfId="940"/>
    <cellStyle name="好 3 2" xfId="941"/>
    <cellStyle name="好 3 2 2" xfId="942"/>
    <cellStyle name="好 3 3" xfId="943"/>
    <cellStyle name="好 3 4" xfId="944"/>
    <cellStyle name="好 4" xfId="945"/>
    <cellStyle name="好 4 2" xfId="946"/>
    <cellStyle name="好 4 2 2" xfId="947"/>
    <cellStyle name="好 4 3" xfId="948"/>
    <cellStyle name="好 4 4" xfId="949"/>
    <cellStyle name="好 5" xfId="950"/>
    <cellStyle name="好 5 2" xfId="951"/>
    <cellStyle name="好 5 3" xfId="952"/>
    <cellStyle name="好 6" xfId="953"/>
    <cellStyle name="好 7" xfId="954"/>
    <cellStyle name="好 8" xfId="955"/>
    <cellStyle name="好_0502通海县" xfId="956"/>
    <cellStyle name="好_0502通海县 2" xfId="957"/>
    <cellStyle name="好_0502通海县 2 2" xfId="958"/>
    <cellStyle name="好_0502通海县 3" xfId="959"/>
    <cellStyle name="好_0605石屏" xfId="960"/>
    <cellStyle name="好_0605石屏 2" xfId="961"/>
    <cellStyle name="好_0605石屏 2 2" xfId="962"/>
    <cellStyle name="好_0605石屏 3" xfId="963"/>
    <cellStyle name="好_0605石屏县" xfId="964"/>
    <cellStyle name="好_0605石屏县 2" xfId="965"/>
    <cellStyle name="好_0605石屏县 2 2" xfId="966"/>
    <cellStyle name="好_0605石屏县 3" xfId="967"/>
    <cellStyle name="好_1110洱源" xfId="968"/>
    <cellStyle name="好_1110洱源 2" xfId="969"/>
    <cellStyle name="好_1110洱源 2 2" xfId="970"/>
    <cellStyle name="好_1110洱源 3" xfId="971"/>
    <cellStyle name="好_11大理" xfId="972"/>
    <cellStyle name="好_11大理 2" xfId="973"/>
    <cellStyle name="好_11大理 2 2" xfId="974"/>
    <cellStyle name="好_11大理 3" xfId="975"/>
    <cellStyle name="好_2007年地州资金往来对账表" xfId="976"/>
    <cellStyle name="好_2007年地州资金往来对账表 2" xfId="977"/>
    <cellStyle name="好_2007年地州资金往来对账表 2 2" xfId="978"/>
    <cellStyle name="好_2007年地州资金往来对账表 3" xfId="979"/>
    <cellStyle name="好_2008年地州对账表(国库资金）" xfId="980"/>
    <cellStyle name="好_2008年地州对账表(国库资金） 2" xfId="981"/>
    <cellStyle name="好_2008年地州对账表(国库资金） 2 2" xfId="982"/>
    <cellStyle name="好_2008年地州对账表(国库资金） 3" xfId="983"/>
    <cellStyle name="好_Book1" xfId="984"/>
    <cellStyle name="好_Book1 2" xfId="985"/>
    <cellStyle name="好_M01-1" xfId="986"/>
    <cellStyle name="好_M01-1 2" xfId="987"/>
    <cellStyle name="好_M01-1 2 2" xfId="988"/>
    <cellStyle name="好_M01-1 3" xfId="989"/>
    <cellStyle name="后继超级链接" xfId="990"/>
    <cellStyle name="后继超级链接 2" xfId="991"/>
    <cellStyle name="后继超级链接 2 2" xfId="992"/>
    <cellStyle name="后继超级链接 3" xfId="993"/>
    <cellStyle name="汇总 2" xfId="994"/>
    <cellStyle name="汇总 2 2" xfId="995"/>
    <cellStyle name="汇总 2 2 2" xfId="996"/>
    <cellStyle name="汇总 2 2 2 2" xfId="997"/>
    <cellStyle name="汇总 2 2 3" xfId="998"/>
    <cellStyle name="汇总 2 3" xfId="999"/>
    <cellStyle name="汇总 2 3 2" xfId="1000"/>
    <cellStyle name="汇总 2 4" xfId="1001"/>
    <cellStyle name="汇总 2 4 2" xfId="1002"/>
    <cellStyle name="汇总 2 5" xfId="1003"/>
    <cellStyle name="汇总 3" xfId="1004"/>
    <cellStyle name="汇总 3 2" xfId="1005"/>
    <cellStyle name="汇总 3 2 2" xfId="1006"/>
    <cellStyle name="汇总 3 2 2 2" xfId="1007"/>
    <cellStyle name="汇总 3 2 3" xfId="1008"/>
    <cellStyle name="汇总 3 3" xfId="1009"/>
    <cellStyle name="汇总 3 3 2" xfId="1010"/>
    <cellStyle name="汇总 3 4" xfId="1011"/>
    <cellStyle name="汇总 3 4 2" xfId="1012"/>
    <cellStyle name="汇总 3 5" xfId="1013"/>
    <cellStyle name="汇总 4" xfId="1014"/>
    <cellStyle name="汇总 4 2" xfId="1015"/>
    <cellStyle name="汇总 4 2 2" xfId="1016"/>
    <cellStyle name="汇总 4 2 2 2" xfId="1017"/>
    <cellStyle name="汇总 4 2 3" xfId="1018"/>
    <cellStyle name="汇总 4 3" xfId="1019"/>
    <cellStyle name="汇总 4 3 2" xfId="1020"/>
    <cellStyle name="汇总 4 4" xfId="1021"/>
    <cellStyle name="汇总 4 4 2" xfId="1022"/>
    <cellStyle name="汇总 4 5" xfId="1023"/>
    <cellStyle name="汇总 5" xfId="1024"/>
    <cellStyle name="汇总 5 2" xfId="1025"/>
    <cellStyle name="汇总 5 2 2" xfId="1026"/>
    <cellStyle name="汇总 5 3" xfId="1027"/>
    <cellStyle name="汇总 5 3 2" xfId="1028"/>
    <cellStyle name="汇总 5 4" xfId="1029"/>
    <cellStyle name="汇总 6" xfId="1030"/>
    <cellStyle name="汇总 6 2" xfId="1031"/>
    <cellStyle name="汇总 7" xfId="1032"/>
    <cellStyle name="汇总 7 2" xfId="1033"/>
    <cellStyle name="汇总 8" xfId="1034"/>
    <cellStyle name="汇总 8 2" xfId="1035"/>
    <cellStyle name="计算 2" xfId="1036"/>
    <cellStyle name="计算 2 2" xfId="1037"/>
    <cellStyle name="计算 2 2 2" xfId="1038"/>
    <cellStyle name="计算 2 3" xfId="1039"/>
    <cellStyle name="计算 2 4" xfId="1040"/>
    <cellStyle name="计算 3" xfId="1041"/>
    <cellStyle name="计算 3 2" xfId="1042"/>
    <cellStyle name="计算 3 2 2" xfId="1043"/>
    <cellStyle name="计算 3 3" xfId="1044"/>
    <cellStyle name="计算 3 4" xfId="1045"/>
    <cellStyle name="计算 4" xfId="1046"/>
    <cellStyle name="计算 4 2" xfId="1047"/>
    <cellStyle name="计算 4 2 2" xfId="1048"/>
    <cellStyle name="计算 4 3" xfId="1049"/>
    <cellStyle name="计算 4 4" xfId="1050"/>
    <cellStyle name="计算 5" xfId="1051"/>
    <cellStyle name="计算 5 2" xfId="1052"/>
    <cellStyle name="计算 5 3" xfId="1053"/>
    <cellStyle name="计算 6" xfId="1054"/>
    <cellStyle name="计算 7" xfId="1055"/>
    <cellStyle name="计算 8" xfId="1056"/>
    <cellStyle name="检查单元格 2" xfId="1057"/>
    <cellStyle name="检查单元格 2 2" xfId="1058"/>
    <cellStyle name="检查单元格 2 2 2" xfId="1059"/>
    <cellStyle name="检查单元格 2 3" xfId="1060"/>
    <cellStyle name="检查单元格 2 4" xfId="1061"/>
    <cellStyle name="检查单元格 3" xfId="1062"/>
    <cellStyle name="检查单元格 3 2" xfId="1063"/>
    <cellStyle name="检查单元格 3 2 2" xfId="1064"/>
    <cellStyle name="检查单元格 3 3" xfId="1065"/>
    <cellStyle name="检查单元格 3 4" xfId="1066"/>
    <cellStyle name="检查单元格 4" xfId="1067"/>
    <cellStyle name="检查单元格 4 2" xfId="1068"/>
    <cellStyle name="检查单元格 4 2 2" xfId="1069"/>
    <cellStyle name="检查单元格 4 3" xfId="1070"/>
    <cellStyle name="检查单元格 4 4" xfId="1071"/>
    <cellStyle name="检查单元格 5" xfId="1072"/>
    <cellStyle name="检查单元格 5 2" xfId="1073"/>
    <cellStyle name="检查单元格 5 3" xfId="1074"/>
    <cellStyle name="检查单元格 6" xfId="1075"/>
    <cellStyle name="检查单元格 7" xfId="1076"/>
    <cellStyle name="检查单元格 8" xfId="1077"/>
    <cellStyle name="解释性文本 2" xfId="1078"/>
    <cellStyle name="解释性文本 2 2" xfId="1079"/>
    <cellStyle name="解释性文本 2 2 2" xfId="1080"/>
    <cellStyle name="解释性文本 2 3" xfId="1081"/>
    <cellStyle name="解释性文本 2 4" xfId="1082"/>
    <cellStyle name="解释性文本 3" xfId="1083"/>
    <cellStyle name="解释性文本 3 2" xfId="1084"/>
    <cellStyle name="解释性文本 3 2 2" xfId="1085"/>
    <cellStyle name="解释性文本 3 3" xfId="1086"/>
    <cellStyle name="解释性文本 3 4" xfId="1087"/>
    <cellStyle name="解释性文本 4" xfId="1088"/>
    <cellStyle name="解释性文本 4 2" xfId="1089"/>
    <cellStyle name="解释性文本 4 2 2" xfId="1090"/>
    <cellStyle name="解释性文本 4 3" xfId="1091"/>
    <cellStyle name="解释性文本 4 4" xfId="1092"/>
    <cellStyle name="解释性文本 5" xfId="1093"/>
    <cellStyle name="解释性文本 5 2" xfId="1094"/>
    <cellStyle name="解释性文本 5 3" xfId="1095"/>
    <cellStyle name="解释性文本 6" xfId="1096"/>
    <cellStyle name="解释性文本 7" xfId="1097"/>
    <cellStyle name="借出原因" xfId="1098"/>
    <cellStyle name="借出原因 2" xfId="1099"/>
    <cellStyle name="借出原因 2 2" xfId="1100"/>
    <cellStyle name="借出原因 2 2 2" xfId="1101"/>
    <cellStyle name="借出原因 2 3" xfId="1102"/>
    <cellStyle name="借出原因 3" xfId="1103"/>
    <cellStyle name="借出原因 3 2" xfId="1104"/>
    <cellStyle name="借出原因 4" xfId="1105"/>
    <cellStyle name="警告文本 2" xfId="1106"/>
    <cellStyle name="警告文本 2 2" xfId="1107"/>
    <cellStyle name="警告文本 2 2 2" xfId="1108"/>
    <cellStyle name="警告文本 2 3" xfId="1109"/>
    <cellStyle name="警告文本 2 4" xfId="1110"/>
    <cellStyle name="警告文本 3" xfId="1111"/>
    <cellStyle name="警告文本 3 2" xfId="1112"/>
    <cellStyle name="警告文本 3 2 2" xfId="1113"/>
    <cellStyle name="警告文本 3 3" xfId="1114"/>
    <cellStyle name="警告文本 3 4" xfId="1115"/>
    <cellStyle name="警告文本 4" xfId="1116"/>
    <cellStyle name="警告文本 4 2" xfId="1117"/>
    <cellStyle name="警告文本 4 2 2" xfId="1118"/>
    <cellStyle name="警告文本 4 3" xfId="1119"/>
    <cellStyle name="警告文本 4 4" xfId="1120"/>
    <cellStyle name="警告文本 5" xfId="1121"/>
    <cellStyle name="警告文本 5 2" xfId="1122"/>
    <cellStyle name="警告文本 5 3" xfId="1123"/>
    <cellStyle name="警告文本 6" xfId="1124"/>
    <cellStyle name="警告文本 7" xfId="1125"/>
    <cellStyle name="链接单元格 2" xfId="1126"/>
    <cellStyle name="链接单元格 2 2" xfId="1127"/>
    <cellStyle name="链接单元格 2 2 2" xfId="1128"/>
    <cellStyle name="链接单元格 2 3" xfId="1129"/>
    <cellStyle name="链接单元格 2 4" xfId="1130"/>
    <cellStyle name="链接单元格 3" xfId="1131"/>
    <cellStyle name="链接单元格 3 2" xfId="1132"/>
    <cellStyle name="链接单元格 3 2 2" xfId="1133"/>
    <cellStyle name="链接单元格 3 3" xfId="1134"/>
    <cellStyle name="链接单元格 3 4" xfId="1135"/>
    <cellStyle name="链接单元格 4" xfId="1136"/>
    <cellStyle name="链接单元格 4 2" xfId="1137"/>
    <cellStyle name="链接单元格 4 2 2" xfId="1138"/>
    <cellStyle name="链接单元格 4 3" xfId="1139"/>
    <cellStyle name="链接单元格 4 4" xfId="1140"/>
    <cellStyle name="链接单元格 5" xfId="1141"/>
    <cellStyle name="链接单元格 5 2" xfId="1142"/>
    <cellStyle name="链接单元格 5 3" xfId="1143"/>
    <cellStyle name="链接单元格 6" xfId="1144"/>
    <cellStyle name="链接单元格 7" xfId="1145"/>
    <cellStyle name="普通_97-917" xfId="1146"/>
    <cellStyle name="千分位[0]_laroux" xfId="1147"/>
    <cellStyle name="千分位_97-917" xfId="1148"/>
    <cellStyle name="千位[0]_ 方正PC" xfId="1149"/>
    <cellStyle name="千位_ 方正PC" xfId="1150"/>
    <cellStyle name="千位分隔 11" xfId="1151"/>
    <cellStyle name="千位分隔 11 2" xfId="1152"/>
    <cellStyle name="千位分隔 2" xfId="1153"/>
    <cellStyle name="千位分隔 2 2" xfId="1154"/>
    <cellStyle name="千位分隔 2 2 2" xfId="1155"/>
    <cellStyle name="千位分隔 2 3" xfId="1156"/>
    <cellStyle name="千位分隔 2 3 2" xfId="1157"/>
    <cellStyle name="千位分隔 2 4" xfId="1158"/>
    <cellStyle name="千位分隔 2 4 2" xfId="1159"/>
    <cellStyle name="千位分隔 3" xfId="1160"/>
    <cellStyle name="千位分隔 3 2" xfId="1161"/>
    <cellStyle name="千位分隔 3 2 2" xfId="1162"/>
    <cellStyle name="千位分隔 3 3" xfId="1163"/>
    <cellStyle name="千位分隔 4" xfId="1164"/>
    <cellStyle name="千位分隔 4 2" xfId="1165"/>
    <cellStyle name="千位分隔 4 6" xfId="1166"/>
    <cellStyle name="千位分隔 4 6 2" xfId="1167"/>
    <cellStyle name="千位分隔 5" xfId="1168"/>
    <cellStyle name="千位分隔 5 2" xfId="1169"/>
    <cellStyle name="千位分隔 6" xfId="1170"/>
    <cellStyle name="千位分隔 6 2" xfId="1171"/>
    <cellStyle name="千位分隔 7" xfId="1172"/>
    <cellStyle name="千位分隔 7 2" xfId="1173"/>
    <cellStyle name="千位分隔 8" xfId="1174"/>
    <cellStyle name="千位分隔 8 2" xfId="1175"/>
    <cellStyle name="千位分隔 9" xfId="1176"/>
    <cellStyle name="强调 1" xfId="1177"/>
    <cellStyle name="强调 1 2" xfId="1178"/>
    <cellStyle name="强调 2" xfId="1179"/>
    <cellStyle name="强调 2 2" xfId="1180"/>
    <cellStyle name="强调 3" xfId="1181"/>
    <cellStyle name="强调 3 2" xfId="1182"/>
    <cellStyle name="强调文字颜色 1 2" xfId="1183"/>
    <cellStyle name="强调文字颜色 1 2 2" xfId="1184"/>
    <cellStyle name="强调文字颜色 1 2 2 2" xfId="1185"/>
    <cellStyle name="强调文字颜色 1 2 3" xfId="1186"/>
    <cellStyle name="强调文字颜色 1 3" xfId="1187"/>
    <cellStyle name="强调文字颜色 1 3 2" xfId="1188"/>
    <cellStyle name="强调文字颜色 2 2" xfId="1189"/>
    <cellStyle name="强调文字颜色 2 2 2" xfId="1190"/>
    <cellStyle name="强调文字颜色 2 2 2 2" xfId="1191"/>
    <cellStyle name="强调文字颜色 2 2 3" xfId="1192"/>
    <cellStyle name="强调文字颜色 2 3" xfId="1193"/>
    <cellStyle name="强调文字颜色 2 3 2" xfId="1194"/>
    <cellStyle name="强调文字颜色 3 2" xfId="1195"/>
    <cellStyle name="强调文字颜色 3 2 2" xfId="1196"/>
    <cellStyle name="强调文字颜色 3 2 2 2" xfId="1197"/>
    <cellStyle name="强调文字颜色 3 2 3" xfId="1198"/>
    <cellStyle name="强调文字颜色 3 3" xfId="1199"/>
    <cellStyle name="强调文字颜色 3 3 2" xfId="1200"/>
    <cellStyle name="强调文字颜色 4 2" xfId="1201"/>
    <cellStyle name="强调文字颜色 4 2 2" xfId="1202"/>
    <cellStyle name="强调文字颜色 4 2 2 2" xfId="1203"/>
    <cellStyle name="强调文字颜色 4 2 3" xfId="1204"/>
    <cellStyle name="强调文字颜色 4 3" xfId="1205"/>
    <cellStyle name="强调文字颜色 4 3 2" xfId="1206"/>
    <cellStyle name="强调文字颜色 5 2" xfId="1207"/>
    <cellStyle name="强调文字颜色 5 2 2" xfId="1208"/>
    <cellStyle name="强调文字颜色 5 2 2 2" xfId="1209"/>
    <cellStyle name="强调文字颜色 5 2 3" xfId="1210"/>
    <cellStyle name="强调文字颜色 5 3" xfId="1211"/>
    <cellStyle name="强调文字颜色 5 3 2" xfId="1212"/>
    <cellStyle name="强调文字颜色 6 2" xfId="1213"/>
    <cellStyle name="强调文字颜色 6 2 2" xfId="1214"/>
    <cellStyle name="强调文字颜色 6 2 2 2" xfId="1215"/>
    <cellStyle name="强调文字颜色 6 2 3" xfId="1216"/>
    <cellStyle name="强调文字颜色 6 3" xfId="1217"/>
    <cellStyle name="强调文字颜色 6 3 2" xfId="1218"/>
    <cellStyle name="日期" xfId="1219"/>
    <cellStyle name="日期 2" xfId="1220"/>
    <cellStyle name="日期 2 2" xfId="1221"/>
    <cellStyle name="日期 2 2 2" xfId="1222"/>
    <cellStyle name="日期 2 3" xfId="1223"/>
    <cellStyle name="日期 3" xfId="1224"/>
    <cellStyle name="日期 3 2" xfId="1225"/>
    <cellStyle name="日期 4" xfId="1226"/>
    <cellStyle name="商品名称" xfId="1227"/>
    <cellStyle name="商品名称 2" xfId="1228"/>
    <cellStyle name="商品名称 2 2" xfId="1229"/>
    <cellStyle name="商品名称 2 2 2" xfId="1230"/>
    <cellStyle name="商品名称 2 3" xfId="1231"/>
    <cellStyle name="商品名称 3" xfId="1232"/>
    <cellStyle name="商品名称 3 2" xfId="1233"/>
    <cellStyle name="商品名称 4" xfId="1234"/>
    <cellStyle name="适中 2" xfId="1235"/>
    <cellStyle name="适中 2 2" xfId="1236"/>
    <cellStyle name="适中 2 2 2" xfId="1237"/>
    <cellStyle name="适中 2 3" xfId="1238"/>
    <cellStyle name="适中 2 4" xfId="1239"/>
    <cellStyle name="适中 3" xfId="1240"/>
    <cellStyle name="适中 3 2" xfId="1241"/>
    <cellStyle name="适中 3 2 2" xfId="1242"/>
    <cellStyle name="适中 3 3" xfId="1243"/>
    <cellStyle name="适中 3 4" xfId="1244"/>
    <cellStyle name="适中 4" xfId="1245"/>
    <cellStyle name="适中 4 2" xfId="1246"/>
    <cellStyle name="适中 4 2 2" xfId="1247"/>
    <cellStyle name="适中 4 3" xfId="1248"/>
    <cellStyle name="适中 4 4" xfId="1249"/>
    <cellStyle name="适中 5" xfId="1250"/>
    <cellStyle name="适中 5 2" xfId="1251"/>
    <cellStyle name="适中 5 3" xfId="1252"/>
    <cellStyle name="适中 6" xfId="1253"/>
    <cellStyle name="适中 7" xfId="1254"/>
    <cellStyle name="适中 8" xfId="1255"/>
    <cellStyle name="输出 2" xfId="1256"/>
    <cellStyle name="输出 2 2" xfId="1257"/>
    <cellStyle name="输出 2 2 2" xfId="1258"/>
    <cellStyle name="输出 2 3" xfId="1259"/>
    <cellStyle name="输出 2 4" xfId="1260"/>
    <cellStyle name="输出 3" xfId="1261"/>
    <cellStyle name="输出 3 2" xfId="1262"/>
    <cellStyle name="输出 3 2 2" xfId="1263"/>
    <cellStyle name="输出 3 3" xfId="1264"/>
    <cellStyle name="输出 3 4" xfId="1265"/>
    <cellStyle name="输出 4" xfId="1266"/>
    <cellStyle name="输出 4 2" xfId="1267"/>
    <cellStyle name="输出 4 2 2" xfId="1268"/>
    <cellStyle name="输出 4 3" xfId="1269"/>
    <cellStyle name="输出 4 4" xfId="1270"/>
    <cellStyle name="输出 5" xfId="1271"/>
    <cellStyle name="输出 5 2" xfId="1272"/>
    <cellStyle name="输出 5 3" xfId="1273"/>
    <cellStyle name="输出 6" xfId="1274"/>
    <cellStyle name="输出 7" xfId="1275"/>
    <cellStyle name="输出 8" xfId="1276"/>
    <cellStyle name="输入 2" xfId="1277"/>
    <cellStyle name="输入 2 2" xfId="1278"/>
    <cellStyle name="输入 2 2 2" xfId="1279"/>
    <cellStyle name="输入 2 3" xfId="1280"/>
    <cellStyle name="输入 2 4" xfId="1281"/>
    <cellStyle name="输入 3" xfId="1282"/>
    <cellStyle name="输入 3 2" xfId="1283"/>
    <cellStyle name="输入 3 2 2" xfId="1284"/>
    <cellStyle name="输入 3 3" xfId="1285"/>
    <cellStyle name="输入 3 4" xfId="1286"/>
    <cellStyle name="输入 4" xfId="1287"/>
    <cellStyle name="输入 4 2" xfId="1288"/>
    <cellStyle name="输入 4 2 2" xfId="1289"/>
    <cellStyle name="输入 4 3" xfId="1290"/>
    <cellStyle name="输入 4 4" xfId="1291"/>
    <cellStyle name="输入 5" xfId="1292"/>
    <cellStyle name="输入 5 2" xfId="1293"/>
    <cellStyle name="输入 5 3" xfId="1294"/>
    <cellStyle name="输入 6" xfId="1295"/>
    <cellStyle name="输入 7" xfId="1296"/>
    <cellStyle name="输入 8" xfId="1297"/>
    <cellStyle name="数量" xfId="1298"/>
    <cellStyle name="数量 2" xfId="1299"/>
    <cellStyle name="数量 2 2" xfId="1300"/>
    <cellStyle name="数量 2 2 2" xfId="1301"/>
    <cellStyle name="数量 2 3" xfId="1302"/>
    <cellStyle name="数量 3" xfId="1303"/>
    <cellStyle name="数量 3 2" xfId="1304"/>
    <cellStyle name="数量 4" xfId="1305"/>
    <cellStyle name="未定义" xfId="1306"/>
    <cellStyle name="样式 1" xfId="1307"/>
    <cellStyle name="昗弨_Pacific Region P&amp;L" xfId="1308"/>
    <cellStyle name="寘嬫愗傝 [0.00]_Region Orders (2)" xfId="1309"/>
    <cellStyle name="寘嬫愗傝_Region Orders (2)" xfId="1310"/>
    <cellStyle name="注释 2" xfId="1311"/>
    <cellStyle name="注释 2 2" xfId="1312"/>
    <cellStyle name="注释 2 2 2" xfId="1313"/>
    <cellStyle name="注释 2 3" xfId="1314"/>
    <cellStyle name="注释 2 4" xfId="1315"/>
    <cellStyle name="注释 3" xfId="1316"/>
    <cellStyle name="注释 3 2" xfId="1317"/>
    <cellStyle name="注释 3 2 2" xfId="1318"/>
    <cellStyle name="注释 3 3" xfId="1319"/>
    <cellStyle name="注释 3 4" xfId="1320"/>
    <cellStyle name="注释 4" xfId="1321"/>
    <cellStyle name="注释 4 2" xfId="1322"/>
    <cellStyle name="注释 4 2 2" xfId="1323"/>
    <cellStyle name="注释 4 3" xfId="1324"/>
    <cellStyle name="注释 4 4" xfId="1325"/>
    <cellStyle name="注释 5" xfId="1326"/>
    <cellStyle name="注释 5 2" xfId="1327"/>
    <cellStyle name="注释 5 3" xfId="1328"/>
    <cellStyle name="注释 6" xfId="1329"/>
    <cellStyle name="注释 7" xfId="1330"/>
    <cellStyle name="注释 8" xfId="1331"/>
  </cellStyles>
  <dxfs count="6">
    <dxf>
      <font>
        <color indexed="9"/>
      </font>
    </dxf>
    <dxf>
      <font>
        <b val="1"/>
        <i val="0"/>
      </font>
    </dxf>
    <dxf>
      <font>
        <color indexed="10"/>
      </font>
    </dxf>
    <dxf>
      <font>
        <b val="0"/>
        <color indexed="9"/>
      </font>
    </dxf>
    <dxf>
      <font>
        <b val="0"/>
        <i val="0"/>
        <color indexed="9"/>
      </font>
    </dxf>
    <dxf>
      <font>
        <b val="0"/>
        <i val="0"/>
        <color indexed="1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theme" Target="theme/theme1.xml"/><Relationship Id="rId37" Type="http://schemas.openxmlformats.org/officeDocument/2006/relationships/externalLink" Target="externalLinks/externalLink3.xml"/><Relationship Id="rId36" Type="http://schemas.openxmlformats.org/officeDocument/2006/relationships/externalLink" Target="externalLinks/externalLink2.xml"/><Relationship Id="rId35" Type="http://schemas.openxmlformats.org/officeDocument/2006/relationships/externalLink" Target="externalLinks/externalLink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ttp:\\www.lincang.gov.cn\Users\Lewn\Desktop\2021&#24180;&#39044;&#31639;\&#26368;&#32456;&#19978;&#20250;&#25490;&#29256;&#31295;2.2\2020&#24180;&#20020;&#27815;&#24066;&#21450;&#24066;&#26412;&#32423;&#22320;&#26041;&#36130;&#25919;&#25910;&#25903;&#25191;&#34892;&#24773;&#20917;&#21450;2021&#24180;&#39044;&#31639;&#33609;&#26696;&#65288;&#25490;&#29256;&#31295;&#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 val="合计"/>
      <sheetName val="行政区划"/>
      <sheetName val="Sheet1"/>
      <sheetName val="eqpmad2"/>
      <sheetName val="人员支出"/>
      <sheetName val="财政供养人员增幅"/>
      <sheetName val="P1012001"/>
      <sheetName val="中小学生"/>
      <sheetName val="本年收入合计"/>
      <sheetName val="C01-1"/>
      <sheetName val="省本级收入预计"/>
      <sheetName val="农业用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e"/>
      <sheetName val="封面"/>
      <sheetName val="目录"/>
      <sheetName val="01-1"/>
      <sheetName val="01-2"/>
      <sheetName val="02"/>
      <sheetName val="03-1"/>
      <sheetName val="03-2"/>
      <sheetName val="04"/>
      <sheetName val="说明1"/>
      <sheetName val="05"/>
      <sheetName val="06"/>
      <sheetName val="07"/>
      <sheetName val="08"/>
      <sheetName val="说明2"/>
      <sheetName val="09"/>
      <sheetName val="10"/>
      <sheetName val="11"/>
      <sheetName val="12"/>
      <sheetName val="说明3"/>
      <sheetName val="13"/>
      <sheetName val="14"/>
      <sheetName val="15"/>
      <sheetName val="说明4"/>
      <sheetName val="16"/>
      <sheetName val="17"/>
      <sheetName val="18"/>
      <sheetName val="说明5"/>
      <sheetName val="19-1"/>
      <sheetName val="19-2"/>
      <sheetName val="20"/>
      <sheetName val="21-1"/>
      <sheetName val="21-2"/>
      <sheetName val="22"/>
      <sheetName val="说明6"/>
      <sheetName val="23"/>
      <sheetName val="24"/>
      <sheetName val="25-1"/>
      <sheetName val="25-1说明"/>
      <sheetName val="25-2"/>
      <sheetName val="25-2说明"/>
      <sheetName val="25-3"/>
      <sheetName val="25-3说明"/>
      <sheetName val="25-4"/>
      <sheetName val="25-4说明"/>
      <sheetName val="26"/>
      <sheetName val="27"/>
      <sheetName val="28"/>
      <sheetName val="29"/>
      <sheetName val="30"/>
      <sheetName val="31"/>
      <sheetName val="说明7"/>
      <sheetName val="32"/>
      <sheetName val="33"/>
      <sheetName val="34"/>
      <sheetName val="35"/>
      <sheetName val="36"/>
      <sheetName val="说明8"/>
      <sheetName val="37"/>
      <sheetName val="38"/>
      <sheetName val="39"/>
      <sheetName val="说明9"/>
      <sheetName val="40"/>
      <sheetName val="41"/>
      <sheetName val="42"/>
      <sheetName val="说明10"/>
      <sheetName val="43"/>
      <sheetName val="44"/>
      <sheetName val="45"/>
      <sheetName val="46"/>
      <sheetName val="工业园区01"/>
      <sheetName val="工业园区02"/>
      <sheetName val="工业园区03"/>
      <sheetName val="工业园区04"/>
      <sheetName val="工业园区05"/>
      <sheetName val="工业园区06"/>
      <sheetName val="工业园区07"/>
      <sheetName val="工业园区08"/>
      <sheetName val="工业园区09"/>
      <sheetName val="工业园区10"/>
      <sheetName val="边合区01"/>
      <sheetName val="边合区02"/>
      <sheetName val="边合区03"/>
      <sheetName val="边合区04"/>
      <sheetName val="边合区05"/>
      <sheetName val="边合区06"/>
      <sheetName val="边合区07"/>
      <sheetName val="边合区08"/>
      <sheetName val="边合区09"/>
      <sheetName val="边合区10"/>
    </sheetNames>
    <sheetDataSet>
      <sheetData sheetId="0"/>
      <sheetData sheetId="1">
        <row r="7">
          <cell r="B7">
            <v>44230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4">
          <cell r="A4" t="str">
            <v>201</v>
          </cell>
        </row>
        <row r="4">
          <cell r="D4">
            <v>36453</v>
          </cell>
        </row>
        <row r="5">
          <cell r="A5" t="str">
            <v>20101</v>
          </cell>
        </row>
        <row r="5">
          <cell r="D5">
            <v>1258</v>
          </cell>
        </row>
        <row r="6">
          <cell r="A6" t="str">
            <v>2010101</v>
          </cell>
        </row>
        <row r="6">
          <cell r="D6">
            <v>1098</v>
          </cell>
        </row>
        <row r="7">
          <cell r="A7" t="str">
            <v>2010102</v>
          </cell>
        </row>
        <row r="7">
          <cell r="D7">
            <v>59</v>
          </cell>
        </row>
        <row r="8">
          <cell r="A8" t="str">
            <v>2010103</v>
          </cell>
        </row>
        <row r="8">
          <cell r="D8">
            <v>0</v>
          </cell>
        </row>
        <row r="9">
          <cell r="A9" t="str">
            <v>2010104</v>
          </cell>
        </row>
        <row r="9">
          <cell r="D9">
            <v>15</v>
          </cell>
        </row>
        <row r="10">
          <cell r="A10" t="str">
            <v>2010105</v>
          </cell>
        </row>
        <row r="10">
          <cell r="D10">
            <v>14</v>
          </cell>
        </row>
        <row r="11">
          <cell r="A11" t="str">
            <v>2010106</v>
          </cell>
        </row>
        <row r="11">
          <cell r="D11">
            <v>6</v>
          </cell>
        </row>
        <row r="12">
          <cell r="A12" t="str">
            <v>2010107</v>
          </cell>
        </row>
        <row r="12">
          <cell r="D12">
            <v>0</v>
          </cell>
        </row>
        <row r="13">
          <cell r="A13" t="str">
            <v>2010108</v>
          </cell>
        </row>
        <row r="13">
          <cell r="D13">
            <v>66</v>
          </cell>
        </row>
        <row r="14">
          <cell r="A14" t="str">
            <v>2010109</v>
          </cell>
        </row>
        <row r="14">
          <cell r="D14">
            <v>0</v>
          </cell>
        </row>
        <row r="15">
          <cell r="A15" t="str">
            <v>2010150</v>
          </cell>
        </row>
        <row r="15">
          <cell r="D15">
            <v>0</v>
          </cell>
        </row>
        <row r="16">
          <cell r="A16" t="str">
            <v>2010199</v>
          </cell>
        </row>
        <row r="16">
          <cell r="D16">
            <v>0</v>
          </cell>
        </row>
        <row r="17">
          <cell r="A17" t="str">
            <v>20102</v>
          </cell>
        </row>
        <row r="17">
          <cell r="D17">
            <v>1263</v>
          </cell>
        </row>
        <row r="18">
          <cell r="A18" t="str">
            <v>2010201</v>
          </cell>
        </row>
        <row r="18">
          <cell r="D18">
            <v>1103</v>
          </cell>
        </row>
        <row r="19">
          <cell r="A19" t="str">
            <v>2010202</v>
          </cell>
        </row>
        <row r="19">
          <cell r="D19">
            <v>110</v>
          </cell>
        </row>
        <row r="20">
          <cell r="A20" t="str">
            <v>2010203</v>
          </cell>
        </row>
        <row r="20">
          <cell r="D20">
            <v>0</v>
          </cell>
        </row>
        <row r="21">
          <cell r="A21" t="str">
            <v>2010204</v>
          </cell>
        </row>
        <row r="21">
          <cell r="D21">
            <v>10</v>
          </cell>
        </row>
        <row r="22">
          <cell r="A22" t="str">
            <v>2010205</v>
          </cell>
        </row>
        <row r="22">
          <cell r="D22">
            <v>25</v>
          </cell>
        </row>
        <row r="23">
          <cell r="A23" t="str">
            <v>2010206</v>
          </cell>
        </row>
        <row r="23">
          <cell r="D23">
            <v>15</v>
          </cell>
        </row>
        <row r="24">
          <cell r="A24" t="str">
            <v>2010250</v>
          </cell>
        </row>
        <row r="24">
          <cell r="D24">
            <v>0</v>
          </cell>
        </row>
        <row r="25">
          <cell r="A25" t="str">
            <v>2010299</v>
          </cell>
        </row>
        <row r="25">
          <cell r="D25">
            <v>0</v>
          </cell>
        </row>
        <row r="26">
          <cell r="A26" t="str">
            <v>20103</v>
          </cell>
        </row>
        <row r="26">
          <cell r="D26">
            <v>8332</v>
          </cell>
        </row>
        <row r="27">
          <cell r="A27" t="str">
            <v>2010301</v>
          </cell>
        </row>
        <row r="27">
          <cell r="D27">
            <v>4070</v>
          </cell>
        </row>
        <row r="28">
          <cell r="A28" t="str">
            <v>2010302</v>
          </cell>
        </row>
        <row r="28">
          <cell r="D28">
            <v>2713</v>
          </cell>
        </row>
        <row r="29">
          <cell r="A29" t="str">
            <v>2010303</v>
          </cell>
        </row>
        <row r="29">
          <cell r="D29">
            <v>0</v>
          </cell>
        </row>
        <row r="30">
          <cell r="A30" t="str">
            <v>2010304</v>
          </cell>
        </row>
        <row r="30">
          <cell r="D30">
            <v>17</v>
          </cell>
        </row>
        <row r="31">
          <cell r="A31" t="str">
            <v>2010305</v>
          </cell>
        </row>
        <row r="31">
          <cell r="D31">
            <v>0</v>
          </cell>
        </row>
        <row r="32">
          <cell r="A32" t="str">
            <v>2010306</v>
          </cell>
        </row>
        <row r="32">
          <cell r="D32">
            <v>0</v>
          </cell>
        </row>
        <row r="33">
          <cell r="A33" t="str">
            <v>2010308</v>
          </cell>
        </row>
        <row r="33">
          <cell r="D33">
            <v>30</v>
          </cell>
        </row>
        <row r="34">
          <cell r="A34" t="str">
            <v>2010309</v>
          </cell>
        </row>
        <row r="34">
          <cell r="D34">
            <v>0</v>
          </cell>
        </row>
        <row r="35">
          <cell r="A35" t="str">
            <v>2010350</v>
          </cell>
        </row>
        <row r="35">
          <cell r="D35">
            <v>498</v>
          </cell>
        </row>
        <row r="36">
          <cell r="A36" t="str">
            <v>2010399</v>
          </cell>
        </row>
        <row r="36">
          <cell r="D36">
            <v>1004</v>
          </cell>
        </row>
        <row r="37">
          <cell r="A37" t="str">
            <v>20104</v>
          </cell>
        </row>
        <row r="37">
          <cell r="D37">
            <v>3841</v>
          </cell>
        </row>
        <row r="38">
          <cell r="A38" t="str">
            <v>2010401</v>
          </cell>
        </row>
        <row r="38">
          <cell r="D38">
            <v>1384</v>
          </cell>
        </row>
        <row r="39">
          <cell r="A39" t="str">
            <v>2010402</v>
          </cell>
        </row>
        <row r="39">
          <cell r="D39">
            <v>242</v>
          </cell>
        </row>
        <row r="40">
          <cell r="A40" t="str">
            <v>2010403</v>
          </cell>
        </row>
        <row r="40">
          <cell r="D40">
            <v>0</v>
          </cell>
        </row>
        <row r="41">
          <cell r="A41" t="str">
            <v>2010404</v>
          </cell>
        </row>
        <row r="41">
          <cell r="D41">
            <v>200</v>
          </cell>
        </row>
        <row r="42">
          <cell r="A42" t="str">
            <v>2010405</v>
          </cell>
        </row>
        <row r="42">
          <cell r="D42">
            <v>0</v>
          </cell>
        </row>
        <row r="43">
          <cell r="A43" t="str">
            <v>2010406</v>
          </cell>
        </row>
        <row r="43">
          <cell r="D43">
            <v>2015</v>
          </cell>
        </row>
        <row r="44">
          <cell r="A44" t="str">
            <v>2010407</v>
          </cell>
        </row>
        <row r="44">
          <cell r="D44">
            <v>0</v>
          </cell>
        </row>
        <row r="45">
          <cell r="A45" t="str">
            <v>2010408</v>
          </cell>
        </row>
        <row r="45">
          <cell r="D45">
            <v>0</v>
          </cell>
        </row>
        <row r="46">
          <cell r="A46" t="str">
            <v>2010450</v>
          </cell>
        </row>
        <row r="46">
          <cell r="D46">
            <v>0</v>
          </cell>
        </row>
        <row r="47">
          <cell r="A47" t="str">
            <v>2010499</v>
          </cell>
        </row>
        <row r="47">
          <cell r="D47">
            <v>0</v>
          </cell>
        </row>
        <row r="48">
          <cell r="A48" t="str">
            <v>20105</v>
          </cell>
        </row>
        <row r="48">
          <cell r="D48">
            <v>972</v>
          </cell>
        </row>
        <row r="49">
          <cell r="A49" t="str">
            <v>2010501</v>
          </cell>
        </row>
        <row r="49">
          <cell r="D49">
            <v>802</v>
          </cell>
        </row>
        <row r="50">
          <cell r="A50" t="str">
            <v>2010502</v>
          </cell>
        </row>
        <row r="50">
          <cell r="D50">
            <v>71</v>
          </cell>
        </row>
        <row r="51">
          <cell r="A51" t="str">
            <v>2010503</v>
          </cell>
        </row>
        <row r="51">
          <cell r="D51">
            <v>0</v>
          </cell>
        </row>
        <row r="52">
          <cell r="A52" t="str">
            <v>2010504</v>
          </cell>
        </row>
        <row r="52">
          <cell r="D52">
            <v>0</v>
          </cell>
        </row>
        <row r="53">
          <cell r="A53" t="str">
            <v>2010505</v>
          </cell>
        </row>
        <row r="53">
          <cell r="D53">
            <v>0</v>
          </cell>
        </row>
        <row r="54">
          <cell r="A54" t="str">
            <v>2010506</v>
          </cell>
        </row>
        <row r="54">
          <cell r="D54">
            <v>0</v>
          </cell>
        </row>
        <row r="55">
          <cell r="A55" t="str">
            <v>2010507</v>
          </cell>
        </row>
        <row r="55">
          <cell r="D55">
            <v>69</v>
          </cell>
        </row>
        <row r="56">
          <cell r="A56" t="str">
            <v>2010508</v>
          </cell>
        </row>
        <row r="56">
          <cell r="D56">
            <v>30</v>
          </cell>
        </row>
        <row r="57">
          <cell r="A57" t="str">
            <v>2010550</v>
          </cell>
        </row>
        <row r="57">
          <cell r="D57">
            <v>0</v>
          </cell>
        </row>
        <row r="58">
          <cell r="A58" t="str">
            <v>2010599</v>
          </cell>
        </row>
        <row r="58">
          <cell r="D58">
            <v>0</v>
          </cell>
        </row>
        <row r="59">
          <cell r="A59" t="str">
            <v>20106</v>
          </cell>
        </row>
        <row r="59">
          <cell r="D59">
            <v>1693</v>
          </cell>
        </row>
        <row r="60">
          <cell r="A60" t="str">
            <v>2010601</v>
          </cell>
        </row>
        <row r="60">
          <cell r="D60">
            <v>1421</v>
          </cell>
        </row>
        <row r="61">
          <cell r="A61" t="str">
            <v>2010602</v>
          </cell>
        </row>
        <row r="61">
          <cell r="D61">
            <v>258</v>
          </cell>
        </row>
        <row r="62">
          <cell r="A62" t="str">
            <v>2010603</v>
          </cell>
        </row>
        <row r="62">
          <cell r="D62">
            <v>0</v>
          </cell>
        </row>
        <row r="63">
          <cell r="A63" t="str">
            <v>2010604</v>
          </cell>
        </row>
        <row r="63">
          <cell r="D63">
            <v>0</v>
          </cell>
        </row>
        <row r="64">
          <cell r="A64" t="str">
            <v>2010605</v>
          </cell>
        </row>
        <row r="64">
          <cell r="D64">
            <v>14</v>
          </cell>
        </row>
        <row r="65">
          <cell r="A65" t="str">
            <v>2010606</v>
          </cell>
        </row>
        <row r="65">
          <cell r="D65">
            <v>0</v>
          </cell>
        </row>
        <row r="66">
          <cell r="A66" t="str">
            <v>2010607</v>
          </cell>
        </row>
        <row r="66">
          <cell r="D66">
            <v>0</v>
          </cell>
        </row>
        <row r="67">
          <cell r="A67" t="str">
            <v>2010608</v>
          </cell>
        </row>
        <row r="67">
          <cell r="D67">
            <v>0</v>
          </cell>
        </row>
        <row r="68">
          <cell r="A68" t="str">
            <v>2010650</v>
          </cell>
        </row>
        <row r="68">
          <cell r="D68">
            <v>0</v>
          </cell>
        </row>
        <row r="69">
          <cell r="A69" t="str">
            <v>2010699</v>
          </cell>
        </row>
        <row r="69">
          <cell r="D69">
            <v>0</v>
          </cell>
        </row>
        <row r="70">
          <cell r="A70" t="str">
            <v>20107</v>
          </cell>
        </row>
        <row r="70">
          <cell r="D70">
            <v>120</v>
          </cell>
        </row>
        <row r="71">
          <cell r="A71" t="str">
            <v>2010701</v>
          </cell>
        </row>
        <row r="71">
          <cell r="D71">
            <v>0</v>
          </cell>
        </row>
        <row r="72">
          <cell r="A72" t="str">
            <v>2010702</v>
          </cell>
        </row>
        <row r="72">
          <cell r="D72">
            <v>120</v>
          </cell>
        </row>
        <row r="73">
          <cell r="A73" t="str">
            <v>2010703</v>
          </cell>
        </row>
        <row r="73">
          <cell r="D73">
            <v>0</v>
          </cell>
        </row>
        <row r="74">
          <cell r="A74" t="str">
            <v>2010704</v>
          </cell>
        </row>
        <row r="74">
          <cell r="D74">
            <v>0</v>
          </cell>
        </row>
        <row r="75">
          <cell r="A75" t="str">
            <v>2010705</v>
          </cell>
        </row>
        <row r="75">
          <cell r="D75">
            <v>0</v>
          </cell>
        </row>
        <row r="76">
          <cell r="A76" t="str">
            <v>2010706</v>
          </cell>
        </row>
        <row r="76">
          <cell r="D76">
            <v>0</v>
          </cell>
        </row>
        <row r="77">
          <cell r="A77" t="str">
            <v>2010707</v>
          </cell>
        </row>
        <row r="77">
          <cell r="D77">
            <v>0</v>
          </cell>
        </row>
        <row r="78">
          <cell r="A78" t="str">
            <v>2010708</v>
          </cell>
        </row>
        <row r="78">
          <cell r="D78">
            <v>0</v>
          </cell>
        </row>
        <row r="79">
          <cell r="A79" t="str">
            <v>2010709</v>
          </cell>
        </row>
        <row r="79">
          <cell r="D79">
            <v>0</v>
          </cell>
        </row>
        <row r="80">
          <cell r="A80">
            <v>2010710</v>
          </cell>
        </row>
        <row r="80">
          <cell r="D80">
            <v>0</v>
          </cell>
        </row>
        <row r="81">
          <cell r="A81" t="str">
            <v>2010750</v>
          </cell>
        </row>
        <row r="81">
          <cell r="D81">
            <v>0</v>
          </cell>
        </row>
        <row r="82">
          <cell r="A82" t="str">
            <v>2010799</v>
          </cell>
        </row>
        <row r="82">
          <cell r="D82">
            <v>0</v>
          </cell>
        </row>
        <row r="83">
          <cell r="A83" t="str">
            <v>20108</v>
          </cell>
        </row>
        <row r="83">
          <cell r="D83">
            <v>0</v>
          </cell>
        </row>
        <row r="84">
          <cell r="A84" t="str">
            <v>2010801</v>
          </cell>
        </row>
        <row r="84">
          <cell r="D84">
            <v>0</v>
          </cell>
        </row>
        <row r="85">
          <cell r="A85" t="str">
            <v>2010802</v>
          </cell>
        </row>
        <row r="85">
          <cell r="D85">
            <v>0</v>
          </cell>
        </row>
        <row r="86">
          <cell r="A86" t="str">
            <v>2010803</v>
          </cell>
        </row>
        <row r="86">
          <cell r="D86">
            <v>0</v>
          </cell>
        </row>
        <row r="87">
          <cell r="A87" t="str">
            <v>2010804</v>
          </cell>
        </row>
        <row r="87">
          <cell r="D87">
            <v>0</v>
          </cell>
        </row>
        <row r="88">
          <cell r="A88" t="str">
            <v>2010805</v>
          </cell>
        </row>
        <row r="88">
          <cell r="D88">
            <v>0</v>
          </cell>
        </row>
        <row r="89">
          <cell r="A89" t="str">
            <v>2010806</v>
          </cell>
        </row>
        <row r="89">
          <cell r="D89">
            <v>0</v>
          </cell>
        </row>
        <row r="90">
          <cell r="A90" t="str">
            <v>2010850</v>
          </cell>
        </row>
        <row r="90">
          <cell r="D90">
            <v>0</v>
          </cell>
        </row>
        <row r="91">
          <cell r="A91" t="str">
            <v>2010899</v>
          </cell>
        </row>
        <row r="91">
          <cell r="D91">
            <v>0</v>
          </cell>
        </row>
        <row r="92">
          <cell r="A92" t="str">
            <v>20109</v>
          </cell>
        </row>
        <row r="92">
          <cell r="D92">
            <v>0</v>
          </cell>
        </row>
        <row r="93">
          <cell r="A93" t="str">
            <v>2010901</v>
          </cell>
        </row>
        <row r="93">
          <cell r="D93">
            <v>0</v>
          </cell>
        </row>
        <row r="94">
          <cell r="A94" t="str">
            <v>2010902</v>
          </cell>
        </row>
        <row r="94">
          <cell r="D94">
            <v>0</v>
          </cell>
        </row>
        <row r="95">
          <cell r="A95" t="str">
            <v>2010903</v>
          </cell>
        </row>
        <row r="95">
          <cell r="D95">
            <v>0</v>
          </cell>
        </row>
        <row r="96">
          <cell r="A96" t="str">
            <v>2010905</v>
          </cell>
        </row>
        <row r="96">
          <cell r="D96">
            <v>0</v>
          </cell>
        </row>
        <row r="97">
          <cell r="A97" t="str">
            <v>2010907</v>
          </cell>
        </row>
        <row r="97">
          <cell r="D97">
            <v>0</v>
          </cell>
        </row>
        <row r="98">
          <cell r="A98" t="str">
            <v>2010908</v>
          </cell>
        </row>
        <row r="98">
          <cell r="D98">
            <v>0</v>
          </cell>
        </row>
        <row r="99">
          <cell r="A99" t="str">
            <v>2010909</v>
          </cell>
        </row>
        <row r="99">
          <cell r="D99">
            <v>0</v>
          </cell>
        </row>
        <row r="100">
          <cell r="A100" t="str">
            <v>2010910</v>
          </cell>
        </row>
        <row r="100">
          <cell r="D100">
            <v>0</v>
          </cell>
        </row>
        <row r="101">
          <cell r="A101" t="str">
            <v>2010911</v>
          </cell>
        </row>
        <row r="101">
          <cell r="D101">
            <v>0</v>
          </cell>
        </row>
        <row r="102">
          <cell r="A102" t="str">
            <v>2010912</v>
          </cell>
        </row>
        <row r="102">
          <cell r="D102">
            <v>0</v>
          </cell>
        </row>
        <row r="103">
          <cell r="A103" t="str">
            <v>2010950</v>
          </cell>
        </row>
        <row r="103">
          <cell r="D103">
            <v>0</v>
          </cell>
        </row>
        <row r="104">
          <cell r="A104" t="str">
            <v>2010999</v>
          </cell>
        </row>
        <row r="104">
          <cell r="D104">
            <v>0</v>
          </cell>
        </row>
        <row r="105">
          <cell r="A105" t="str">
            <v>20110</v>
          </cell>
        </row>
        <row r="105">
          <cell r="D105">
            <v>350</v>
          </cell>
        </row>
        <row r="106">
          <cell r="A106" t="str">
            <v>2011001</v>
          </cell>
        </row>
        <row r="106">
          <cell r="D106">
            <v>240</v>
          </cell>
        </row>
        <row r="107">
          <cell r="A107" t="str">
            <v>2011002</v>
          </cell>
        </row>
        <row r="107">
          <cell r="D107">
            <v>110</v>
          </cell>
        </row>
        <row r="108">
          <cell r="A108" t="str">
            <v>2011003</v>
          </cell>
        </row>
        <row r="108">
          <cell r="D108">
            <v>0</v>
          </cell>
        </row>
        <row r="109">
          <cell r="A109" t="str">
            <v>2011004</v>
          </cell>
        </row>
        <row r="109">
          <cell r="D109">
            <v>0</v>
          </cell>
        </row>
        <row r="110">
          <cell r="A110" t="str">
            <v>2011005</v>
          </cell>
        </row>
        <row r="110">
          <cell r="D110">
            <v>0</v>
          </cell>
        </row>
        <row r="111">
          <cell r="A111" t="str">
            <v>2011007</v>
          </cell>
        </row>
        <row r="111">
          <cell r="D111">
            <v>0</v>
          </cell>
        </row>
        <row r="112">
          <cell r="A112" t="str">
            <v>2011008</v>
          </cell>
        </row>
        <row r="112">
          <cell r="D112">
            <v>0</v>
          </cell>
        </row>
        <row r="113">
          <cell r="A113" t="str">
            <v>2011050</v>
          </cell>
        </row>
        <row r="113">
          <cell r="D113">
            <v>0</v>
          </cell>
        </row>
        <row r="114">
          <cell r="A114" t="str">
            <v>2011099</v>
          </cell>
        </row>
        <row r="114">
          <cell r="D114">
            <v>0</v>
          </cell>
        </row>
        <row r="115">
          <cell r="A115" t="str">
            <v>20111</v>
          </cell>
        </row>
        <row r="115">
          <cell r="D115">
            <v>3337</v>
          </cell>
        </row>
        <row r="116">
          <cell r="A116" t="str">
            <v>2011101</v>
          </cell>
        </row>
        <row r="116">
          <cell r="D116">
            <v>2902</v>
          </cell>
        </row>
        <row r="117">
          <cell r="A117" t="str">
            <v>2011102</v>
          </cell>
        </row>
        <row r="117">
          <cell r="D117">
            <v>435</v>
          </cell>
        </row>
        <row r="118">
          <cell r="A118" t="str">
            <v>2011103</v>
          </cell>
        </row>
        <row r="118">
          <cell r="D118">
            <v>0</v>
          </cell>
        </row>
        <row r="119">
          <cell r="A119" t="str">
            <v>2011104</v>
          </cell>
        </row>
        <row r="119">
          <cell r="D119">
            <v>0</v>
          </cell>
        </row>
        <row r="120">
          <cell r="A120" t="str">
            <v>2011105</v>
          </cell>
        </row>
        <row r="120">
          <cell r="D120">
            <v>0</v>
          </cell>
        </row>
        <row r="121">
          <cell r="A121" t="str">
            <v>2011106</v>
          </cell>
        </row>
        <row r="121">
          <cell r="D121">
            <v>0</v>
          </cell>
        </row>
        <row r="122">
          <cell r="A122" t="str">
            <v>2011150</v>
          </cell>
        </row>
        <row r="122">
          <cell r="D122">
            <v>0</v>
          </cell>
        </row>
        <row r="123">
          <cell r="A123" t="str">
            <v>2011199</v>
          </cell>
        </row>
        <row r="123">
          <cell r="D123">
            <v>0</v>
          </cell>
        </row>
        <row r="124">
          <cell r="A124" t="str">
            <v>20113</v>
          </cell>
        </row>
        <row r="124">
          <cell r="D124">
            <v>2172</v>
          </cell>
        </row>
        <row r="125">
          <cell r="A125" t="str">
            <v>2011301</v>
          </cell>
        </row>
        <row r="125">
          <cell r="D125">
            <v>1526</v>
          </cell>
        </row>
        <row r="126">
          <cell r="A126" t="str">
            <v>2011302</v>
          </cell>
        </row>
        <row r="126">
          <cell r="D126">
            <v>93</v>
          </cell>
        </row>
        <row r="127">
          <cell r="A127" t="str">
            <v>2011303</v>
          </cell>
        </row>
        <row r="127">
          <cell r="D127">
            <v>0</v>
          </cell>
        </row>
        <row r="128">
          <cell r="A128" t="str">
            <v>2011304</v>
          </cell>
        </row>
        <row r="128">
          <cell r="D128">
            <v>0</v>
          </cell>
        </row>
        <row r="129">
          <cell r="A129" t="str">
            <v>2011305</v>
          </cell>
        </row>
        <row r="129">
          <cell r="D129">
            <v>4</v>
          </cell>
        </row>
        <row r="130">
          <cell r="A130" t="str">
            <v>2011306</v>
          </cell>
        </row>
        <row r="130">
          <cell r="D130">
            <v>0</v>
          </cell>
        </row>
        <row r="131">
          <cell r="A131" t="str">
            <v>2011307</v>
          </cell>
        </row>
        <row r="131">
          <cell r="D131">
            <v>0</v>
          </cell>
        </row>
        <row r="132">
          <cell r="A132" t="str">
            <v>2011308</v>
          </cell>
        </row>
        <row r="132">
          <cell r="D132">
            <v>269</v>
          </cell>
        </row>
        <row r="133">
          <cell r="A133" t="str">
            <v>2011350</v>
          </cell>
        </row>
        <row r="133">
          <cell r="D133">
            <v>0</v>
          </cell>
        </row>
        <row r="134">
          <cell r="A134" t="str">
            <v>2011399</v>
          </cell>
        </row>
        <row r="134">
          <cell r="D134">
            <v>280</v>
          </cell>
        </row>
        <row r="135">
          <cell r="A135" t="str">
            <v>20114</v>
          </cell>
        </row>
        <row r="135">
          <cell r="D135">
            <v>0</v>
          </cell>
        </row>
        <row r="136">
          <cell r="A136" t="str">
            <v>2011401</v>
          </cell>
        </row>
        <row r="136">
          <cell r="D136">
            <v>0</v>
          </cell>
        </row>
        <row r="137">
          <cell r="A137" t="str">
            <v>2011402</v>
          </cell>
        </row>
        <row r="137">
          <cell r="D137">
            <v>0</v>
          </cell>
        </row>
        <row r="138">
          <cell r="A138" t="str">
            <v>2011403</v>
          </cell>
        </row>
        <row r="138">
          <cell r="D138">
            <v>0</v>
          </cell>
        </row>
        <row r="139">
          <cell r="A139" t="str">
            <v>2011404</v>
          </cell>
        </row>
        <row r="139">
          <cell r="D139">
            <v>0</v>
          </cell>
        </row>
        <row r="140">
          <cell r="A140" t="str">
            <v>2011405</v>
          </cell>
        </row>
        <row r="140">
          <cell r="D140">
            <v>0</v>
          </cell>
        </row>
        <row r="141">
          <cell r="A141" t="str">
            <v>2011406</v>
          </cell>
        </row>
        <row r="141">
          <cell r="D141">
            <v>0</v>
          </cell>
        </row>
        <row r="142">
          <cell r="A142" t="str">
            <v>2011408</v>
          </cell>
        </row>
        <row r="142">
          <cell r="D142">
            <v>0</v>
          </cell>
        </row>
        <row r="143">
          <cell r="A143" t="str">
            <v>2011409</v>
          </cell>
        </row>
        <row r="143">
          <cell r="D143">
            <v>0</v>
          </cell>
        </row>
        <row r="144">
          <cell r="A144" t="str">
            <v>2011410</v>
          </cell>
        </row>
        <row r="144">
          <cell r="D144">
            <v>0</v>
          </cell>
        </row>
        <row r="145">
          <cell r="A145" t="str">
            <v>2011411</v>
          </cell>
        </row>
        <row r="145">
          <cell r="D145">
            <v>0</v>
          </cell>
        </row>
        <row r="146">
          <cell r="A146" t="str">
            <v>2011450</v>
          </cell>
        </row>
        <row r="146">
          <cell r="D146">
            <v>0</v>
          </cell>
        </row>
        <row r="147">
          <cell r="A147" t="str">
            <v>2011499</v>
          </cell>
        </row>
        <row r="147">
          <cell r="D147">
            <v>0</v>
          </cell>
        </row>
        <row r="148">
          <cell r="A148" t="str">
            <v>20123</v>
          </cell>
        </row>
        <row r="148">
          <cell r="D148">
            <v>1452</v>
          </cell>
        </row>
        <row r="149">
          <cell r="A149" t="str">
            <v>2012301</v>
          </cell>
        </row>
        <row r="149">
          <cell r="D149">
            <v>426</v>
          </cell>
        </row>
        <row r="150">
          <cell r="A150" t="str">
            <v>2012302</v>
          </cell>
        </row>
        <row r="150">
          <cell r="D150">
            <v>0</v>
          </cell>
        </row>
        <row r="151">
          <cell r="A151" t="str">
            <v>2012303</v>
          </cell>
        </row>
        <row r="151">
          <cell r="D151">
            <v>0</v>
          </cell>
        </row>
        <row r="152">
          <cell r="A152" t="str">
            <v>2012304</v>
          </cell>
        </row>
        <row r="152">
          <cell r="D152">
            <v>0</v>
          </cell>
        </row>
        <row r="153">
          <cell r="A153" t="str">
            <v>2012350</v>
          </cell>
        </row>
        <row r="153">
          <cell r="D153">
            <v>26</v>
          </cell>
        </row>
        <row r="154">
          <cell r="A154" t="str">
            <v>2012399</v>
          </cell>
        </row>
        <row r="154">
          <cell r="D154">
            <v>1000</v>
          </cell>
        </row>
        <row r="155">
          <cell r="A155" t="str">
            <v>20125</v>
          </cell>
        </row>
        <row r="155">
          <cell r="D155">
            <v>50</v>
          </cell>
        </row>
        <row r="156">
          <cell r="A156" t="str">
            <v>2012501</v>
          </cell>
        </row>
        <row r="156">
          <cell r="D156">
            <v>0</v>
          </cell>
        </row>
        <row r="157">
          <cell r="A157" t="str">
            <v>2012502</v>
          </cell>
        </row>
        <row r="157">
          <cell r="D157">
            <v>0</v>
          </cell>
        </row>
        <row r="158">
          <cell r="A158" t="str">
            <v>2012503</v>
          </cell>
        </row>
        <row r="158">
          <cell r="D158">
            <v>0</v>
          </cell>
        </row>
        <row r="159">
          <cell r="A159" t="str">
            <v>2012504</v>
          </cell>
        </row>
        <row r="159">
          <cell r="D159">
            <v>0</v>
          </cell>
        </row>
        <row r="160">
          <cell r="A160" t="str">
            <v>2012505</v>
          </cell>
        </row>
        <row r="160">
          <cell r="D160">
            <v>0</v>
          </cell>
        </row>
        <row r="161">
          <cell r="A161" t="str">
            <v>2012550</v>
          </cell>
        </row>
        <row r="161">
          <cell r="D161">
            <v>0</v>
          </cell>
        </row>
        <row r="162">
          <cell r="A162" t="str">
            <v>2012599</v>
          </cell>
        </row>
        <row r="162">
          <cell r="D162">
            <v>50</v>
          </cell>
        </row>
        <row r="163">
          <cell r="A163" t="str">
            <v>20126</v>
          </cell>
        </row>
        <row r="163">
          <cell r="D163">
            <v>150</v>
          </cell>
        </row>
        <row r="164">
          <cell r="A164" t="str">
            <v>2012601</v>
          </cell>
        </row>
        <row r="164">
          <cell r="D164">
            <v>60</v>
          </cell>
        </row>
        <row r="165">
          <cell r="A165" t="str">
            <v>2012602</v>
          </cell>
        </row>
        <row r="165">
          <cell r="D165">
            <v>0</v>
          </cell>
        </row>
        <row r="166">
          <cell r="A166" t="str">
            <v>2012603</v>
          </cell>
        </row>
        <row r="166">
          <cell r="D166">
            <v>0</v>
          </cell>
        </row>
        <row r="167">
          <cell r="A167" t="str">
            <v>2012604</v>
          </cell>
        </row>
        <row r="167">
          <cell r="D167">
            <v>90</v>
          </cell>
        </row>
        <row r="168">
          <cell r="A168" t="str">
            <v>2012699</v>
          </cell>
        </row>
        <row r="168">
          <cell r="D168">
            <v>0</v>
          </cell>
        </row>
        <row r="169">
          <cell r="A169" t="str">
            <v>20128</v>
          </cell>
        </row>
        <row r="169">
          <cell r="D169">
            <v>147</v>
          </cell>
        </row>
        <row r="170">
          <cell r="A170" t="str">
            <v>2012801</v>
          </cell>
        </row>
        <row r="170">
          <cell r="D170">
            <v>121</v>
          </cell>
        </row>
        <row r="171">
          <cell r="A171" t="str">
            <v>2012802</v>
          </cell>
        </row>
        <row r="171">
          <cell r="D171">
            <v>11</v>
          </cell>
        </row>
        <row r="172">
          <cell r="A172" t="str">
            <v>2012803</v>
          </cell>
        </row>
        <row r="172">
          <cell r="D172">
            <v>10</v>
          </cell>
        </row>
        <row r="173">
          <cell r="A173" t="str">
            <v>2012804</v>
          </cell>
        </row>
        <row r="173">
          <cell r="D173">
            <v>5</v>
          </cell>
        </row>
        <row r="174">
          <cell r="A174" t="str">
            <v>2012850</v>
          </cell>
        </row>
        <row r="174">
          <cell r="D174">
            <v>0</v>
          </cell>
        </row>
        <row r="175">
          <cell r="A175" t="str">
            <v>2012899</v>
          </cell>
        </row>
        <row r="175">
          <cell r="D175">
            <v>0</v>
          </cell>
        </row>
        <row r="176">
          <cell r="A176" t="str">
            <v>20129</v>
          </cell>
        </row>
        <row r="176">
          <cell r="D176">
            <v>1379</v>
          </cell>
        </row>
        <row r="177">
          <cell r="A177" t="str">
            <v>2012901</v>
          </cell>
        </row>
        <row r="177">
          <cell r="D177">
            <v>539</v>
          </cell>
        </row>
        <row r="178">
          <cell r="A178" t="str">
            <v>2012902</v>
          </cell>
        </row>
        <row r="178">
          <cell r="D178">
            <v>655</v>
          </cell>
        </row>
        <row r="179">
          <cell r="A179" t="str">
            <v>2012903</v>
          </cell>
        </row>
        <row r="179">
          <cell r="D179">
            <v>0</v>
          </cell>
        </row>
        <row r="180">
          <cell r="A180">
            <v>2012906</v>
          </cell>
        </row>
        <row r="180">
          <cell r="D180">
            <v>0</v>
          </cell>
        </row>
        <row r="181">
          <cell r="A181" t="str">
            <v>2012950</v>
          </cell>
        </row>
        <row r="181">
          <cell r="D181">
            <v>0</v>
          </cell>
        </row>
        <row r="182">
          <cell r="A182" t="str">
            <v>2012999</v>
          </cell>
        </row>
        <row r="182">
          <cell r="D182">
            <v>185</v>
          </cell>
        </row>
        <row r="183">
          <cell r="A183" t="str">
            <v>20131</v>
          </cell>
        </row>
        <row r="183">
          <cell r="D183">
            <v>3058</v>
          </cell>
        </row>
        <row r="184">
          <cell r="A184" t="str">
            <v>2013101</v>
          </cell>
        </row>
        <row r="184">
          <cell r="D184">
            <v>2203</v>
          </cell>
        </row>
        <row r="185">
          <cell r="A185" t="str">
            <v>2013102</v>
          </cell>
        </row>
        <row r="185">
          <cell r="D185">
            <v>724</v>
          </cell>
        </row>
        <row r="186">
          <cell r="A186" t="str">
            <v>2013103</v>
          </cell>
        </row>
        <row r="186">
          <cell r="D186">
            <v>0</v>
          </cell>
        </row>
        <row r="187">
          <cell r="A187" t="str">
            <v>2013105</v>
          </cell>
        </row>
        <row r="187">
          <cell r="D187">
            <v>0</v>
          </cell>
        </row>
        <row r="188">
          <cell r="A188" t="str">
            <v>2013150</v>
          </cell>
        </row>
        <row r="188">
          <cell r="D188">
            <v>121</v>
          </cell>
        </row>
        <row r="189">
          <cell r="A189" t="str">
            <v>2013199</v>
          </cell>
        </row>
        <row r="189">
          <cell r="D189">
            <v>10</v>
          </cell>
        </row>
        <row r="190">
          <cell r="A190" t="str">
            <v>20132</v>
          </cell>
        </row>
        <row r="190">
          <cell r="D190">
            <v>1066</v>
          </cell>
        </row>
        <row r="191">
          <cell r="A191" t="str">
            <v>2013201</v>
          </cell>
        </row>
        <row r="191">
          <cell r="D191">
            <v>668</v>
          </cell>
        </row>
        <row r="192">
          <cell r="A192" t="str">
            <v>2013202</v>
          </cell>
        </row>
        <row r="192">
          <cell r="D192">
            <v>398</v>
          </cell>
        </row>
        <row r="193">
          <cell r="A193" t="str">
            <v>2013203</v>
          </cell>
        </row>
        <row r="193">
          <cell r="D193">
            <v>0</v>
          </cell>
        </row>
        <row r="194">
          <cell r="A194" t="str">
            <v>2013204</v>
          </cell>
        </row>
        <row r="194">
          <cell r="D194">
            <v>0</v>
          </cell>
        </row>
        <row r="195">
          <cell r="A195" t="str">
            <v>2013250</v>
          </cell>
        </row>
        <row r="195">
          <cell r="D195">
            <v>0</v>
          </cell>
        </row>
        <row r="196">
          <cell r="A196" t="str">
            <v>2013299</v>
          </cell>
        </row>
        <row r="196">
          <cell r="D196">
            <v>0</v>
          </cell>
        </row>
        <row r="197">
          <cell r="A197" t="str">
            <v>20133</v>
          </cell>
        </row>
        <row r="197">
          <cell r="D197">
            <v>1646</v>
          </cell>
        </row>
        <row r="198">
          <cell r="A198" t="str">
            <v>2013301</v>
          </cell>
        </row>
        <row r="198">
          <cell r="D198">
            <v>861</v>
          </cell>
        </row>
        <row r="199">
          <cell r="A199" t="str">
            <v>2013302</v>
          </cell>
        </row>
        <row r="199">
          <cell r="D199">
            <v>785</v>
          </cell>
        </row>
        <row r="200">
          <cell r="A200" t="str">
            <v>2013303</v>
          </cell>
        </row>
        <row r="200">
          <cell r="D200">
            <v>0</v>
          </cell>
        </row>
        <row r="201">
          <cell r="A201" t="str">
            <v>2013304</v>
          </cell>
        </row>
        <row r="201">
          <cell r="D201">
            <v>0</v>
          </cell>
        </row>
        <row r="202">
          <cell r="A202" t="str">
            <v>2013350</v>
          </cell>
        </row>
        <row r="202">
          <cell r="D202">
            <v>0</v>
          </cell>
        </row>
        <row r="203">
          <cell r="A203" t="str">
            <v>2013399</v>
          </cell>
        </row>
        <row r="203">
          <cell r="D203">
            <v>0</v>
          </cell>
        </row>
        <row r="204">
          <cell r="A204" t="str">
            <v>20134</v>
          </cell>
        </row>
        <row r="204">
          <cell r="D204">
            <v>602</v>
          </cell>
        </row>
        <row r="205">
          <cell r="A205" t="str">
            <v>2013401</v>
          </cell>
        </row>
        <row r="205">
          <cell r="D205">
            <v>287</v>
          </cell>
        </row>
        <row r="206">
          <cell r="A206" t="str">
            <v>2013402</v>
          </cell>
        </row>
        <row r="206">
          <cell r="D206">
            <v>58</v>
          </cell>
        </row>
        <row r="207">
          <cell r="A207" t="str">
            <v>2013403</v>
          </cell>
        </row>
        <row r="207">
          <cell r="D207">
            <v>0</v>
          </cell>
        </row>
        <row r="208">
          <cell r="A208" t="str">
            <v>2013404</v>
          </cell>
        </row>
        <row r="208">
          <cell r="D208">
            <v>108</v>
          </cell>
        </row>
        <row r="209">
          <cell r="A209" t="str">
            <v>2013405</v>
          </cell>
        </row>
        <row r="209">
          <cell r="D209">
            <v>149</v>
          </cell>
        </row>
        <row r="210">
          <cell r="A210" t="str">
            <v>2013450</v>
          </cell>
        </row>
        <row r="210">
          <cell r="D210">
            <v>0</v>
          </cell>
        </row>
        <row r="211">
          <cell r="A211" t="str">
            <v>2013499</v>
          </cell>
        </row>
        <row r="211">
          <cell r="D211">
            <v>0</v>
          </cell>
        </row>
        <row r="212">
          <cell r="A212" t="str">
            <v>20135</v>
          </cell>
        </row>
        <row r="212">
          <cell r="D212">
            <v>0</v>
          </cell>
        </row>
        <row r="213">
          <cell r="A213" t="str">
            <v>2013501</v>
          </cell>
        </row>
        <row r="213">
          <cell r="D213">
            <v>0</v>
          </cell>
        </row>
        <row r="214">
          <cell r="A214" t="str">
            <v>2013502</v>
          </cell>
        </row>
        <row r="214">
          <cell r="D214">
            <v>0</v>
          </cell>
        </row>
        <row r="215">
          <cell r="A215" t="str">
            <v>2013503</v>
          </cell>
        </row>
        <row r="215">
          <cell r="D215">
            <v>0</v>
          </cell>
        </row>
        <row r="216">
          <cell r="A216" t="str">
            <v>2013550</v>
          </cell>
        </row>
        <row r="216">
          <cell r="D216">
            <v>0</v>
          </cell>
        </row>
        <row r="217">
          <cell r="A217" t="str">
            <v>2013599</v>
          </cell>
        </row>
        <row r="217">
          <cell r="D217">
            <v>0</v>
          </cell>
        </row>
        <row r="218">
          <cell r="A218" t="str">
            <v>20136</v>
          </cell>
        </row>
        <row r="218">
          <cell r="D218">
            <v>270</v>
          </cell>
        </row>
        <row r="219">
          <cell r="A219" t="str">
            <v>2013601</v>
          </cell>
        </row>
        <row r="219">
          <cell r="D219">
            <v>225</v>
          </cell>
        </row>
        <row r="220">
          <cell r="A220" t="str">
            <v>2013602</v>
          </cell>
        </row>
        <row r="220">
          <cell r="D220">
            <v>45</v>
          </cell>
        </row>
        <row r="221">
          <cell r="A221" t="str">
            <v>2013603</v>
          </cell>
        </row>
        <row r="221">
          <cell r="D221">
            <v>0</v>
          </cell>
        </row>
        <row r="222">
          <cell r="A222" t="str">
            <v>2013650</v>
          </cell>
        </row>
        <row r="222">
          <cell r="D222">
            <v>0</v>
          </cell>
        </row>
        <row r="223">
          <cell r="A223" t="str">
            <v>2013699</v>
          </cell>
        </row>
        <row r="223">
          <cell r="D223">
            <v>0</v>
          </cell>
        </row>
        <row r="224">
          <cell r="A224" t="str">
            <v>20137</v>
          </cell>
        </row>
        <row r="224">
          <cell r="D224">
            <v>270</v>
          </cell>
        </row>
        <row r="225">
          <cell r="A225" t="str">
            <v>2013701</v>
          </cell>
        </row>
        <row r="225">
          <cell r="D225">
            <v>190</v>
          </cell>
        </row>
        <row r="226">
          <cell r="A226" t="str">
            <v>2013702</v>
          </cell>
        </row>
        <row r="226">
          <cell r="D226">
            <v>21</v>
          </cell>
        </row>
        <row r="227">
          <cell r="A227" t="str">
            <v>2013703</v>
          </cell>
        </row>
        <row r="227">
          <cell r="D227">
            <v>0</v>
          </cell>
        </row>
        <row r="228">
          <cell r="A228" t="str">
            <v>2013704</v>
          </cell>
        </row>
        <row r="228">
          <cell r="D228">
            <v>59</v>
          </cell>
        </row>
        <row r="229">
          <cell r="A229" t="str">
            <v>2013750</v>
          </cell>
        </row>
        <row r="229">
          <cell r="D229">
            <v>0</v>
          </cell>
        </row>
        <row r="230">
          <cell r="A230" t="str">
            <v>2013799</v>
          </cell>
        </row>
        <row r="230">
          <cell r="D230">
            <v>0</v>
          </cell>
        </row>
        <row r="231">
          <cell r="A231" t="str">
            <v>20138</v>
          </cell>
        </row>
        <row r="231">
          <cell r="D231">
            <v>2997</v>
          </cell>
        </row>
        <row r="232">
          <cell r="A232" t="str">
            <v>2013801</v>
          </cell>
        </row>
        <row r="232">
          <cell r="D232">
            <v>1669</v>
          </cell>
        </row>
        <row r="233">
          <cell r="A233" t="str">
            <v>2013802</v>
          </cell>
        </row>
        <row r="233">
          <cell r="D233">
            <v>0</v>
          </cell>
        </row>
        <row r="234">
          <cell r="A234" t="str">
            <v>2013803</v>
          </cell>
        </row>
        <row r="234">
          <cell r="D234">
            <v>0</v>
          </cell>
        </row>
        <row r="235">
          <cell r="A235" t="str">
            <v>2013804</v>
          </cell>
        </row>
        <row r="235">
          <cell r="D235">
            <v>127</v>
          </cell>
        </row>
        <row r="236">
          <cell r="A236" t="str">
            <v>2013805</v>
          </cell>
        </row>
        <row r="236">
          <cell r="D236">
            <v>0</v>
          </cell>
        </row>
        <row r="237">
          <cell r="A237" t="str">
            <v>2013808</v>
          </cell>
        </row>
        <row r="237">
          <cell r="D237">
            <v>0</v>
          </cell>
        </row>
        <row r="238">
          <cell r="A238" t="str">
            <v>2013810</v>
          </cell>
        </row>
        <row r="238">
          <cell r="D238">
            <v>233</v>
          </cell>
        </row>
        <row r="239">
          <cell r="A239" t="str">
            <v>2013812</v>
          </cell>
        </row>
        <row r="239">
          <cell r="D239">
            <v>0</v>
          </cell>
        </row>
        <row r="240">
          <cell r="A240" t="str">
            <v>2013813</v>
          </cell>
        </row>
        <row r="240">
          <cell r="D240">
            <v>0</v>
          </cell>
        </row>
        <row r="241">
          <cell r="A241" t="str">
            <v>2013814</v>
          </cell>
        </row>
        <row r="241">
          <cell r="D241">
            <v>0</v>
          </cell>
        </row>
        <row r="242">
          <cell r="A242" t="str">
            <v>2013815</v>
          </cell>
        </row>
        <row r="242">
          <cell r="D242">
            <v>0</v>
          </cell>
        </row>
        <row r="243">
          <cell r="A243" t="str">
            <v>2013816</v>
          </cell>
        </row>
        <row r="243">
          <cell r="D243">
            <v>0</v>
          </cell>
        </row>
        <row r="244">
          <cell r="A244" t="str">
            <v>2013850</v>
          </cell>
        </row>
        <row r="244">
          <cell r="D244">
            <v>892</v>
          </cell>
        </row>
        <row r="245">
          <cell r="A245" t="str">
            <v>2013899</v>
          </cell>
        </row>
        <row r="245">
          <cell r="D245">
            <v>76</v>
          </cell>
        </row>
        <row r="246">
          <cell r="A246" t="str">
            <v>20199</v>
          </cell>
        </row>
        <row r="246">
          <cell r="D246">
            <v>28</v>
          </cell>
        </row>
        <row r="247">
          <cell r="A247" t="str">
            <v>2019901</v>
          </cell>
        </row>
        <row r="247">
          <cell r="D247">
            <v>0</v>
          </cell>
        </row>
        <row r="248">
          <cell r="A248" t="str">
            <v>2019999</v>
          </cell>
        </row>
        <row r="248">
          <cell r="D248">
            <v>28</v>
          </cell>
        </row>
        <row r="249">
          <cell r="A249" t="str">
            <v>202</v>
          </cell>
        </row>
        <row r="249">
          <cell r="D249">
            <v>0</v>
          </cell>
        </row>
        <row r="250">
          <cell r="A250" t="str">
            <v>20205</v>
          </cell>
        </row>
        <row r="250">
          <cell r="D250">
            <v>0</v>
          </cell>
        </row>
        <row r="251">
          <cell r="A251" t="str">
            <v>20299</v>
          </cell>
        </row>
        <row r="251">
          <cell r="D251">
            <v>0</v>
          </cell>
        </row>
        <row r="252">
          <cell r="A252" t="str">
            <v>203</v>
          </cell>
        </row>
        <row r="252">
          <cell r="D252">
            <v>1550</v>
          </cell>
        </row>
        <row r="253">
          <cell r="A253" t="str">
            <v>20301</v>
          </cell>
        </row>
        <row r="253">
          <cell r="D253">
            <v>0</v>
          </cell>
        </row>
        <row r="254">
          <cell r="A254" t="str">
            <v>2030101</v>
          </cell>
        </row>
        <row r="254">
          <cell r="D254">
            <v>0</v>
          </cell>
        </row>
        <row r="255">
          <cell r="A255" t="str">
            <v>20304</v>
          </cell>
        </row>
        <row r="255">
          <cell r="D255">
            <v>0</v>
          </cell>
        </row>
        <row r="256">
          <cell r="A256" t="str">
            <v>2030401</v>
          </cell>
        </row>
        <row r="256">
          <cell r="D256">
            <v>0</v>
          </cell>
        </row>
        <row r="257">
          <cell r="A257" t="str">
            <v>20305</v>
          </cell>
        </row>
        <row r="257">
          <cell r="D257">
            <v>0</v>
          </cell>
        </row>
        <row r="258">
          <cell r="A258" t="str">
            <v>2030501</v>
          </cell>
        </row>
        <row r="258">
          <cell r="D258">
            <v>0</v>
          </cell>
        </row>
        <row r="259">
          <cell r="A259" t="str">
            <v>20306</v>
          </cell>
        </row>
        <row r="259">
          <cell r="D259">
            <v>1550</v>
          </cell>
        </row>
        <row r="260">
          <cell r="A260" t="str">
            <v>2030601</v>
          </cell>
        </row>
        <row r="260">
          <cell r="D260">
            <v>10</v>
          </cell>
        </row>
        <row r="261">
          <cell r="A261" t="str">
            <v>2030602</v>
          </cell>
        </row>
        <row r="261">
          <cell r="D261">
            <v>0</v>
          </cell>
        </row>
        <row r="262">
          <cell r="A262" t="str">
            <v>2030603</v>
          </cell>
        </row>
        <row r="262">
          <cell r="D262">
            <v>20</v>
          </cell>
        </row>
        <row r="263">
          <cell r="A263" t="str">
            <v>2030604</v>
          </cell>
        </row>
        <row r="263">
          <cell r="D263">
            <v>0</v>
          </cell>
        </row>
        <row r="264">
          <cell r="A264" t="str">
            <v>2030605</v>
          </cell>
        </row>
        <row r="264">
          <cell r="D264">
            <v>20</v>
          </cell>
        </row>
        <row r="265">
          <cell r="A265" t="str">
            <v>2030606</v>
          </cell>
        </row>
        <row r="265">
          <cell r="D265">
            <v>0</v>
          </cell>
        </row>
        <row r="266">
          <cell r="A266" t="str">
            <v>2030607</v>
          </cell>
        </row>
        <row r="266">
          <cell r="D266">
            <v>1500</v>
          </cell>
        </row>
        <row r="267">
          <cell r="A267" t="str">
            <v>2030608</v>
          </cell>
        </row>
        <row r="267">
          <cell r="D267">
            <v>0</v>
          </cell>
        </row>
        <row r="268">
          <cell r="A268" t="str">
            <v>2030699</v>
          </cell>
        </row>
        <row r="268">
          <cell r="D268">
            <v>0</v>
          </cell>
        </row>
        <row r="269">
          <cell r="A269" t="str">
            <v>20399</v>
          </cell>
        </row>
        <row r="269">
          <cell r="D269">
            <v>0</v>
          </cell>
        </row>
        <row r="270">
          <cell r="A270" t="str">
            <v>2039999</v>
          </cell>
        </row>
        <row r="270">
          <cell r="D270">
            <v>0</v>
          </cell>
        </row>
        <row r="271">
          <cell r="A271" t="str">
            <v>204</v>
          </cell>
        </row>
        <row r="271">
          <cell r="D271">
            <v>22559</v>
          </cell>
        </row>
        <row r="272">
          <cell r="A272" t="str">
            <v>20401</v>
          </cell>
        </row>
        <row r="272">
          <cell r="D272">
            <v>150</v>
          </cell>
        </row>
        <row r="273">
          <cell r="A273" t="str">
            <v>2040101</v>
          </cell>
        </row>
        <row r="273">
          <cell r="D273">
            <v>150</v>
          </cell>
        </row>
        <row r="274">
          <cell r="A274" t="str">
            <v>2040199</v>
          </cell>
        </row>
        <row r="274">
          <cell r="D274">
            <v>0</v>
          </cell>
        </row>
        <row r="275">
          <cell r="A275" t="str">
            <v>20402</v>
          </cell>
        </row>
        <row r="275">
          <cell r="D275">
            <v>19606</v>
          </cell>
        </row>
        <row r="276">
          <cell r="A276" t="str">
            <v>2040201</v>
          </cell>
        </row>
        <row r="276">
          <cell r="D276">
            <v>9178</v>
          </cell>
        </row>
        <row r="277">
          <cell r="A277" t="str">
            <v>2040202</v>
          </cell>
        </row>
        <row r="277">
          <cell r="D277">
            <v>1363</v>
          </cell>
        </row>
        <row r="278">
          <cell r="A278" t="str">
            <v>2040203</v>
          </cell>
        </row>
        <row r="278">
          <cell r="D278">
            <v>0</v>
          </cell>
        </row>
        <row r="279">
          <cell r="A279" t="str">
            <v>2040219</v>
          </cell>
        </row>
        <row r="279">
          <cell r="D279">
            <v>1707</v>
          </cell>
        </row>
        <row r="280">
          <cell r="A280" t="str">
            <v>2040220</v>
          </cell>
        </row>
        <row r="280">
          <cell r="D280">
            <v>3201</v>
          </cell>
        </row>
        <row r="281">
          <cell r="A281" t="str">
            <v>2040221</v>
          </cell>
        </row>
        <row r="281">
          <cell r="D281">
            <v>600</v>
          </cell>
        </row>
        <row r="282">
          <cell r="A282" t="str">
            <v>2040222</v>
          </cell>
        </row>
        <row r="282">
          <cell r="D282">
            <v>0</v>
          </cell>
        </row>
        <row r="283">
          <cell r="A283" t="str">
            <v>2040223</v>
          </cell>
        </row>
        <row r="283">
          <cell r="D283">
            <v>0</v>
          </cell>
        </row>
        <row r="284">
          <cell r="A284" t="str">
            <v>2040250</v>
          </cell>
        </row>
        <row r="284">
          <cell r="D284">
            <v>0</v>
          </cell>
        </row>
        <row r="285">
          <cell r="A285" t="str">
            <v>2040299</v>
          </cell>
        </row>
        <row r="285">
          <cell r="D285">
            <v>3557</v>
          </cell>
        </row>
        <row r="286">
          <cell r="A286" t="str">
            <v>20403</v>
          </cell>
        </row>
        <row r="286">
          <cell r="D286">
            <v>18</v>
          </cell>
        </row>
        <row r="287">
          <cell r="A287" t="str">
            <v>2040301</v>
          </cell>
        </row>
        <row r="287">
          <cell r="D287">
            <v>0</v>
          </cell>
        </row>
        <row r="288">
          <cell r="A288" t="str">
            <v>2040302</v>
          </cell>
        </row>
        <row r="288">
          <cell r="D288">
            <v>0</v>
          </cell>
        </row>
        <row r="289">
          <cell r="A289" t="str">
            <v>2040303</v>
          </cell>
        </row>
        <row r="289">
          <cell r="D289">
            <v>0</v>
          </cell>
        </row>
        <row r="290">
          <cell r="A290" t="str">
            <v>2040304</v>
          </cell>
        </row>
        <row r="290">
          <cell r="D290">
            <v>18</v>
          </cell>
        </row>
        <row r="291">
          <cell r="A291" t="str">
            <v>2040350</v>
          </cell>
        </row>
        <row r="291">
          <cell r="D291">
            <v>0</v>
          </cell>
        </row>
        <row r="292">
          <cell r="A292" t="str">
            <v>2040399</v>
          </cell>
        </row>
        <row r="292">
          <cell r="D292">
            <v>0</v>
          </cell>
        </row>
        <row r="293">
          <cell r="A293" t="str">
            <v>20404</v>
          </cell>
        </row>
        <row r="293">
          <cell r="D293">
            <v>150</v>
          </cell>
        </row>
        <row r="294">
          <cell r="A294" t="str">
            <v>2040401</v>
          </cell>
        </row>
        <row r="294">
          <cell r="D294">
            <v>0</v>
          </cell>
        </row>
        <row r="295">
          <cell r="A295" t="str">
            <v>2040402</v>
          </cell>
        </row>
        <row r="295">
          <cell r="D295">
            <v>0</v>
          </cell>
        </row>
        <row r="296">
          <cell r="A296" t="str">
            <v>2040403</v>
          </cell>
        </row>
        <row r="296">
          <cell r="D296">
            <v>0</v>
          </cell>
        </row>
        <row r="297">
          <cell r="A297" t="str">
            <v>2040409</v>
          </cell>
        </row>
        <row r="297">
          <cell r="D297">
            <v>0</v>
          </cell>
        </row>
        <row r="298">
          <cell r="A298" t="str">
            <v>2040410</v>
          </cell>
        </row>
        <row r="298">
          <cell r="D298">
            <v>0</v>
          </cell>
        </row>
        <row r="299">
          <cell r="A299" t="str">
            <v>2040450</v>
          </cell>
        </row>
        <row r="299">
          <cell r="D299">
            <v>0</v>
          </cell>
        </row>
        <row r="300">
          <cell r="A300" t="str">
            <v>2040499</v>
          </cell>
        </row>
        <row r="300">
          <cell r="D300">
            <v>150</v>
          </cell>
        </row>
        <row r="301">
          <cell r="A301" t="str">
            <v>20405</v>
          </cell>
        </row>
        <row r="301">
          <cell r="D301">
            <v>10</v>
          </cell>
        </row>
        <row r="302">
          <cell r="A302" t="str">
            <v>2040501</v>
          </cell>
        </row>
        <row r="302">
          <cell r="D302">
            <v>0</v>
          </cell>
        </row>
        <row r="303">
          <cell r="A303" t="str">
            <v>2040502</v>
          </cell>
        </row>
        <row r="303">
          <cell r="D303">
            <v>0</v>
          </cell>
        </row>
        <row r="304">
          <cell r="A304" t="str">
            <v>2040503</v>
          </cell>
        </row>
        <row r="304">
          <cell r="D304">
            <v>0</v>
          </cell>
        </row>
        <row r="305">
          <cell r="A305" t="str">
            <v>2040504</v>
          </cell>
        </row>
        <row r="305">
          <cell r="D305">
            <v>0</v>
          </cell>
        </row>
        <row r="306">
          <cell r="A306" t="str">
            <v>2040505</v>
          </cell>
        </row>
        <row r="306">
          <cell r="D306">
            <v>0</v>
          </cell>
        </row>
        <row r="307">
          <cell r="A307" t="str">
            <v>2040506</v>
          </cell>
        </row>
        <row r="307">
          <cell r="D307">
            <v>0</v>
          </cell>
        </row>
        <row r="308">
          <cell r="A308" t="str">
            <v>2040550</v>
          </cell>
        </row>
        <row r="308">
          <cell r="D308">
            <v>0</v>
          </cell>
        </row>
        <row r="309">
          <cell r="A309" t="str">
            <v>2040599</v>
          </cell>
        </row>
        <row r="309">
          <cell r="D309">
            <v>10</v>
          </cell>
        </row>
        <row r="310">
          <cell r="A310" t="str">
            <v>20406</v>
          </cell>
        </row>
        <row r="310">
          <cell r="D310">
            <v>770</v>
          </cell>
        </row>
        <row r="311">
          <cell r="A311" t="str">
            <v>2040601</v>
          </cell>
        </row>
        <row r="311">
          <cell r="D311">
            <v>646</v>
          </cell>
        </row>
        <row r="312">
          <cell r="A312" t="str">
            <v>2040602</v>
          </cell>
        </row>
        <row r="312">
          <cell r="D312">
            <v>21</v>
          </cell>
        </row>
        <row r="313">
          <cell r="A313" t="str">
            <v>2040603</v>
          </cell>
        </row>
        <row r="313">
          <cell r="D313">
            <v>0</v>
          </cell>
        </row>
        <row r="314">
          <cell r="A314" t="str">
            <v>2040604</v>
          </cell>
        </row>
        <row r="314">
          <cell r="D314">
            <v>15</v>
          </cell>
        </row>
        <row r="315">
          <cell r="A315" t="str">
            <v>2040605</v>
          </cell>
        </row>
        <row r="315">
          <cell r="D315">
            <v>20</v>
          </cell>
        </row>
        <row r="316">
          <cell r="A316" t="str">
            <v>2040606</v>
          </cell>
        </row>
        <row r="316">
          <cell r="D316">
            <v>0</v>
          </cell>
        </row>
        <row r="317">
          <cell r="A317" t="str">
            <v>2040607</v>
          </cell>
        </row>
        <row r="317">
          <cell r="D317">
            <v>10</v>
          </cell>
        </row>
        <row r="318">
          <cell r="A318" t="str">
            <v>2040608</v>
          </cell>
        </row>
        <row r="318">
          <cell r="D318">
            <v>0</v>
          </cell>
        </row>
        <row r="319">
          <cell r="A319" t="str">
            <v>2040609</v>
          </cell>
        </row>
        <row r="319">
          <cell r="D319">
            <v>0</v>
          </cell>
        </row>
        <row r="320">
          <cell r="A320" t="str">
            <v>2040610</v>
          </cell>
        </row>
        <row r="320">
          <cell r="D320">
            <v>10</v>
          </cell>
        </row>
        <row r="321">
          <cell r="A321" t="str">
            <v>2040611</v>
          </cell>
        </row>
        <row r="321">
          <cell r="D321">
            <v>0</v>
          </cell>
        </row>
        <row r="322">
          <cell r="A322" t="str">
            <v>2040612</v>
          </cell>
        </row>
        <row r="322">
          <cell r="D322">
            <v>13</v>
          </cell>
        </row>
        <row r="323">
          <cell r="A323" t="str">
            <v>2040613</v>
          </cell>
        </row>
        <row r="323">
          <cell r="D323">
            <v>0</v>
          </cell>
        </row>
        <row r="324">
          <cell r="A324" t="str">
            <v>2040650</v>
          </cell>
        </row>
        <row r="324">
          <cell r="D324">
            <v>0</v>
          </cell>
        </row>
        <row r="325">
          <cell r="A325" t="str">
            <v>2040699</v>
          </cell>
        </row>
        <row r="325">
          <cell r="D325">
            <v>35</v>
          </cell>
        </row>
        <row r="326">
          <cell r="A326" t="str">
            <v>20407</v>
          </cell>
        </row>
        <row r="326">
          <cell r="D326">
            <v>0</v>
          </cell>
        </row>
        <row r="327">
          <cell r="A327" t="str">
            <v>2040701</v>
          </cell>
        </row>
        <row r="327">
          <cell r="D327">
            <v>0</v>
          </cell>
        </row>
        <row r="328">
          <cell r="A328" t="str">
            <v>2040702</v>
          </cell>
        </row>
        <row r="328">
          <cell r="D328">
            <v>0</v>
          </cell>
        </row>
        <row r="329">
          <cell r="A329" t="str">
            <v>2040703</v>
          </cell>
        </row>
        <row r="329">
          <cell r="D329">
            <v>0</v>
          </cell>
        </row>
        <row r="330">
          <cell r="A330" t="str">
            <v>2040704</v>
          </cell>
        </row>
        <row r="330">
          <cell r="D330">
            <v>0</v>
          </cell>
        </row>
        <row r="331">
          <cell r="A331" t="str">
            <v>2040705</v>
          </cell>
        </row>
        <row r="331">
          <cell r="D331">
            <v>0</v>
          </cell>
        </row>
        <row r="332">
          <cell r="A332" t="str">
            <v>2040706</v>
          </cell>
        </row>
        <row r="332">
          <cell r="D332">
            <v>0</v>
          </cell>
        </row>
        <row r="333">
          <cell r="A333" t="str">
            <v>2040707</v>
          </cell>
        </row>
        <row r="333">
          <cell r="D333">
            <v>0</v>
          </cell>
        </row>
        <row r="334">
          <cell r="A334" t="str">
            <v>2040750</v>
          </cell>
        </row>
        <row r="334">
          <cell r="D334">
            <v>0</v>
          </cell>
        </row>
        <row r="335">
          <cell r="A335" t="str">
            <v>2040799</v>
          </cell>
        </row>
        <row r="335">
          <cell r="D335">
            <v>0</v>
          </cell>
        </row>
        <row r="336">
          <cell r="A336" t="str">
            <v>20408</v>
          </cell>
        </row>
        <row r="336">
          <cell r="D336">
            <v>1806</v>
          </cell>
        </row>
        <row r="337">
          <cell r="A337" t="str">
            <v>2040801</v>
          </cell>
        </row>
        <row r="337">
          <cell r="D337">
            <v>376</v>
          </cell>
        </row>
        <row r="338">
          <cell r="A338" t="str">
            <v>2040802</v>
          </cell>
        </row>
        <row r="338">
          <cell r="D338">
            <v>0</v>
          </cell>
        </row>
        <row r="339">
          <cell r="A339" t="str">
            <v>2040803</v>
          </cell>
        </row>
        <row r="339">
          <cell r="D339">
            <v>0</v>
          </cell>
        </row>
        <row r="340">
          <cell r="A340" t="str">
            <v>2040804</v>
          </cell>
        </row>
        <row r="340">
          <cell r="D340">
            <v>0</v>
          </cell>
        </row>
        <row r="341">
          <cell r="A341" t="str">
            <v>2040805</v>
          </cell>
        </row>
        <row r="341">
          <cell r="D341">
            <v>13</v>
          </cell>
        </row>
        <row r="342">
          <cell r="A342" t="str">
            <v>2040806</v>
          </cell>
        </row>
        <row r="342">
          <cell r="D342">
            <v>100</v>
          </cell>
        </row>
        <row r="343">
          <cell r="A343" t="str">
            <v>2040807</v>
          </cell>
        </row>
        <row r="343">
          <cell r="D343">
            <v>300</v>
          </cell>
        </row>
        <row r="344">
          <cell r="A344" t="str">
            <v>2040850</v>
          </cell>
        </row>
        <row r="344">
          <cell r="D344">
            <v>0</v>
          </cell>
        </row>
        <row r="345">
          <cell r="A345" t="str">
            <v>2040899</v>
          </cell>
        </row>
        <row r="345">
          <cell r="D345">
            <v>1017</v>
          </cell>
        </row>
        <row r="346">
          <cell r="A346" t="str">
            <v>20409</v>
          </cell>
        </row>
        <row r="346">
          <cell r="D346">
            <v>0</v>
          </cell>
        </row>
        <row r="347">
          <cell r="A347" t="str">
            <v>2040901</v>
          </cell>
        </row>
        <row r="347">
          <cell r="D347">
            <v>0</v>
          </cell>
        </row>
        <row r="348">
          <cell r="A348" t="str">
            <v>2040902</v>
          </cell>
        </row>
        <row r="348">
          <cell r="D348">
            <v>0</v>
          </cell>
        </row>
        <row r="349">
          <cell r="A349" t="str">
            <v>2040903</v>
          </cell>
        </row>
        <row r="349">
          <cell r="D349">
            <v>0</v>
          </cell>
        </row>
        <row r="350">
          <cell r="A350" t="str">
            <v>2040904</v>
          </cell>
        </row>
        <row r="350">
          <cell r="D350">
            <v>0</v>
          </cell>
        </row>
        <row r="351">
          <cell r="A351" t="str">
            <v>2040905</v>
          </cell>
        </row>
        <row r="351">
          <cell r="D351">
            <v>0</v>
          </cell>
        </row>
        <row r="352">
          <cell r="A352" t="str">
            <v>2040950</v>
          </cell>
        </row>
        <row r="352">
          <cell r="D352">
            <v>0</v>
          </cell>
        </row>
        <row r="353">
          <cell r="A353" t="str">
            <v>2040999</v>
          </cell>
        </row>
        <row r="353">
          <cell r="D353">
            <v>0</v>
          </cell>
        </row>
        <row r="354">
          <cell r="A354" t="str">
            <v>20410</v>
          </cell>
        </row>
        <row r="354">
          <cell r="D354">
            <v>0</v>
          </cell>
        </row>
        <row r="355">
          <cell r="A355" t="str">
            <v>2041001</v>
          </cell>
        </row>
        <row r="355">
          <cell r="D355">
            <v>0</v>
          </cell>
        </row>
        <row r="356">
          <cell r="A356" t="str">
            <v>2041002</v>
          </cell>
        </row>
        <row r="356">
          <cell r="D356">
            <v>0</v>
          </cell>
        </row>
        <row r="357">
          <cell r="A357" t="str">
            <v>2041006</v>
          </cell>
        </row>
        <row r="357">
          <cell r="D357">
            <v>0</v>
          </cell>
        </row>
        <row r="358">
          <cell r="A358" t="str">
            <v>2041007</v>
          </cell>
        </row>
        <row r="358">
          <cell r="D358">
            <v>0</v>
          </cell>
        </row>
        <row r="359">
          <cell r="A359" t="str">
            <v>2041099</v>
          </cell>
        </row>
        <row r="359">
          <cell r="D359">
            <v>0</v>
          </cell>
        </row>
        <row r="360">
          <cell r="A360" t="str">
            <v>20499</v>
          </cell>
        </row>
        <row r="360">
          <cell r="D360">
            <v>49</v>
          </cell>
        </row>
        <row r="361">
          <cell r="A361">
            <v>2049902</v>
          </cell>
        </row>
        <row r="361">
          <cell r="D361">
            <v>0</v>
          </cell>
        </row>
        <row r="362">
          <cell r="A362" t="str">
            <v>2049999</v>
          </cell>
        </row>
        <row r="362">
          <cell r="D362">
            <v>49</v>
          </cell>
        </row>
        <row r="363">
          <cell r="A363" t="str">
            <v>205</v>
          </cell>
        </row>
        <row r="363">
          <cell r="D363">
            <v>38428</v>
          </cell>
        </row>
        <row r="364">
          <cell r="A364" t="str">
            <v>20501</v>
          </cell>
        </row>
        <row r="364">
          <cell r="D364">
            <v>1349</v>
          </cell>
        </row>
        <row r="365">
          <cell r="A365" t="str">
            <v>2050101</v>
          </cell>
        </row>
        <row r="365">
          <cell r="D365">
            <v>1289</v>
          </cell>
        </row>
        <row r="366">
          <cell r="A366" t="str">
            <v>2050102</v>
          </cell>
        </row>
        <row r="366">
          <cell r="D366">
            <v>0</v>
          </cell>
        </row>
        <row r="367">
          <cell r="A367" t="str">
            <v>2050103</v>
          </cell>
        </row>
        <row r="367">
          <cell r="D367">
            <v>0</v>
          </cell>
        </row>
        <row r="368">
          <cell r="A368" t="str">
            <v>2050199</v>
          </cell>
        </row>
        <row r="368">
          <cell r="D368">
            <v>60</v>
          </cell>
        </row>
        <row r="369">
          <cell r="A369" t="str">
            <v>20502</v>
          </cell>
        </row>
        <row r="369">
          <cell r="D369">
            <v>22654</v>
          </cell>
        </row>
        <row r="370">
          <cell r="A370" t="str">
            <v>2050201</v>
          </cell>
        </row>
        <row r="370">
          <cell r="D370">
            <v>640</v>
          </cell>
        </row>
        <row r="371">
          <cell r="A371" t="str">
            <v>2050202</v>
          </cell>
        </row>
        <row r="371">
          <cell r="D371">
            <v>989</v>
          </cell>
        </row>
        <row r="372">
          <cell r="A372" t="str">
            <v>2050203</v>
          </cell>
        </row>
        <row r="372">
          <cell r="D372">
            <v>5256</v>
          </cell>
        </row>
        <row r="373">
          <cell r="A373" t="str">
            <v>2050204</v>
          </cell>
        </row>
        <row r="373">
          <cell r="D373">
            <v>14406</v>
          </cell>
        </row>
        <row r="374">
          <cell r="A374" t="str">
            <v>2050205</v>
          </cell>
        </row>
        <row r="374">
          <cell r="D374">
            <v>0</v>
          </cell>
        </row>
        <row r="375">
          <cell r="A375" t="str">
            <v>2050206</v>
          </cell>
        </row>
        <row r="375">
          <cell r="D375">
            <v>0</v>
          </cell>
        </row>
        <row r="376">
          <cell r="A376" t="str">
            <v>2050207</v>
          </cell>
        </row>
        <row r="376">
          <cell r="D376">
            <v>0</v>
          </cell>
        </row>
        <row r="377">
          <cell r="A377" t="str">
            <v>2050299</v>
          </cell>
        </row>
        <row r="377">
          <cell r="D377">
            <v>1363</v>
          </cell>
        </row>
        <row r="378">
          <cell r="A378" t="str">
            <v>20503</v>
          </cell>
        </row>
        <row r="378">
          <cell r="D378">
            <v>11676</v>
          </cell>
        </row>
        <row r="379">
          <cell r="A379" t="str">
            <v>2050301</v>
          </cell>
        </row>
        <row r="379">
          <cell r="D379">
            <v>0</v>
          </cell>
        </row>
        <row r="380">
          <cell r="A380" t="str">
            <v>2050302</v>
          </cell>
        </row>
        <row r="380">
          <cell r="D380">
            <v>8329</v>
          </cell>
        </row>
        <row r="381">
          <cell r="A381" t="str">
            <v>2050303</v>
          </cell>
        </row>
        <row r="381">
          <cell r="D381">
            <v>2747</v>
          </cell>
        </row>
        <row r="382">
          <cell r="A382" t="str">
            <v>2050305</v>
          </cell>
        </row>
        <row r="382">
          <cell r="D382">
            <v>600</v>
          </cell>
        </row>
        <row r="383">
          <cell r="A383" t="str">
            <v>2050399</v>
          </cell>
        </row>
        <row r="383">
          <cell r="D383">
            <v>0</v>
          </cell>
        </row>
        <row r="384">
          <cell r="A384" t="str">
            <v>20504</v>
          </cell>
        </row>
        <row r="384">
          <cell r="D384">
            <v>0</v>
          </cell>
        </row>
        <row r="385">
          <cell r="A385" t="str">
            <v>2050401</v>
          </cell>
        </row>
        <row r="385">
          <cell r="D385">
            <v>0</v>
          </cell>
        </row>
        <row r="386">
          <cell r="A386" t="str">
            <v>2050402</v>
          </cell>
        </row>
        <row r="386">
          <cell r="D386">
            <v>0</v>
          </cell>
        </row>
        <row r="387">
          <cell r="A387" t="str">
            <v>2050403</v>
          </cell>
        </row>
        <row r="387">
          <cell r="D387">
            <v>0</v>
          </cell>
        </row>
        <row r="388">
          <cell r="A388" t="str">
            <v>2050404</v>
          </cell>
        </row>
        <row r="388">
          <cell r="D388">
            <v>0</v>
          </cell>
        </row>
        <row r="389">
          <cell r="A389" t="str">
            <v>2050499</v>
          </cell>
        </row>
        <row r="389">
          <cell r="D389">
            <v>0</v>
          </cell>
        </row>
        <row r="390">
          <cell r="A390" t="str">
            <v>20505</v>
          </cell>
        </row>
        <row r="390">
          <cell r="D390">
            <v>2</v>
          </cell>
        </row>
        <row r="391">
          <cell r="A391" t="str">
            <v>2050501</v>
          </cell>
        </row>
        <row r="391">
          <cell r="D391">
            <v>2</v>
          </cell>
        </row>
        <row r="392">
          <cell r="A392" t="str">
            <v>2050502</v>
          </cell>
        </row>
        <row r="392">
          <cell r="D392">
            <v>0</v>
          </cell>
        </row>
        <row r="393">
          <cell r="A393" t="str">
            <v>2050599</v>
          </cell>
        </row>
        <row r="393">
          <cell r="D393">
            <v>0</v>
          </cell>
        </row>
        <row r="394">
          <cell r="A394" t="str">
            <v>20506</v>
          </cell>
        </row>
        <row r="394">
          <cell r="D394">
            <v>0</v>
          </cell>
        </row>
        <row r="395">
          <cell r="A395" t="str">
            <v>2050601</v>
          </cell>
        </row>
        <row r="395">
          <cell r="D395">
            <v>0</v>
          </cell>
        </row>
        <row r="396">
          <cell r="A396" t="str">
            <v>2050602</v>
          </cell>
        </row>
        <row r="396">
          <cell r="D396">
            <v>0</v>
          </cell>
        </row>
        <row r="397">
          <cell r="A397" t="str">
            <v>2050699</v>
          </cell>
        </row>
        <row r="397">
          <cell r="D397">
            <v>0</v>
          </cell>
        </row>
        <row r="398">
          <cell r="A398" t="str">
            <v>20507</v>
          </cell>
        </row>
        <row r="398">
          <cell r="D398">
            <v>842</v>
          </cell>
        </row>
        <row r="399">
          <cell r="A399" t="str">
            <v>2050701</v>
          </cell>
        </row>
        <row r="399">
          <cell r="D399">
            <v>842</v>
          </cell>
        </row>
        <row r="400">
          <cell r="A400" t="str">
            <v>2050702</v>
          </cell>
        </row>
        <row r="400">
          <cell r="D400">
            <v>0</v>
          </cell>
        </row>
        <row r="401">
          <cell r="A401" t="str">
            <v>2050799</v>
          </cell>
        </row>
        <row r="401">
          <cell r="D401">
            <v>0</v>
          </cell>
        </row>
        <row r="402">
          <cell r="A402" t="str">
            <v>20508</v>
          </cell>
        </row>
        <row r="402">
          <cell r="D402">
            <v>1065</v>
          </cell>
        </row>
        <row r="403">
          <cell r="A403" t="str">
            <v>2050801</v>
          </cell>
        </row>
        <row r="403">
          <cell r="D403">
            <v>0</v>
          </cell>
        </row>
        <row r="404">
          <cell r="A404" t="str">
            <v>2050802</v>
          </cell>
        </row>
        <row r="404">
          <cell r="D404">
            <v>1065</v>
          </cell>
        </row>
        <row r="405">
          <cell r="A405" t="str">
            <v>2050803</v>
          </cell>
        </row>
        <row r="405">
          <cell r="D405">
            <v>0</v>
          </cell>
        </row>
        <row r="406">
          <cell r="A406" t="str">
            <v>2050804</v>
          </cell>
        </row>
        <row r="406">
          <cell r="D406">
            <v>0</v>
          </cell>
        </row>
        <row r="407">
          <cell r="A407" t="str">
            <v>2050899</v>
          </cell>
        </row>
        <row r="407">
          <cell r="D407">
            <v>0</v>
          </cell>
        </row>
        <row r="408">
          <cell r="A408" t="str">
            <v>20509</v>
          </cell>
        </row>
        <row r="408">
          <cell r="D408">
            <v>220</v>
          </cell>
        </row>
        <row r="409">
          <cell r="A409" t="str">
            <v>2050901</v>
          </cell>
        </row>
        <row r="409">
          <cell r="D409">
            <v>0</v>
          </cell>
        </row>
        <row r="410">
          <cell r="A410" t="str">
            <v>2050902</v>
          </cell>
        </row>
        <row r="410">
          <cell r="D410">
            <v>0</v>
          </cell>
        </row>
        <row r="411">
          <cell r="A411" t="str">
            <v>2050903</v>
          </cell>
        </row>
        <row r="411">
          <cell r="D411">
            <v>0</v>
          </cell>
        </row>
        <row r="412">
          <cell r="A412" t="str">
            <v>2050904</v>
          </cell>
        </row>
        <row r="412">
          <cell r="D412">
            <v>0</v>
          </cell>
        </row>
        <row r="413">
          <cell r="A413" t="str">
            <v>2050905</v>
          </cell>
        </row>
        <row r="413">
          <cell r="D413">
            <v>0</v>
          </cell>
        </row>
        <row r="414">
          <cell r="A414" t="str">
            <v>2050999</v>
          </cell>
        </row>
        <row r="414">
          <cell r="D414">
            <v>220</v>
          </cell>
        </row>
        <row r="415">
          <cell r="A415" t="str">
            <v>20599</v>
          </cell>
        </row>
        <row r="415">
          <cell r="D415">
            <v>620</v>
          </cell>
        </row>
        <row r="416">
          <cell r="A416">
            <v>2059999</v>
          </cell>
        </row>
        <row r="416">
          <cell r="D416">
            <v>620</v>
          </cell>
        </row>
        <row r="417">
          <cell r="A417" t="str">
            <v>206</v>
          </cell>
        </row>
        <row r="417">
          <cell r="D417">
            <v>8100</v>
          </cell>
        </row>
        <row r="418">
          <cell r="A418" t="str">
            <v>20601</v>
          </cell>
        </row>
        <row r="418">
          <cell r="D418">
            <v>503</v>
          </cell>
        </row>
        <row r="419">
          <cell r="A419" t="str">
            <v>2060101</v>
          </cell>
        </row>
        <row r="419">
          <cell r="D419">
            <v>393</v>
          </cell>
        </row>
        <row r="420">
          <cell r="A420" t="str">
            <v>2060102</v>
          </cell>
        </row>
        <row r="420">
          <cell r="D420">
            <v>0</v>
          </cell>
        </row>
        <row r="421">
          <cell r="A421" t="str">
            <v>2060103</v>
          </cell>
        </row>
        <row r="421">
          <cell r="D421">
            <v>0</v>
          </cell>
        </row>
        <row r="422">
          <cell r="A422" t="str">
            <v>2060199</v>
          </cell>
        </row>
        <row r="422">
          <cell r="D422">
            <v>110</v>
          </cell>
        </row>
        <row r="423">
          <cell r="A423" t="str">
            <v>20602</v>
          </cell>
        </row>
        <row r="423">
          <cell r="D423">
            <v>0</v>
          </cell>
        </row>
        <row r="424">
          <cell r="A424" t="str">
            <v>2060201</v>
          </cell>
        </row>
        <row r="424">
          <cell r="D424">
            <v>0</v>
          </cell>
        </row>
        <row r="425">
          <cell r="A425" t="str">
            <v>2060203</v>
          </cell>
        </row>
        <row r="425">
          <cell r="D425">
            <v>0</v>
          </cell>
        </row>
        <row r="426">
          <cell r="A426" t="str">
            <v>2060204</v>
          </cell>
        </row>
        <row r="426">
          <cell r="D426">
            <v>0</v>
          </cell>
        </row>
        <row r="427">
          <cell r="A427" t="str">
            <v>2060205</v>
          </cell>
        </row>
        <row r="427">
          <cell r="D427">
            <v>0</v>
          </cell>
        </row>
        <row r="428">
          <cell r="A428" t="str">
            <v>2060206</v>
          </cell>
        </row>
        <row r="428">
          <cell r="D428">
            <v>0</v>
          </cell>
        </row>
        <row r="429">
          <cell r="A429" t="str">
            <v>2060207</v>
          </cell>
        </row>
        <row r="429">
          <cell r="D429">
            <v>0</v>
          </cell>
        </row>
        <row r="430">
          <cell r="A430">
            <v>2060208</v>
          </cell>
        </row>
        <row r="430">
          <cell r="D430">
            <v>0</v>
          </cell>
        </row>
        <row r="431">
          <cell r="A431" t="str">
            <v>2060299</v>
          </cell>
        </row>
        <row r="431">
          <cell r="D431">
            <v>0</v>
          </cell>
        </row>
        <row r="432">
          <cell r="A432" t="str">
            <v>20603</v>
          </cell>
        </row>
        <row r="432">
          <cell r="D432">
            <v>457</v>
          </cell>
        </row>
        <row r="433">
          <cell r="A433" t="str">
            <v>2060301</v>
          </cell>
        </row>
        <row r="433">
          <cell r="D433">
            <v>457</v>
          </cell>
        </row>
        <row r="434">
          <cell r="A434" t="str">
            <v>2060302</v>
          </cell>
        </row>
        <row r="434">
          <cell r="D434">
            <v>0</v>
          </cell>
        </row>
        <row r="435">
          <cell r="A435" t="str">
            <v>2060303</v>
          </cell>
        </row>
        <row r="435">
          <cell r="D435">
            <v>0</v>
          </cell>
        </row>
        <row r="436">
          <cell r="A436" t="str">
            <v>2060304</v>
          </cell>
        </row>
        <row r="436">
          <cell r="D436">
            <v>0</v>
          </cell>
        </row>
        <row r="437">
          <cell r="A437" t="str">
            <v>2060399</v>
          </cell>
        </row>
        <row r="437">
          <cell r="D437">
            <v>0</v>
          </cell>
        </row>
        <row r="438">
          <cell r="A438" t="str">
            <v>20604</v>
          </cell>
        </row>
        <row r="438">
          <cell r="D438">
            <v>5590</v>
          </cell>
        </row>
        <row r="439">
          <cell r="A439" t="str">
            <v>2060401</v>
          </cell>
        </row>
        <row r="439">
          <cell r="D439">
            <v>0</v>
          </cell>
        </row>
        <row r="440">
          <cell r="A440" t="str">
            <v>2060404</v>
          </cell>
        </row>
        <row r="440">
          <cell r="D440">
            <v>0</v>
          </cell>
        </row>
        <row r="441">
          <cell r="A441">
            <v>2060405</v>
          </cell>
        </row>
        <row r="441">
          <cell r="D441">
            <v>0</v>
          </cell>
        </row>
        <row r="442">
          <cell r="A442" t="str">
            <v>2060499</v>
          </cell>
        </row>
        <row r="442">
          <cell r="D442">
            <v>5590</v>
          </cell>
        </row>
        <row r="443">
          <cell r="A443" t="str">
            <v>20605</v>
          </cell>
        </row>
        <row r="443">
          <cell r="D443">
            <v>150</v>
          </cell>
        </row>
        <row r="444">
          <cell r="A444" t="str">
            <v>2060501</v>
          </cell>
        </row>
        <row r="444">
          <cell r="D444">
            <v>0</v>
          </cell>
        </row>
        <row r="445">
          <cell r="A445" t="str">
            <v>2060502</v>
          </cell>
        </row>
        <row r="445">
          <cell r="D445">
            <v>150</v>
          </cell>
        </row>
        <row r="446">
          <cell r="A446" t="str">
            <v>2060503</v>
          </cell>
        </row>
        <row r="446">
          <cell r="D446">
            <v>0</v>
          </cell>
        </row>
        <row r="447">
          <cell r="A447" t="str">
            <v>2060599</v>
          </cell>
        </row>
        <row r="447">
          <cell r="D447">
            <v>0</v>
          </cell>
        </row>
        <row r="448">
          <cell r="A448" t="str">
            <v>20606</v>
          </cell>
        </row>
        <row r="448">
          <cell r="D448">
            <v>0</v>
          </cell>
        </row>
        <row r="449">
          <cell r="A449" t="str">
            <v>2060601</v>
          </cell>
        </row>
        <row r="449">
          <cell r="D449">
            <v>0</v>
          </cell>
        </row>
        <row r="450">
          <cell r="A450" t="str">
            <v>2060602</v>
          </cell>
        </row>
        <row r="450">
          <cell r="D450">
            <v>0</v>
          </cell>
        </row>
        <row r="451">
          <cell r="A451" t="str">
            <v>2060603</v>
          </cell>
        </row>
        <row r="451">
          <cell r="D451">
            <v>0</v>
          </cell>
        </row>
        <row r="452">
          <cell r="A452" t="str">
            <v>2060699</v>
          </cell>
        </row>
        <row r="452">
          <cell r="D452">
            <v>0</v>
          </cell>
        </row>
        <row r="453">
          <cell r="A453" t="str">
            <v>20607</v>
          </cell>
        </row>
        <row r="453">
          <cell r="D453">
            <v>880</v>
          </cell>
        </row>
        <row r="454">
          <cell r="A454" t="str">
            <v>2060701</v>
          </cell>
        </row>
        <row r="454">
          <cell r="D454">
            <v>371</v>
          </cell>
        </row>
        <row r="455">
          <cell r="A455" t="str">
            <v>2060702</v>
          </cell>
        </row>
        <row r="455">
          <cell r="D455">
            <v>383</v>
          </cell>
        </row>
        <row r="456">
          <cell r="A456" t="str">
            <v>2060703</v>
          </cell>
        </row>
        <row r="456">
          <cell r="D456">
            <v>0</v>
          </cell>
        </row>
        <row r="457">
          <cell r="A457" t="str">
            <v>2060704</v>
          </cell>
        </row>
        <row r="457">
          <cell r="D457">
            <v>0</v>
          </cell>
        </row>
        <row r="458">
          <cell r="A458" t="str">
            <v>2060705</v>
          </cell>
        </row>
        <row r="458">
          <cell r="D458">
            <v>120</v>
          </cell>
        </row>
        <row r="459">
          <cell r="A459" t="str">
            <v>2060799</v>
          </cell>
        </row>
        <row r="459">
          <cell r="D459">
            <v>6</v>
          </cell>
        </row>
        <row r="460">
          <cell r="A460" t="str">
            <v>20608</v>
          </cell>
        </row>
        <row r="460">
          <cell r="D460">
            <v>0</v>
          </cell>
        </row>
        <row r="461">
          <cell r="A461" t="str">
            <v>2060801</v>
          </cell>
        </row>
        <row r="461">
          <cell r="D461">
            <v>0</v>
          </cell>
        </row>
        <row r="462">
          <cell r="A462" t="str">
            <v>2060802</v>
          </cell>
        </row>
        <row r="462">
          <cell r="D462">
            <v>0</v>
          </cell>
        </row>
        <row r="463">
          <cell r="A463" t="str">
            <v>2060899</v>
          </cell>
        </row>
        <row r="463">
          <cell r="D463">
            <v>0</v>
          </cell>
        </row>
        <row r="464">
          <cell r="A464" t="str">
            <v>20609</v>
          </cell>
        </row>
        <row r="464">
          <cell r="D464">
            <v>120</v>
          </cell>
        </row>
        <row r="465">
          <cell r="A465" t="str">
            <v>2060901</v>
          </cell>
        </row>
        <row r="465">
          <cell r="D465">
            <v>120</v>
          </cell>
        </row>
        <row r="466">
          <cell r="A466" t="str">
            <v>2060902</v>
          </cell>
        </row>
        <row r="466">
          <cell r="D466">
            <v>0</v>
          </cell>
        </row>
        <row r="467">
          <cell r="A467" t="str">
            <v>2060999</v>
          </cell>
        </row>
        <row r="467">
          <cell r="D467">
            <v>0</v>
          </cell>
        </row>
        <row r="468">
          <cell r="A468" t="str">
            <v>20699</v>
          </cell>
        </row>
        <row r="468">
          <cell r="D468">
            <v>400</v>
          </cell>
        </row>
        <row r="469">
          <cell r="A469" t="str">
            <v>2069901</v>
          </cell>
        </row>
        <row r="469">
          <cell r="D469">
            <v>400</v>
          </cell>
        </row>
        <row r="470">
          <cell r="A470" t="str">
            <v>2069902</v>
          </cell>
        </row>
        <row r="470">
          <cell r="D470">
            <v>0</v>
          </cell>
        </row>
        <row r="471">
          <cell r="A471" t="str">
            <v>2069903</v>
          </cell>
        </row>
        <row r="471">
          <cell r="D471">
            <v>0</v>
          </cell>
        </row>
        <row r="472">
          <cell r="A472" t="str">
            <v>2069999</v>
          </cell>
        </row>
        <row r="472">
          <cell r="D472">
            <v>0</v>
          </cell>
        </row>
        <row r="473">
          <cell r="A473" t="str">
            <v>207</v>
          </cell>
        </row>
        <row r="473">
          <cell r="D473">
            <v>8539</v>
          </cell>
        </row>
        <row r="474">
          <cell r="A474" t="str">
            <v>20701</v>
          </cell>
        </row>
        <row r="474">
          <cell r="D474">
            <v>3435</v>
          </cell>
        </row>
        <row r="475">
          <cell r="A475" t="str">
            <v>2070101</v>
          </cell>
        </row>
        <row r="475">
          <cell r="D475">
            <v>805</v>
          </cell>
        </row>
        <row r="476">
          <cell r="A476" t="str">
            <v>2070102</v>
          </cell>
        </row>
        <row r="476">
          <cell r="D476">
            <v>0</v>
          </cell>
        </row>
        <row r="477">
          <cell r="A477" t="str">
            <v>2070103</v>
          </cell>
        </row>
        <row r="477">
          <cell r="D477">
            <v>0</v>
          </cell>
        </row>
        <row r="478">
          <cell r="A478" t="str">
            <v>2070104</v>
          </cell>
        </row>
        <row r="478">
          <cell r="D478">
            <v>369</v>
          </cell>
        </row>
        <row r="479">
          <cell r="A479" t="str">
            <v>2070105</v>
          </cell>
        </row>
        <row r="479">
          <cell r="D479">
            <v>0</v>
          </cell>
        </row>
        <row r="480">
          <cell r="A480" t="str">
            <v>2070106</v>
          </cell>
        </row>
        <row r="480">
          <cell r="D480">
            <v>0</v>
          </cell>
        </row>
        <row r="481">
          <cell r="A481" t="str">
            <v>2070107</v>
          </cell>
        </row>
        <row r="481">
          <cell r="D481">
            <v>0</v>
          </cell>
        </row>
        <row r="482">
          <cell r="A482" t="str">
            <v>2070108</v>
          </cell>
        </row>
        <row r="482">
          <cell r="D482">
            <v>0</v>
          </cell>
        </row>
        <row r="483">
          <cell r="A483" t="str">
            <v>2070109</v>
          </cell>
        </row>
        <row r="483">
          <cell r="D483">
            <v>612</v>
          </cell>
        </row>
        <row r="484">
          <cell r="A484" t="str">
            <v>2070110</v>
          </cell>
        </row>
        <row r="484">
          <cell r="D484">
            <v>100</v>
          </cell>
        </row>
        <row r="485">
          <cell r="A485" t="str">
            <v>2070111</v>
          </cell>
        </row>
        <row r="485">
          <cell r="D485">
            <v>113</v>
          </cell>
        </row>
        <row r="486">
          <cell r="A486" t="str">
            <v>2070112</v>
          </cell>
        </row>
        <row r="486">
          <cell r="D486">
            <v>17</v>
          </cell>
        </row>
        <row r="487">
          <cell r="A487" t="str">
            <v>2070113</v>
          </cell>
        </row>
        <row r="487">
          <cell r="D487">
            <v>0</v>
          </cell>
        </row>
        <row r="488">
          <cell r="A488" t="str">
            <v>2070114</v>
          </cell>
        </row>
        <row r="488">
          <cell r="D488">
            <v>0</v>
          </cell>
        </row>
        <row r="489">
          <cell r="A489" t="str">
            <v>2070199</v>
          </cell>
        </row>
        <row r="489">
          <cell r="D489">
            <v>1419</v>
          </cell>
        </row>
        <row r="490">
          <cell r="A490" t="str">
            <v>20702</v>
          </cell>
        </row>
        <row r="490">
          <cell r="D490">
            <v>820</v>
          </cell>
        </row>
        <row r="491">
          <cell r="A491" t="str">
            <v>2070201</v>
          </cell>
        </row>
        <row r="491">
          <cell r="D491">
            <v>200</v>
          </cell>
        </row>
        <row r="492">
          <cell r="A492" t="str">
            <v>2070202</v>
          </cell>
        </row>
        <row r="492">
          <cell r="D492">
            <v>0</v>
          </cell>
        </row>
        <row r="493">
          <cell r="A493" t="str">
            <v>2070203</v>
          </cell>
        </row>
        <row r="493">
          <cell r="D493">
            <v>0</v>
          </cell>
        </row>
        <row r="494">
          <cell r="A494" t="str">
            <v>2070204</v>
          </cell>
        </row>
        <row r="494">
          <cell r="D494">
            <v>620</v>
          </cell>
        </row>
        <row r="495">
          <cell r="A495" t="str">
            <v>2070205</v>
          </cell>
        </row>
        <row r="495">
          <cell r="D495">
            <v>0</v>
          </cell>
        </row>
        <row r="496">
          <cell r="A496" t="str">
            <v>2070206</v>
          </cell>
        </row>
        <row r="496">
          <cell r="D496">
            <v>0</v>
          </cell>
        </row>
        <row r="497">
          <cell r="A497" t="str">
            <v>2070299</v>
          </cell>
        </row>
        <row r="497">
          <cell r="D497">
            <v>0</v>
          </cell>
        </row>
        <row r="498">
          <cell r="A498" t="str">
            <v>20703</v>
          </cell>
        </row>
        <row r="498">
          <cell r="D498">
            <v>360</v>
          </cell>
        </row>
        <row r="499">
          <cell r="A499" t="str">
            <v>2070301</v>
          </cell>
        </row>
        <row r="499">
          <cell r="D499">
            <v>0</v>
          </cell>
        </row>
        <row r="500">
          <cell r="A500" t="str">
            <v>2070302</v>
          </cell>
        </row>
        <row r="500">
          <cell r="D500">
            <v>0</v>
          </cell>
        </row>
        <row r="501">
          <cell r="A501" t="str">
            <v>2070303</v>
          </cell>
        </row>
        <row r="501">
          <cell r="D501">
            <v>0</v>
          </cell>
        </row>
        <row r="502">
          <cell r="A502" t="str">
            <v>2070304</v>
          </cell>
        </row>
        <row r="502">
          <cell r="D502">
            <v>0</v>
          </cell>
        </row>
        <row r="503">
          <cell r="A503" t="str">
            <v>2070305</v>
          </cell>
        </row>
        <row r="503">
          <cell r="D503">
            <v>0</v>
          </cell>
        </row>
        <row r="504">
          <cell r="A504" t="str">
            <v>2070306</v>
          </cell>
        </row>
        <row r="504">
          <cell r="D504">
            <v>0</v>
          </cell>
        </row>
        <row r="505">
          <cell r="A505" t="str">
            <v>2070307</v>
          </cell>
        </row>
        <row r="505">
          <cell r="D505">
            <v>300</v>
          </cell>
        </row>
        <row r="506">
          <cell r="A506" t="str">
            <v>2070308</v>
          </cell>
        </row>
        <row r="506">
          <cell r="D506">
            <v>35</v>
          </cell>
        </row>
        <row r="507">
          <cell r="A507" t="str">
            <v>2070309</v>
          </cell>
        </row>
        <row r="507">
          <cell r="D507">
            <v>0</v>
          </cell>
        </row>
        <row r="508">
          <cell r="A508" t="str">
            <v>2070399</v>
          </cell>
        </row>
        <row r="508">
          <cell r="D508">
            <v>25</v>
          </cell>
        </row>
        <row r="509">
          <cell r="A509" t="str">
            <v>20706</v>
          </cell>
        </row>
        <row r="509">
          <cell r="D509">
            <v>438</v>
          </cell>
        </row>
        <row r="510">
          <cell r="A510" t="str">
            <v>2070601</v>
          </cell>
        </row>
        <row r="510">
          <cell r="D510">
            <v>150</v>
          </cell>
        </row>
        <row r="511">
          <cell r="A511" t="str">
            <v>2070602</v>
          </cell>
        </row>
        <row r="511">
          <cell r="D511">
            <v>0</v>
          </cell>
        </row>
        <row r="512">
          <cell r="A512" t="str">
            <v>2070603</v>
          </cell>
        </row>
        <row r="512">
          <cell r="D512">
            <v>0</v>
          </cell>
        </row>
        <row r="513">
          <cell r="A513" t="str">
            <v>2070604</v>
          </cell>
        </row>
        <row r="513">
          <cell r="D513">
            <v>0</v>
          </cell>
        </row>
        <row r="514">
          <cell r="A514" t="str">
            <v>2070605</v>
          </cell>
        </row>
        <row r="514">
          <cell r="D514">
            <v>110</v>
          </cell>
        </row>
        <row r="515">
          <cell r="A515" t="str">
            <v>2070606</v>
          </cell>
        </row>
        <row r="515">
          <cell r="D515">
            <v>0</v>
          </cell>
        </row>
        <row r="516">
          <cell r="A516" t="str">
            <v>2070607</v>
          </cell>
        </row>
        <row r="516">
          <cell r="D516">
            <v>178</v>
          </cell>
        </row>
        <row r="517">
          <cell r="A517" t="str">
            <v>2070699</v>
          </cell>
        </row>
        <row r="517">
          <cell r="D517">
            <v>0</v>
          </cell>
        </row>
        <row r="518">
          <cell r="A518" t="str">
            <v>20708</v>
          </cell>
        </row>
        <row r="518">
          <cell r="D518">
            <v>2248</v>
          </cell>
        </row>
        <row r="519">
          <cell r="A519" t="str">
            <v>2070801</v>
          </cell>
        </row>
        <row r="519">
          <cell r="D519">
            <v>1828</v>
          </cell>
        </row>
        <row r="520">
          <cell r="A520" t="str">
            <v>2070802</v>
          </cell>
        </row>
        <row r="520">
          <cell r="D520">
            <v>0</v>
          </cell>
        </row>
        <row r="521">
          <cell r="A521" t="str">
            <v>2070803</v>
          </cell>
        </row>
        <row r="521">
          <cell r="D521">
            <v>0</v>
          </cell>
        </row>
        <row r="522">
          <cell r="A522" t="str">
            <v>2070804</v>
          </cell>
        </row>
        <row r="522">
          <cell r="D522">
            <v>20</v>
          </cell>
        </row>
        <row r="523">
          <cell r="A523" t="str">
            <v>2070805</v>
          </cell>
        </row>
        <row r="523">
          <cell r="D523">
            <v>400</v>
          </cell>
        </row>
        <row r="524">
          <cell r="A524" t="str">
            <v>2070806</v>
          </cell>
        </row>
        <row r="524">
          <cell r="D524">
            <v>0</v>
          </cell>
        </row>
        <row r="525">
          <cell r="A525" t="str">
            <v>2070807</v>
          </cell>
        </row>
        <row r="525">
          <cell r="D525">
            <v>0</v>
          </cell>
        </row>
        <row r="526">
          <cell r="A526" t="str">
            <v>2070808</v>
          </cell>
        </row>
        <row r="526">
          <cell r="D526">
            <v>0</v>
          </cell>
        </row>
        <row r="527">
          <cell r="A527" t="str">
            <v>2070899</v>
          </cell>
        </row>
        <row r="527">
          <cell r="D527">
            <v>0</v>
          </cell>
        </row>
        <row r="528">
          <cell r="A528" t="str">
            <v>20799</v>
          </cell>
        </row>
        <row r="528">
          <cell r="D528">
            <v>1238</v>
          </cell>
        </row>
        <row r="529">
          <cell r="A529" t="str">
            <v>2079902</v>
          </cell>
        </row>
        <row r="529">
          <cell r="D529">
            <v>0</v>
          </cell>
        </row>
        <row r="530">
          <cell r="A530" t="str">
            <v>2079903</v>
          </cell>
        </row>
        <row r="530">
          <cell r="D530">
            <v>0</v>
          </cell>
        </row>
        <row r="531">
          <cell r="A531" t="str">
            <v>2079999</v>
          </cell>
        </row>
        <row r="531">
          <cell r="D531">
            <v>1238</v>
          </cell>
        </row>
        <row r="532">
          <cell r="A532" t="str">
            <v>208</v>
          </cell>
        </row>
        <row r="532">
          <cell r="D532">
            <v>28831</v>
          </cell>
        </row>
        <row r="533">
          <cell r="A533" t="str">
            <v>20801</v>
          </cell>
        </row>
        <row r="533">
          <cell r="D533">
            <v>1872</v>
          </cell>
        </row>
        <row r="534">
          <cell r="A534" t="str">
            <v>2080101</v>
          </cell>
        </row>
        <row r="534">
          <cell r="D534">
            <v>789</v>
          </cell>
        </row>
        <row r="535">
          <cell r="A535" t="str">
            <v>2080102</v>
          </cell>
        </row>
        <row r="535">
          <cell r="D535">
            <v>0</v>
          </cell>
        </row>
        <row r="536">
          <cell r="A536" t="str">
            <v>2080103</v>
          </cell>
        </row>
        <row r="536">
          <cell r="D536">
            <v>0</v>
          </cell>
        </row>
        <row r="537">
          <cell r="A537" t="str">
            <v>2080104</v>
          </cell>
        </row>
        <row r="537">
          <cell r="D537">
            <v>0</v>
          </cell>
        </row>
        <row r="538">
          <cell r="A538" t="str">
            <v>2080105</v>
          </cell>
        </row>
        <row r="538">
          <cell r="D538">
            <v>0</v>
          </cell>
        </row>
        <row r="539">
          <cell r="A539" t="str">
            <v>2080106</v>
          </cell>
        </row>
        <row r="539">
          <cell r="D539">
            <v>0</v>
          </cell>
        </row>
        <row r="540">
          <cell r="A540" t="str">
            <v>2080107</v>
          </cell>
        </row>
        <row r="540">
          <cell r="D540">
            <v>0</v>
          </cell>
        </row>
        <row r="541">
          <cell r="A541" t="str">
            <v>2080108</v>
          </cell>
        </row>
        <row r="541">
          <cell r="D541">
            <v>51</v>
          </cell>
        </row>
        <row r="542">
          <cell r="A542" t="str">
            <v>2080109</v>
          </cell>
        </row>
        <row r="542">
          <cell r="D542">
            <v>1012</v>
          </cell>
        </row>
        <row r="543">
          <cell r="A543" t="str">
            <v>2080110</v>
          </cell>
        </row>
        <row r="543">
          <cell r="D543">
            <v>0</v>
          </cell>
        </row>
        <row r="544">
          <cell r="A544" t="str">
            <v>2080111</v>
          </cell>
        </row>
        <row r="544">
          <cell r="D544">
            <v>0</v>
          </cell>
        </row>
        <row r="545">
          <cell r="A545" t="str">
            <v>2080112</v>
          </cell>
        </row>
        <row r="545">
          <cell r="D545">
            <v>0</v>
          </cell>
        </row>
        <row r="546">
          <cell r="A546">
            <v>2080113</v>
          </cell>
        </row>
        <row r="546">
          <cell r="D546">
            <v>0</v>
          </cell>
        </row>
        <row r="547">
          <cell r="A547">
            <v>2080114</v>
          </cell>
        </row>
        <row r="547">
          <cell r="D547">
            <v>0</v>
          </cell>
        </row>
        <row r="548">
          <cell r="A548">
            <v>2080115</v>
          </cell>
        </row>
        <row r="548">
          <cell r="D548">
            <v>0</v>
          </cell>
        </row>
        <row r="549">
          <cell r="A549">
            <v>2080116</v>
          </cell>
        </row>
        <row r="549">
          <cell r="D549">
            <v>0</v>
          </cell>
        </row>
        <row r="550">
          <cell r="A550">
            <v>2080150</v>
          </cell>
        </row>
        <row r="550">
          <cell r="D550">
            <v>0</v>
          </cell>
        </row>
        <row r="551">
          <cell r="A551" t="str">
            <v>2080199</v>
          </cell>
        </row>
        <row r="551">
          <cell r="D551">
            <v>20</v>
          </cell>
        </row>
        <row r="552">
          <cell r="A552" t="str">
            <v>20802</v>
          </cell>
        </row>
        <row r="552">
          <cell r="D552">
            <v>466</v>
          </cell>
        </row>
        <row r="553">
          <cell r="A553" t="str">
            <v>2080201</v>
          </cell>
        </row>
        <row r="553">
          <cell r="D553">
            <v>367</v>
          </cell>
        </row>
        <row r="554">
          <cell r="A554" t="str">
            <v>2080202</v>
          </cell>
        </row>
        <row r="554">
          <cell r="D554">
            <v>0</v>
          </cell>
        </row>
        <row r="555">
          <cell r="A555" t="str">
            <v>2080203</v>
          </cell>
        </row>
        <row r="555">
          <cell r="D555">
            <v>0</v>
          </cell>
        </row>
        <row r="556">
          <cell r="A556" t="str">
            <v>2080206</v>
          </cell>
        </row>
        <row r="556">
          <cell r="D556">
            <v>0</v>
          </cell>
        </row>
        <row r="557">
          <cell r="A557" t="str">
            <v>2080207</v>
          </cell>
        </row>
        <row r="557">
          <cell r="D557">
            <v>0</v>
          </cell>
        </row>
        <row r="558">
          <cell r="A558" t="str">
            <v>2080208</v>
          </cell>
        </row>
        <row r="558">
          <cell r="D558">
            <v>0</v>
          </cell>
        </row>
        <row r="559">
          <cell r="A559" t="str">
            <v>2080299</v>
          </cell>
        </row>
        <row r="559">
          <cell r="D559">
            <v>99</v>
          </cell>
        </row>
        <row r="560">
          <cell r="A560" t="str">
            <v>20804</v>
          </cell>
        </row>
        <row r="560">
          <cell r="D560">
            <v>0</v>
          </cell>
        </row>
        <row r="561">
          <cell r="A561" t="str">
            <v>2080402</v>
          </cell>
        </row>
        <row r="561">
          <cell r="D561">
            <v>0</v>
          </cell>
        </row>
        <row r="562">
          <cell r="A562" t="str">
            <v>20805</v>
          </cell>
        </row>
        <row r="562">
          <cell r="D562">
            <v>20802</v>
          </cell>
        </row>
        <row r="563">
          <cell r="A563" t="str">
            <v>2080501</v>
          </cell>
        </row>
        <row r="563">
          <cell r="D563">
            <v>3836</v>
          </cell>
        </row>
        <row r="564">
          <cell r="A564" t="str">
            <v>2080502</v>
          </cell>
        </row>
        <row r="564">
          <cell r="D564">
            <v>3310</v>
          </cell>
        </row>
        <row r="565">
          <cell r="A565" t="str">
            <v>2080503</v>
          </cell>
        </row>
        <row r="565">
          <cell r="D565">
            <v>415</v>
          </cell>
        </row>
        <row r="566">
          <cell r="A566" t="str">
            <v>2080505</v>
          </cell>
        </row>
        <row r="566">
          <cell r="D566">
            <v>10231</v>
          </cell>
        </row>
        <row r="567">
          <cell r="A567" t="str">
            <v>2080506</v>
          </cell>
        </row>
        <row r="567">
          <cell r="D567">
            <v>1010</v>
          </cell>
        </row>
        <row r="568">
          <cell r="A568" t="str">
            <v>2080507</v>
          </cell>
        </row>
        <row r="568">
          <cell r="D568">
            <v>2000</v>
          </cell>
        </row>
        <row r="569">
          <cell r="A569">
            <v>2080508</v>
          </cell>
        </row>
        <row r="569">
          <cell r="D569">
            <v>0</v>
          </cell>
        </row>
        <row r="570">
          <cell r="A570" t="str">
            <v>2080599</v>
          </cell>
        </row>
        <row r="570">
          <cell r="D570">
            <v>0</v>
          </cell>
        </row>
        <row r="571">
          <cell r="A571" t="str">
            <v>20806</v>
          </cell>
        </row>
        <row r="571">
          <cell r="D571">
            <v>0</v>
          </cell>
        </row>
        <row r="572">
          <cell r="A572" t="str">
            <v>2080601</v>
          </cell>
        </row>
        <row r="572">
          <cell r="D572">
            <v>0</v>
          </cell>
        </row>
        <row r="573">
          <cell r="A573" t="str">
            <v>2080602</v>
          </cell>
        </row>
        <row r="573">
          <cell r="D573">
            <v>0</v>
          </cell>
        </row>
        <row r="574">
          <cell r="A574" t="str">
            <v>2080699</v>
          </cell>
        </row>
        <row r="574">
          <cell r="D574">
            <v>0</v>
          </cell>
        </row>
        <row r="575">
          <cell r="A575" t="str">
            <v>20807</v>
          </cell>
        </row>
        <row r="575">
          <cell r="D575">
            <v>650</v>
          </cell>
        </row>
        <row r="576">
          <cell r="A576" t="str">
            <v>2080701</v>
          </cell>
        </row>
        <row r="576">
          <cell r="D576">
            <v>0</v>
          </cell>
        </row>
        <row r="577">
          <cell r="A577" t="str">
            <v>2080702</v>
          </cell>
        </row>
        <row r="577">
          <cell r="D577">
            <v>70</v>
          </cell>
        </row>
        <row r="578">
          <cell r="A578" t="str">
            <v>2080704</v>
          </cell>
        </row>
        <row r="578">
          <cell r="D578">
            <v>80</v>
          </cell>
        </row>
        <row r="579">
          <cell r="A579" t="str">
            <v>2080705</v>
          </cell>
        </row>
        <row r="579">
          <cell r="D579">
            <v>150</v>
          </cell>
        </row>
        <row r="580">
          <cell r="A580" t="str">
            <v>2080709</v>
          </cell>
        </row>
        <row r="580">
          <cell r="D580">
            <v>0</v>
          </cell>
        </row>
        <row r="581">
          <cell r="A581" t="str">
            <v>2080711</v>
          </cell>
        </row>
        <row r="581">
          <cell r="D581">
            <v>0</v>
          </cell>
        </row>
        <row r="582">
          <cell r="A582" t="str">
            <v>2080712</v>
          </cell>
        </row>
        <row r="582">
          <cell r="D582">
            <v>150</v>
          </cell>
        </row>
        <row r="583">
          <cell r="A583" t="str">
            <v>2080713</v>
          </cell>
        </row>
        <row r="583">
          <cell r="D583">
            <v>200</v>
          </cell>
        </row>
        <row r="584">
          <cell r="A584" t="str">
            <v>2080799</v>
          </cell>
        </row>
        <row r="584">
          <cell r="D584">
            <v>0</v>
          </cell>
        </row>
        <row r="585">
          <cell r="A585" t="str">
            <v>20808</v>
          </cell>
        </row>
        <row r="585">
          <cell r="D585">
            <v>1152</v>
          </cell>
        </row>
        <row r="586">
          <cell r="A586" t="str">
            <v>2080801</v>
          </cell>
        </row>
        <row r="586">
          <cell r="D586">
            <v>1143</v>
          </cell>
        </row>
        <row r="587">
          <cell r="A587" t="str">
            <v>2080802</v>
          </cell>
        </row>
        <row r="587">
          <cell r="D587">
            <v>1</v>
          </cell>
        </row>
        <row r="588">
          <cell r="A588" t="str">
            <v>2080803</v>
          </cell>
        </row>
        <row r="588">
          <cell r="D588">
            <v>0</v>
          </cell>
        </row>
        <row r="589">
          <cell r="A589" t="str">
            <v>2080804</v>
          </cell>
        </row>
        <row r="589">
          <cell r="D589">
            <v>0</v>
          </cell>
        </row>
        <row r="590">
          <cell r="A590" t="str">
            <v>2080805</v>
          </cell>
        </row>
        <row r="590">
          <cell r="D590">
            <v>0</v>
          </cell>
        </row>
        <row r="591">
          <cell r="A591" t="str">
            <v>2080806</v>
          </cell>
        </row>
        <row r="591">
          <cell r="D591">
            <v>0</v>
          </cell>
        </row>
        <row r="592">
          <cell r="A592" t="str">
            <v>2080899</v>
          </cell>
        </row>
        <row r="592">
          <cell r="D592">
            <v>8</v>
          </cell>
        </row>
        <row r="593">
          <cell r="A593" t="str">
            <v>20809</v>
          </cell>
        </row>
        <row r="593">
          <cell r="D593">
            <v>1225</v>
          </cell>
        </row>
        <row r="594">
          <cell r="A594" t="str">
            <v>2080901</v>
          </cell>
        </row>
        <row r="594">
          <cell r="D594">
            <v>170</v>
          </cell>
        </row>
        <row r="595">
          <cell r="A595" t="str">
            <v>2080902</v>
          </cell>
        </row>
        <row r="595">
          <cell r="D595">
            <v>800</v>
          </cell>
        </row>
        <row r="596">
          <cell r="A596" t="str">
            <v>2080903</v>
          </cell>
        </row>
        <row r="596">
          <cell r="D596">
            <v>215</v>
          </cell>
        </row>
        <row r="597">
          <cell r="A597" t="str">
            <v>2080904</v>
          </cell>
        </row>
        <row r="597">
          <cell r="D597">
            <v>40</v>
          </cell>
        </row>
        <row r="598">
          <cell r="A598" t="str">
            <v>2080905</v>
          </cell>
        </row>
        <row r="598">
          <cell r="D598">
            <v>0</v>
          </cell>
        </row>
        <row r="599">
          <cell r="A599" t="str">
            <v>2080999</v>
          </cell>
        </row>
        <row r="599">
          <cell r="D599">
            <v>0</v>
          </cell>
        </row>
        <row r="600">
          <cell r="A600" t="str">
            <v>20810</v>
          </cell>
        </row>
        <row r="600">
          <cell r="D600">
            <v>528</v>
          </cell>
        </row>
        <row r="601">
          <cell r="A601" t="str">
            <v>2081001</v>
          </cell>
        </row>
        <row r="601">
          <cell r="D601">
            <v>145</v>
          </cell>
        </row>
        <row r="602">
          <cell r="A602" t="str">
            <v>2081002</v>
          </cell>
        </row>
        <row r="602">
          <cell r="D602">
            <v>338</v>
          </cell>
        </row>
        <row r="603">
          <cell r="A603" t="str">
            <v>2081003</v>
          </cell>
        </row>
        <row r="603">
          <cell r="D603">
            <v>0</v>
          </cell>
        </row>
        <row r="604">
          <cell r="A604" t="str">
            <v>2081004</v>
          </cell>
        </row>
        <row r="604">
          <cell r="D604">
            <v>0</v>
          </cell>
        </row>
        <row r="605">
          <cell r="A605" t="str">
            <v>2081005</v>
          </cell>
        </row>
        <row r="605">
          <cell r="D605">
            <v>42</v>
          </cell>
        </row>
        <row r="606">
          <cell r="A606" t="str">
            <v>2081006</v>
          </cell>
        </row>
        <row r="606">
          <cell r="D606">
            <v>3</v>
          </cell>
        </row>
        <row r="607">
          <cell r="A607" t="str">
            <v>2081099</v>
          </cell>
        </row>
        <row r="607">
          <cell r="D607">
            <v>0</v>
          </cell>
        </row>
        <row r="608">
          <cell r="A608" t="str">
            <v>20811</v>
          </cell>
        </row>
        <row r="608">
          <cell r="D608">
            <v>455</v>
          </cell>
        </row>
        <row r="609">
          <cell r="A609" t="str">
            <v>2081101</v>
          </cell>
        </row>
        <row r="609">
          <cell r="D609">
            <v>295</v>
          </cell>
        </row>
        <row r="610">
          <cell r="A610" t="str">
            <v>2081102</v>
          </cell>
        </row>
        <row r="610">
          <cell r="D610">
            <v>0</v>
          </cell>
        </row>
        <row r="611">
          <cell r="A611" t="str">
            <v>2081103</v>
          </cell>
        </row>
        <row r="611">
          <cell r="D611">
            <v>0</v>
          </cell>
        </row>
        <row r="612">
          <cell r="A612" t="str">
            <v>2081104</v>
          </cell>
        </row>
        <row r="612">
          <cell r="D612">
            <v>8</v>
          </cell>
        </row>
        <row r="613">
          <cell r="A613" t="str">
            <v>2081105</v>
          </cell>
        </row>
        <row r="613">
          <cell r="D613">
            <v>100</v>
          </cell>
        </row>
        <row r="614">
          <cell r="A614" t="str">
            <v>2081106</v>
          </cell>
        </row>
        <row r="614">
          <cell r="D614">
            <v>0</v>
          </cell>
        </row>
        <row r="615">
          <cell r="A615" t="str">
            <v>2081107</v>
          </cell>
        </row>
        <row r="615">
          <cell r="D615">
            <v>0</v>
          </cell>
        </row>
        <row r="616">
          <cell r="A616" t="str">
            <v>2081199</v>
          </cell>
        </row>
        <row r="616">
          <cell r="D616">
            <v>52</v>
          </cell>
        </row>
        <row r="617">
          <cell r="A617" t="str">
            <v>20816</v>
          </cell>
        </row>
        <row r="617">
          <cell r="D617">
            <v>197</v>
          </cell>
        </row>
        <row r="618">
          <cell r="A618" t="str">
            <v>2081601</v>
          </cell>
        </row>
        <row r="618">
          <cell r="D618">
            <v>173</v>
          </cell>
        </row>
        <row r="619">
          <cell r="A619" t="str">
            <v>2081602</v>
          </cell>
        </row>
        <row r="619">
          <cell r="D619">
            <v>0</v>
          </cell>
        </row>
        <row r="620">
          <cell r="A620" t="str">
            <v>2081603</v>
          </cell>
        </row>
        <row r="620">
          <cell r="D620">
            <v>0</v>
          </cell>
        </row>
        <row r="621">
          <cell r="A621" t="str">
            <v>2081699</v>
          </cell>
        </row>
        <row r="621">
          <cell r="D621">
            <v>24</v>
          </cell>
        </row>
        <row r="622">
          <cell r="A622" t="str">
            <v>20819</v>
          </cell>
        </row>
        <row r="622">
          <cell r="D622">
            <v>400</v>
          </cell>
        </row>
        <row r="623">
          <cell r="A623" t="str">
            <v>2081901</v>
          </cell>
        </row>
        <row r="623">
          <cell r="D623">
            <v>400</v>
          </cell>
        </row>
        <row r="624">
          <cell r="A624" t="str">
            <v>2081902</v>
          </cell>
        </row>
        <row r="624">
          <cell r="D624">
            <v>0</v>
          </cell>
        </row>
        <row r="625">
          <cell r="A625" t="str">
            <v>20820</v>
          </cell>
        </row>
        <row r="625">
          <cell r="D625">
            <v>76</v>
          </cell>
        </row>
        <row r="626">
          <cell r="A626" t="str">
            <v>2082001</v>
          </cell>
        </row>
        <row r="626">
          <cell r="D626">
            <v>0</v>
          </cell>
        </row>
        <row r="627">
          <cell r="A627" t="str">
            <v>2082002</v>
          </cell>
        </row>
        <row r="627">
          <cell r="D627">
            <v>76</v>
          </cell>
        </row>
        <row r="628">
          <cell r="A628" t="str">
            <v>20821</v>
          </cell>
        </row>
        <row r="628">
          <cell r="D628">
            <v>0</v>
          </cell>
        </row>
        <row r="629">
          <cell r="A629" t="str">
            <v>2082101</v>
          </cell>
        </row>
        <row r="629">
          <cell r="D629">
            <v>0</v>
          </cell>
        </row>
        <row r="630">
          <cell r="A630" t="str">
            <v>2082102</v>
          </cell>
        </row>
        <row r="630">
          <cell r="D630">
            <v>0</v>
          </cell>
        </row>
        <row r="631">
          <cell r="A631" t="str">
            <v>20824</v>
          </cell>
        </row>
        <row r="631">
          <cell r="D631">
            <v>20</v>
          </cell>
        </row>
        <row r="632">
          <cell r="A632" t="str">
            <v>2082401</v>
          </cell>
        </row>
        <row r="632">
          <cell r="D632">
            <v>20</v>
          </cell>
        </row>
        <row r="633">
          <cell r="A633" t="str">
            <v>2082402</v>
          </cell>
        </row>
        <row r="633">
          <cell r="D633">
            <v>0</v>
          </cell>
        </row>
        <row r="634">
          <cell r="A634" t="str">
            <v>20825</v>
          </cell>
        </row>
        <row r="634">
          <cell r="D634">
            <v>57</v>
          </cell>
        </row>
        <row r="635">
          <cell r="A635" t="str">
            <v>2082501</v>
          </cell>
        </row>
        <row r="635">
          <cell r="D635">
            <v>2</v>
          </cell>
        </row>
        <row r="636">
          <cell r="A636" t="str">
            <v>2082502</v>
          </cell>
        </row>
        <row r="636">
          <cell r="D636">
            <v>55</v>
          </cell>
        </row>
        <row r="637">
          <cell r="A637" t="str">
            <v>20826</v>
          </cell>
        </row>
        <row r="637">
          <cell r="D637">
            <v>63</v>
          </cell>
        </row>
        <row r="638">
          <cell r="A638" t="str">
            <v>2082601</v>
          </cell>
        </row>
        <row r="639">
          <cell r="A639" t="str">
            <v>2082602</v>
          </cell>
        </row>
        <row r="639">
          <cell r="D639">
            <v>63</v>
          </cell>
        </row>
        <row r="640">
          <cell r="A640" t="str">
            <v>2082699</v>
          </cell>
        </row>
        <row r="640">
          <cell r="D640">
            <v>0</v>
          </cell>
        </row>
        <row r="641">
          <cell r="A641" t="str">
            <v>20827</v>
          </cell>
        </row>
        <row r="641">
          <cell r="D641">
            <v>0</v>
          </cell>
        </row>
        <row r="642">
          <cell r="A642" t="str">
            <v>2082701</v>
          </cell>
        </row>
        <row r="642">
          <cell r="D642">
            <v>0</v>
          </cell>
        </row>
        <row r="643">
          <cell r="A643" t="str">
            <v>2082702</v>
          </cell>
        </row>
        <row r="643">
          <cell r="D643">
            <v>0</v>
          </cell>
        </row>
        <row r="644">
          <cell r="A644" t="str">
            <v>2082703</v>
          </cell>
        </row>
        <row r="644">
          <cell r="D644">
            <v>0</v>
          </cell>
        </row>
        <row r="645">
          <cell r="A645" t="str">
            <v>2082799</v>
          </cell>
        </row>
        <row r="645">
          <cell r="D645">
            <v>0</v>
          </cell>
        </row>
        <row r="646">
          <cell r="A646" t="str">
            <v>20828</v>
          </cell>
        </row>
        <row r="646">
          <cell r="D646">
            <v>868</v>
          </cell>
        </row>
        <row r="647">
          <cell r="A647" t="str">
            <v>2082801</v>
          </cell>
        </row>
        <row r="647">
          <cell r="D647">
            <v>212</v>
          </cell>
        </row>
        <row r="648">
          <cell r="A648" t="str">
            <v>2082802</v>
          </cell>
        </row>
        <row r="648">
          <cell r="D648">
            <v>0</v>
          </cell>
        </row>
        <row r="649">
          <cell r="A649" t="str">
            <v>2082803</v>
          </cell>
        </row>
        <row r="649">
          <cell r="D649">
            <v>0</v>
          </cell>
        </row>
        <row r="650">
          <cell r="A650" t="str">
            <v>2082804</v>
          </cell>
        </row>
        <row r="650">
          <cell r="D650">
            <v>180</v>
          </cell>
        </row>
        <row r="651">
          <cell r="A651" t="str">
            <v>2082805</v>
          </cell>
        </row>
        <row r="651">
          <cell r="D651">
            <v>31</v>
          </cell>
        </row>
        <row r="652">
          <cell r="A652" t="str">
            <v>2082850</v>
          </cell>
        </row>
        <row r="652">
          <cell r="D652">
            <v>0</v>
          </cell>
        </row>
        <row r="653">
          <cell r="A653" t="str">
            <v>2082899</v>
          </cell>
        </row>
        <row r="653">
          <cell r="D653">
            <v>445</v>
          </cell>
        </row>
        <row r="654">
          <cell r="A654" t="str">
            <v>20830</v>
          </cell>
        </row>
        <row r="654">
          <cell r="D654">
            <v>0</v>
          </cell>
        </row>
        <row r="655">
          <cell r="A655" t="str">
            <v>2083001</v>
          </cell>
        </row>
        <row r="655">
          <cell r="D655">
            <v>0</v>
          </cell>
        </row>
        <row r="656">
          <cell r="A656" t="str">
            <v>2083099</v>
          </cell>
        </row>
        <row r="656">
          <cell r="D656">
            <v>0</v>
          </cell>
        </row>
        <row r="657">
          <cell r="A657" t="str">
            <v>20899</v>
          </cell>
        </row>
        <row r="657">
          <cell r="D657">
            <v>0</v>
          </cell>
        </row>
        <row r="658">
          <cell r="A658">
            <v>2089999</v>
          </cell>
        </row>
        <row r="658">
          <cell r="D658">
            <v>0</v>
          </cell>
        </row>
        <row r="659">
          <cell r="A659" t="str">
            <v>210</v>
          </cell>
        </row>
        <row r="659">
          <cell r="D659">
            <v>116645</v>
          </cell>
        </row>
        <row r="660">
          <cell r="A660" t="str">
            <v>21001</v>
          </cell>
        </row>
        <row r="660">
          <cell r="D660">
            <v>895</v>
          </cell>
        </row>
        <row r="661">
          <cell r="A661" t="str">
            <v>2100101</v>
          </cell>
        </row>
        <row r="661">
          <cell r="D661">
            <v>627</v>
          </cell>
        </row>
        <row r="662">
          <cell r="A662" t="str">
            <v>2100102</v>
          </cell>
        </row>
        <row r="662">
          <cell r="D662">
            <v>0</v>
          </cell>
        </row>
        <row r="663">
          <cell r="A663" t="str">
            <v>2100103</v>
          </cell>
        </row>
        <row r="663">
          <cell r="D663">
            <v>0</v>
          </cell>
        </row>
        <row r="664">
          <cell r="A664" t="str">
            <v>2100199</v>
          </cell>
        </row>
        <row r="664">
          <cell r="D664">
            <v>268</v>
          </cell>
        </row>
        <row r="665">
          <cell r="A665" t="str">
            <v>21002</v>
          </cell>
        </row>
        <row r="665">
          <cell r="D665">
            <v>5718</v>
          </cell>
        </row>
        <row r="666">
          <cell r="A666" t="str">
            <v>2100201</v>
          </cell>
        </row>
        <row r="666">
          <cell r="D666">
            <v>3965</v>
          </cell>
        </row>
        <row r="667">
          <cell r="A667" t="str">
            <v>2100202</v>
          </cell>
        </row>
        <row r="667">
          <cell r="D667">
            <v>793</v>
          </cell>
        </row>
        <row r="668">
          <cell r="A668" t="str">
            <v>2100203</v>
          </cell>
        </row>
        <row r="668">
          <cell r="D668">
            <v>0</v>
          </cell>
        </row>
        <row r="669">
          <cell r="A669" t="str">
            <v>2100204</v>
          </cell>
        </row>
        <row r="669">
          <cell r="D669">
            <v>0</v>
          </cell>
        </row>
        <row r="670">
          <cell r="A670" t="str">
            <v>2100205</v>
          </cell>
        </row>
        <row r="670">
          <cell r="D670">
            <v>960</v>
          </cell>
        </row>
        <row r="671">
          <cell r="A671" t="str">
            <v>2100206</v>
          </cell>
        </row>
        <row r="671">
          <cell r="D671">
            <v>0</v>
          </cell>
        </row>
        <row r="672">
          <cell r="A672" t="str">
            <v>2100207</v>
          </cell>
        </row>
        <row r="672">
          <cell r="D672">
            <v>0</v>
          </cell>
        </row>
        <row r="673">
          <cell r="A673" t="str">
            <v>2100208</v>
          </cell>
        </row>
        <row r="673">
          <cell r="D673">
            <v>0</v>
          </cell>
        </row>
        <row r="674">
          <cell r="A674" t="str">
            <v>2100209</v>
          </cell>
        </row>
        <row r="674">
          <cell r="D674">
            <v>0</v>
          </cell>
        </row>
        <row r="675">
          <cell r="A675" t="str">
            <v>2100210</v>
          </cell>
        </row>
        <row r="675">
          <cell r="D675">
            <v>0</v>
          </cell>
        </row>
        <row r="676">
          <cell r="A676" t="str">
            <v>2100211</v>
          </cell>
        </row>
        <row r="676">
          <cell r="D676">
            <v>0</v>
          </cell>
        </row>
        <row r="677">
          <cell r="A677" t="str">
            <v>2100212</v>
          </cell>
        </row>
        <row r="677">
          <cell r="D677">
            <v>0</v>
          </cell>
        </row>
        <row r="678">
          <cell r="A678" t="str">
            <v>2100299</v>
          </cell>
        </row>
        <row r="678">
          <cell r="D678">
            <v>0</v>
          </cell>
        </row>
        <row r="679">
          <cell r="A679" t="str">
            <v>21003</v>
          </cell>
        </row>
        <row r="679">
          <cell r="D679">
            <v>180</v>
          </cell>
        </row>
        <row r="680">
          <cell r="A680" t="str">
            <v>2100301</v>
          </cell>
        </row>
        <row r="680">
          <cell r="D680">
            <v>0</v>
          </cell>
        </row>
        <row r="681">
          <cell r="A681" t="str">
            <v>2100302</v>
          </cell>
        </row>
        <row r="681">
          <cell r="D681">
            <v>50</v>
          </cell>
        </row>
        <row r="682">
          <cell r="A682" t="str">
            <v>2100399</v>
          </cell>
        </row>
        <row r="682">
          <cell r="D682">
            <v>130</v>
          </cell>
        </row>
        <row r="683">
          <cell r="A683" t="str">
            <v>21004</v>
          </cell>
        </row>
        <row r="683">
          <cell r="D683">
            <v>6363</v>
          </cell>
        </row>
        <row r="684">
          <cell r="A684" t="str">
            <v>2100401</v>
          </cell>
        </row>
        <row r="684">
          <cell r="D684">
            <v>1171</v>
          </cell>
        </row>
        <row r="685">
          <cell r="A685" t="str">
            <v>2100402</v>
          </cell>
        </row>
        <row r="685">
          <cell r="D685">
            <v>148</v>
          </cell>
        </row>
        <row r="686">
          <cell r="A686" t="str">
            <v>2100403</v>
          </cell>
        </row>
        <row r="686">
          <cell r="D686">
            <v>1028</v>
          </cell>
        </row>
        <row r="687">
          <cell r="A687" t="str">
            <v>2100404</v>
          </cell>
        </row>
        <row r="687">
          <cell r="D687">
            <v>0</v>
          </cell>
        </row>
        <row r="688">
          <cell r="A688" t="str">
            <v>2100405</v>
          </cell>
        </row>
        <row r="688">
          <cell r="D688">
            <v>40</v>
          </cell>
        </row>
        <row r="689">
          <cell r="A689" t="str">
            <v>2100406</v>
          </cell>
        </row>
        <row r="689">
          <cell r="D689">
            <v>1311</v>
          </cell>
        </row>
        <row r="690">
          <cell r="A690" t="str">
            <v>2100407</v>
          </cell>
        </row>
        <row r="690">
          <cell r="D690">
            <v>0</v>
          </cell>
        </row>
        <row r="691">
          <cell r="A691" t="str">
            <v>2100408</v>
          </cell>
        </row>
        <row r="691">
          <cell r="D691">
            <v>25</v>
          </cell>
        </row>
        <row r="692">
          <cell r="A692" t="str">
            <v>2100409</v>
          </cell>
        </row>
        <row r="692">
          <cell r="D692">
            <v>2500</v>
          </cell>
        </row>
        <row r="693">
          <cell r="A693" t="str">
            <v>2100410</v>
          </cell>
        </row>
        <row r="693">
          <cell r="D693">
            <v>10</v>
          </cell>
        </row>
        <row r="694">
          <cell r="A694" t="str">
            <v>2100499</v>
          </cell>
        </row>
        <row r="694">
          <cell r="D694">
            <v>130</v>
          </cell>
        </row>
        <row r="695">
          <cell r="A695" t="str">
            <v>21006</v>
          </cell>
        </row>
        <row r="695">
          <cell r="D695">
            <v>0</v>
          </cell>
        </row>
        <row r="696">
          <cell r="A696" t="str">
            <v>2100601</v>
          </cell>
        </row>
        <row r="696">
          <cell r="D696">
            <v>0</v>
          </cell>
        </row>
        <row r="697">
          <cell r="A697" t="str">
            <v>2100699</v>
          </cell>
        </row>
        <row r="697">
          <cell r="D697">
            <v>0</v>
          </cell>
        </row>
        <row r="698">
          <cell r="A698" t="str">
            <v>21007</v>
          </cell>
        </row>
        <row r="698">
          <cell r="D698">
            <v>40</v>
          </cell>
        </row>
        <row r="699">
          <cell r="A699" t="str">
            <v>2100716</v>
          </cell>
        </row>
        <row r="699">
          <cell r="D699">
            <v>0</v>
          </cell>
        </row>
        <row r="700">
          <cell r="A700" t="str">
            <v>2100717</v>
          </cell>
        </row>
        <row r="700">
          <cell r="D700">
            <v>0</v>
          </cell>
        </row>
        <row r="701">
          <cell r="A701" t="str">
            <v>2100799</v>
          </cell>
        </row>
        <row r="701">
          <cell r="D701">
            <v>40</v>
          </cell>
        </row>
        <row r="702">
          <cell r="A702" t="str">
            <v>21011</v>
          </cell>
        </row>
        <row r="702">
          <cell r="D702">
            <v>10333</v>
          </cell>
        </row>
        <row r="703">
          <cell r="A703" t="str">
            <v>2101101</v>
          </cell>
        </row>
        <row r="703">
          <cell r="D703">
            <v>3036</v>
          </cell>
        </row>
        <row r="704">
          <cell r="A704" t="str">
            <v>2101102</v>
          </cell>
        </row>
        <row r="704">
          <cell r="D704">
            <v>4102</v>
          </cell>
        </row>
        <row r="705">
          <cell r="A705" t="str">
            <v>2101103</v>
          </cell>
        </row>
        <row r="705">
          <cell r="D705">
            <v>2434</v>
          </cell>
        </row>
        <row r="706">
          <cell r="A706" t="str">
            <v>2101199</v>
          </cell>
        </row>
        <row r="706">
          <cell r="D706">
            <v>761</v>
          </cell>
        </row>
        <row r="707">
          <cell r="A707" t="str">
            <v>21012</v>
          </cell>
        </row>
        <row r="707">
          <cell r="D707">
            <v>93000</v>
          </cell>
        </row>
        <row r="708">
          <cell r="A708" t="str">
            <v>2101201</v>
          </cell>
        </row>
        <row r="708">
          <cell r="D708">
            <v>0</v>
          </cell>
        </row>
        <row r="709">
          <cell r="A709" t="str">
            <v>2101202</v>
          </cell>
        </row>
        <row r="709">
          <cell r="D709">
            <v>93000</v>
          </cell>
        </row>
        <row r="710">
          <cell r="A710" t="str">
            <v>2101299</v>
          </cell>
        </row>
        <row r="710">
          <cell r="D710">
            <v>0</v>
          </cell>
        </row>
        <row r="711">
          <cell r="A711" t="str">
            <v>21013</v>
          </cell>
        </row>
        <row r="711">
          <cell r="D711">
            <v>0</v>
          </cell>
        </row>
        <row r="712">
          <cell r="A712" t="str">
            <v>2101301</v>
          </cell>
        </row>
        <row r="712">
          <cell r="D712">
            <v>0</v>
          </cell>
        </row>
        <row r="713">
          <cell r="A713" t="str">
            <v>2101302</v>
          </cell>
        </row>
        <row r="713">
          <cell r="D713">
            <v>0</v>
          </cell>
        </row>
        <row r="714">
          <cell r="A714" t="str">
            <v>2101399</v>
          </cell>
        </row>
        <row r="714">
          <cell r="D714">
            <v>0</v>
          </cell>
        </row>
        <row r="715">
          <cell r="A715" t="str">
            <v>21014</v>
          </cell>
        </row>
        <row r="715">
          <cell r="D715">
            <v>0</v>
          </cell>
        </row>
        <row r="716">
          <cell r="A716" t="str">
            <v>2101401</v>
          </cell>
        </row>
        <row r="716">
          <cell r="D716">
            <v>0</v>
          </cell>
        </row>
        <row r="717">
          <cell r="A717" t="str">
            <v>2101499</v>
          </cell>
        </row>
        <row r="717">
          <cell r="D717">
            <v>0</v>
          </cell>
        </row>
        <row r="718">
          <cell r="A718" t="str">
            <v>21015</v>
          </cell>
        </row>
        <row r="718">
          <cell r="D718">
            <v>116</v>
          </cell>
        </row>
        <row r="719">
          <cell r="A719" t="str">
            <v>2101501</v>
          </cell>
        </row>
        <row r="719">
          <cell r="D719">
            <v>0</v>
          </cell>
        </row>
        <row r="720">
          <cell r="A720" t="str">
            <v>2101502</v>
          </cell>
        </row>
        <row r="720">
          <cell r="D720">
            <v>0</v>
          </cell>
        </row>
        <row r="721">
          <cell r="A721" t="str">
            <v>2101503</v>
          </cell>
        </row>
        <row r="721">
          <cell r="D721">
            <v>0</v>
          </cell>
        </row>
        <row r="722">
          <cell r="A722" t="str">
            <v>2101504</v>
          </cell>
        </row>
        <row r="722">
          <cell r="D722">
            <v>35</v>
          </cell>
        </row>
        <row r="723">
          <cell r="A723" t="str">
            <v>2101505</v>
          </cell>
        </row>
        <row r="723">
          <cell r="D723">
            <v>0</v>
          </cell>
        </row>
        <row r="724">
          <cell r="A724" t="str">
            <v>2101506</v>
          </cell>
        </row>
        <row r="724">
          <cell r="D724">
            <v>81</v>
          </cell>
        </row>
        <row r="725">
          <cell r="A725" t="str">
            <v>2101550</v>
          </cell>
        </row>
        <row r="725">
          <cell r="D725">
            <v>0</v>
          </cell>
        </row>
        <row r="726">
          <cell r="A726" t="str">
            <v>2101599</v>
          </cell>
        </row>
        <row r="726">
          <cell r="D726">
            <v>0</v>
          </cell>
        </row>
        <row r="727">
          <cell r="A727" t="str">
            <v>21016</v>
          </cell>
        </row>
        <row r="727">
          <cell r="D727">
            <v>0</v>
          </cell>
        </row>
        <row r="728">
          <cell r="A728" t="str">
            <v>2101601</v>
          </cell>
        </row>
        <row r="728">
          <cell r="D728">
            <v>0</v>
          </cell>
        </row>
        <row r="729">
          <cell r="A729" t="str">
            <v>21099</v>
          </cell>
        </row>
        <row r="729">
          <cell r="D729">
            <v>0</v>
          </cell>
        </row>
        <row r="730">
          <cell r="A730">
            <v>2109999</v>
          </cell>
        </row>
        <row r="730">
          <cell r="D730">
            <v>0</v>
          </cell>
        </row>
        <row r="731">
          <cell r="A731" t="str">
            <v>211</v>
          </cell>
        </row>
        <row r="731">
          <cell r="D731">
            <v>8054</v>
          </cell>
        </row>
        <row r="732">
          <cell r="A732" t="str">
            <v>21101</v>
          </cell>
        </row>
        <row r="732">
          <cell r="D732">
            <v>3010</v>
          </cell>
        </row>
        <row r="733">
          <cell r="A733" t="str">
            <v>2110101</v>
          </cell>
        </row>
        <row r="733">
          <cell r="D733">
            <v>2515</v>
          </cell>
        </row>
        <row r="734">
          <cell r="A734" t="str">
            <v>2110102</v>
          </cell>
        </row>
        <row r="734">
          <cell r="D734">
            <v>0</v>
          </cell>
        </row>
        <row r="735">
          <cell r="A735" t="str">
            <v>2110103</v>
          </cell>
        </row>
        <row r="735">
          <cell r="D735">
            <v>0</v>
          </cell>
        </row>
        <row r="736">
          <cell r="A736" t="str">
            <v>2110104</v>
          </cell>
        </row>
        <row r="736">
          <cell r="D736">
            <v>0</v>
          </cell>
        </row>
        <row r="737">
          <cell r="A737" t="str">
            <v>2110105</v>
          </cell>
        </row>
        <row r="737">
          <cell r="D737">
            <v>0</v>
          </cell>
        </row>
        <row r="738">
          <cell r="A738" t="str">
            <v>2110106</v>
          </cell>
        </row>
        <row r="738">
          <cell r="D738">
            <v>0</v>
          </cell>
        </row>
        <row r="739">
          <cell r="A739" t="str">
            <v>2110107</v>
          </cell>
        </row>
        <row r="739">
          <cell r="D739">
            <v>0</v>
          </cell>
        </row>
        <row r="740">
          <cell r="A740" t="str">
            <v>2110108</v>
          </cell>
        </row>
        <row r="740">
          <cell r="D740">
            <v>150</v>
          </cell>
        </row>
        <row r="741">
          <cell r="A741" t="str">
            <v>2110199</v>
          </cell>
        </row>
        <row r="741">
          <cell r="D741">
            <v>345</v>
          </cell>
        </row>
        <row r="742">
          <cell r="A742" t="str">
            <v>21102</v>
          </cell>
        </row>
        <row r="742">
          <cell r="D742">
            <v>0</v>
          </cell>
        </row>
        <row r="743">
          <cell r="A743" t="str">
            <v>2110203</v>
          </cell>
        </row>
        <row r="743">
          <cell r="D743">
            <v>0</v>
          </cell>
        </row>
        <row r="744">
          <cell r="A744" t="str">
            <v>2110204</v>
          </cell>
        </row>
        <row r="744">
          <cell r="D744">
            <v>0</v>
          </cell>
        </row>
        <row r="745">
          <cell r="A745" t="str">
            <v>2110299</v>
          </cell>
        </row>
        <row r="745">
          <cell r="D745">
            <v>0</v>
          </cell>
        </row>
        <row r="746">
          <cell r="A746" t="str">
            <v>21103</v>
          </cell>
        </row>
        <row r="746">
          <cell r="D746">
            <v>4464</v>
          </cell>
        </row>
        <row r="747">
          <cell r="A747" t="str">
            <v>2110301</v>
          </cell>
        </row>
        <row r="747">
          <cell r="D747">
            <v>350</v>
          </cell>
        </row>
        <row r="748">
          <cell r="A748" t="str">
            <v>2110302</v>
          </cell>
        </row>
        <row r="748">
          <cell r="D748">
            <v>3500</v>
          </cell>
        </row>
        <row r="749">
          <cell r="A749" t="str">
            <v>2110303</v>
          </cell>
        </row>
        <row r="749">
          <cell r="D749">
            <v>0</v>
          </cell>
        </row>
        <row r="750">
          <cell r="A750" t="str">
            <v>2110304</v>
          </cell>
        </row>
        <row r="750">
          <cell r="D750">
            <v>0</v>
          </cell>
        </row>
        <row r="751">
          <cell r="A751" t="str">
            <v>2110305</v>
          </cell>
        </row>
        <row r="751">
          <cell r="D751">
            <v>14</v>
          </cell>
        </row>
        <row r="752">
          <cell r="A752" t="str">
            <v>2110306</v>
          </cell>
        </row>
        <row r="752">
          <cell r="D752">
            <v>0</v>
          </cell>
        </row>
        <row r="753">
          <cell r="A753" t="str">
            <v>2110307</v>
          </cell>
        </row>
        <row r="753">
          <cell r="D753">
            <v>0</v>
          </cell>
        </row>
        <row r="754">
          <cell r="A754" t="str">
            <v>2110399</v>
          </cell>
        </row>
        <row r="754">
          <cell r="D754">
            <v>600</v>
          </cell>
        </row>
        <row r="755">
          <cell r="A755" t="str">
            <v>21104</v>
          </cell>
        </row>
        <row r="755">
          <cell r="D755">
            <v>0</v>
          </cell>
        </row>
        <row r="756">
          <cell r="A756" t="str">
            <v>2110401</v>
          </cell>
        </row>
        <row r="756">
          <cell r="D756">
            <v>0</v>
          </cell>
        </row>
        <row r="757">
          <cell r="A757" t="str">
            <v>2110402</v>
          </cell>
        </row>
        <row r="757">
          <cell r="D757">
            <v>0</v>
          </cell>
        </row>
        <row r="758">
          <cell r="A758" t="str">
            <v>2110404</v>
          </cell>
        </row>
        <row r="758">
          <cell r="D758">
            <v>0</v>
          </cell>
        </row>
        <row r="759">
          <cell r="A759" t="str">
            <v>2110499</v>
          </cell>
        </row>
        <row r="759">
          <cell r="D759">
            <v>0</v>
          </cell>
        </row>
        <row r="760">
          <cell r="A760" t="str">
            <v>21105</v>
          </cell>
        </row>
        <row r="760">
          <cell r="D760">
            <v>90</v>
          </cell>
        </row>
        <row r="761">
          <cell r="A761" t="str">
            <v>2110501</v>
          </cell>
        </row>
        <row r="761">
          <cell r="D761">
            <v>50</v>
          </cell>
        </row>
        <row r="762">
          <cell r="A762" t="str">
            <v>2110502</v>
          </cell>
        </row>
        <row r="762">
          <cell r="D762">
            <v>0</v>
          </cell>
        </row>
        <row r="763">
          <cell r="A763" t="str">
            <v>2110503</v>
          </cell>
        </row>
        <row r="763">
          <cell r="D763">
            <v>40</v>
          </cell>
        </row>
        <row r="764">
          <cell r="A764" t="str">
            <v>2110506</v>
          </cell>
        </row>
        <row r="764">
          <cell r="D764">
            <v>0</v>
          </cell>
        </row>
        <row r="765">
          <cell r="A765" t="str">
            <v>2110507</v>
          </cell>
        </row>
        <row r="765">
          <cell r="D765">
            <v>0</v>
          </cell>
        </row>
        <row r="766">
          <cell r="A766" t="str">
            <v>2110599</v>
          </cell>
        </row>
        <row r="766">
          <cell r="D766">
            <v>0</v>
          </cell>
        </row>
        <row r="767">
          <cell r="A767" t="str">
            <v>21106</v>
          </cell>
        </row>
        <row r="767">
          <cell r="D767">
            <v>75</v>
          </cell>
        </row>
        <row r="768">
          <cell r="A768" t="str">
            <v>2110602</v>
          </cell>
        </row>
        <row r="768">
          <cell r="D768">
            <v>0</v>
          </cell>
        </row>
        <row r="769">
          <cell r="A769" t="str">
            <v>2110603</v>
          </cell>
        </row>
        <row r="769">
          <cell r="D769">
            <v>0</v>
          </cell>
        </row>
        <row r="770">
          <cell r="A770" t="str">
            <v>2110604</v>
          </cell>
        </row>
        <row r="770">
          <cell r="D770">
            <v>0</v>
          </cell>
        </row>
        <row r="771">
          <cell r="A771" t="str">
            <v>2110605</v>
          </cell>
        </row>
        <row r="771">
          <cell r="D771">
            <v>0</v>
          </cell>
        </row>
        <row r="772">
          <cell r="A772" t="str">
            <v>2110699</v>
          </cell>
        </row>
        <row r="772">
          <cell r="D772">
            <v>75</v>
          </cell>
        </row>
        <row r="773">
          <cell r="A773" t="str">
            <v>21107</v>
          </cell>
        </row>
        <row r="773">
          <cell r="D773">
            <v>0</v>
          </cell>
        </row>
        <row r="774">
          <cell r="A774" t="str">
            <v>2110704</v>
          </cell>
        </row>
        <row r="774">
          <cell r="D774">
            <v>0</v>
          </cell>
        </row>
        <row r="775">
          <cell r="A775" t="str">
            <v>2110799</v>
          </cell>
        </row>
        <row r="775">
          <cell r="D775">
            <v>0</v>
          </cell>
        </row>
        <row r="776">
          <cell r="A776" t="str">
            <v>21108</v>
          </cell>
        </row>
        <row r="776">
          <cell r="D776">
            <v>0</v>
          </cell>
        </row>
        <row r="777">
          <cell r="A777" t="str">
            <v>2110804</v>
          </cell>
        </row>
        <row r="777">
          <cell r="D777">
            <v>0</v>
          </cell>
        </row>
        <row r="778">
          <cell r="A778" t="str">
            <v>2110899</v>
          </cell>
        </row>
        <row r="778">
          <cell r="D778">
            <v>0</v>
          </cell>
        </row>
        <row r="779">
          <cell r="A779" t="str">
            <v>21109</v>
          </cell>
        </row>
        <row r="779">
          <cell r="D779">
            <v>0</v>
          </cell>
        </row>
        <row r="780">
          <cell r="A780">
            <v>2110901</v>
          </cell>
        </row>
        <row r="780">
          <cell r="D780">
            <v>0</v>
          </cell>
        </row>
        <row r="781">
          <cell r="A781" t="str">
            <v>21110</v>
          </cell>
        </row>
        <row r="781">
          <cell r="D781">
            <v>0</v>
          </cell>
        </row>
        <row r="782">
          <cell r="A782">
            <v>2111001</v>
          </cell>
        </row>
        <row r="782">
          <cell r="D782">
            <v>0</v>
          </cell>
        </row>
        <row r="783">
          <cell r="A783" t="str">
            <v>21111</v>
          </cell>
        </row>
        <row r="783">
          <cell r="D783">
            <v>395</v>
          </cell>
        </row>
        <row r="784">
          <cell r="A784" t="str">
            <v>2111101</v>
          </cell>
        </row>
        <row r="784">
          <cell r="D784">
            <v>115</v>
          </cell>
        </row>
        <row r="785">
          <cell r="A785" t="str">
            <v>2111102</v>
          </cell>
        </row>
        <row r="785">
          <cell r="D785">
            <v>280</v>
          </cell>
        </row>
        <row r="786">
          <cell r="A786" t="str">
            <v>2111103</v>
          </cell>
        </row>
        <row r="786">
          <cell r="D786">
            <v>0</v>
          </cell>
        </row>
        <row r="787">
          <cell r="A787" t="str">
            <v>2111104</v>
          </cell>
        </row>
        <row r="787">
          <cell r="D787">
            <v>0</v>
          </cell>
        </row>
        <row r="788">
          <cell r="A788" t="str">
            <v>2111199</v>
          </cell>
        </row>
        <row r="788">
          <cell r="D788">
            <v>0</v>
          </cell>
        </row>
        <row r="789">
          <cell r="A789" t="str">
            <v>21112</v>
          </cell>
        </row>
        <row r="789">
          <cell r="D789">
            <v>0</v>
          </cell>
        </row>
        <row r="790">
          <cell r="A790" t="str">
            <v>2111201</v>
          </cell>
        </row>
        <row r="790">
          <cell r="D790">
            <v>0</v>
          </cell>
        </row>
        <row r="791">
          <cell r="A791" t="str">
            <v>21113</v>
          </cell>
        </row>
        <row r="791">
          <cell r="D791">
            <v>0</v>
          </cell>
        </row>
        <row r="792">
          <cell r="A792" t="str">
            <v>2111301</v>
          </cell>
        </row>
        <row r="792">
          <cell r="D792">
            <v>0</v>
          </cell>
        </row>
        <row r="793">
          <cell r="A793" t="str">
            <v>21114</v>
          </cell>
        </row>
        <row r="793">
          <cell r="D793">
            <v>20</v>
          </cell>
        </row>
        <row r="794">
          <cell r="A794" t="str">
            <v>2111401</v>
          </cell>
        </row>
        <row r="794">
          <cell r="D794">
            <v>0</v>
          </cell>
        </row>
        <row r="795">
          <cell r="A795" t="str">
            <v>2111402</v>
          </cell>
        </row>
        <row r="795">
          <cell r="D795">
            <v>0</v>
          </cell>
        </row>
        <row r="796">
          <cell r="A796" t="str">
            <v>2111403</v>
          </cell>
        </row>
        <row r="796">
          <cell r="D796">
            <v>0</v>
          </cell>
        </row>
        <row r="797">
          <cell r="A797" t="str">
            <v>2111404</v>
          </cell>
        </row>
        <row r="797">
          <cell r="D797">
            <v>0</v>
          </cell>
        </row>
        <row r="798">
          <cell r="A798" t="str">
            <v>2111405</v>
          </cell>
        </row>
        <row r="798">
          <cell r="D798">
            <v>20</v>
          </cell>
        </row>
        <row r="799">
          <cell r="A799" t="str">
            <v>2111406</v>
          </cell>
        </row>
        <row r="799">
          <cell r="D799">
            <v>0</v>
          </cell>
        </row>
        <row r="800">
          <cell r="A800" t="str">
            <v>2111407</v>
          </cell>
        </row>
        <row r="800">
          <cell r="D800">
            <v>0</v>
          </cell>
        </row>
        <row r="801">
          <cell r="A801" t="str">
            <v>2111408</v>
          </cell>
        </row>
        <row r="801">
          <cell r="D801">
            <v>0</v>
          </cell>
        </row>
        <row r="802">
          <cell r="A802" t="str">
            <v>2111409</v>
          </cell>
        </row>
        <row r="802">
          <cell r="D802">
            <v>0</v>
          </cell>
        </row>
        <row r="803">
          <cell r="A803" t="str">
            <v>2111410</v>
          </cell>
        </row>
        <row r="803">
          <cell r="D803">
            <v>0</v>
          </cell>
        </row>
        <row r="804">
          <cell r="A804" t="str">
            <v>2111411</v>
          </cell>
        </row>
        <row r="804">
          <cell r="D804">
            <v>0</v>
          </cell>
        </row>
        <row r="805">
          <cell r="A805" t="str">
            <v>2111413</v>
          </cell>
        </row>
        <row r="805">
          <cell r="D805">
            <v>0</v>
          </cell>
        </row>
        <row r="806">
          <cell r="A806" t="str">
            <v>2111450</v>
          </cell>
        </row>
        <row r="806">
          <cell r="D806">
            <v>0</v>
          </cell>
        </row>
        <row r="807">
          <cell r="A807" t="str">
            <v>2111499</v>
          </cell>
        </row>
        <row r="807">
          <cell r="D807">
            <v>0</v>
          </cell>
        </row>
        <row r="808">
          <cell r="A808" t="str">
            <v>21199</v>
          </cell>
        </row>
        <row r="808">
          <cell r="D808">
            <v>0</v>
          </cell>
        </row>
        <row r="809">
          <cell r="A809" t="str">
            <v>2119999</v>
          </cell>
        </row>
        <row r="809">
          <cell r="D809">
            <v>0</v>
          </cell>
        </row>
        <row r="810">
          <cell r="A810" t="str">
            <v>212</v>
          </cell>
        </row>
        <row r="810">
          <cell r="D810">
            <v>55184</v>
          </cell>
        </row>
        <row r="811">
          <cell r="A811" t="str">
            <v>21201</v>
          </cell>
        </row>
        <row r="811">
          <cell r="D811">
            <v>1818</v>
          </cell>
        </row>
        <row r="812">
          <cell r="A812" t="str">
            <v>2120101</v>
          </cell>
        </row>
        <row r="812">
          <cell r="D812">
            <v>988</v>
          </cell>
        </row>
        <row r="813">
          <cell r="A813" t="str">
            <v>2120102</v>
          </cell>
        </row>
        <row r="813">
          <cell r="D813">
            <v>670</v>
          </cell>
        </row>
        <row r="814">
          <cell r="A814" t="str">
            <v>2120103</v>
          </cell>
        </row>
        <row r="814">
          <cell r="D814">
            <v>0</v>
          </cell>
        </row>
        <row r="815">
          <cell r="A815" t="str">
            <v>2120104</v>
          </cell>
        </row>
        <row r="815">
          <cell r="D815">
            <v>80</v>
          </cell>
        </row>
        <row r="816">
          <cell r="A816" t="str">
            <v>2120105</v>
          </cell>
        </row>
        <row r="816">
          <cell r="D816">
            <v>0</v>
          </cell>
        </row>
        <row r="817">
          <cell r="A817" t="str">
            <v>2120106</v>
          </cell>
        </row>
        <row r="817">
          <cell r="D817">
            <v>10</v>
          </cell>
        </row>
        <row r="818">
          <cell r="A818" t="str">
            <v>2120107</v>
          </cell>
        </row>
        <row r="818">
          <cell r="D818">
            <v>0</v>
          </cell>
        </row>
        <row r="819">
          <cell r="A819" t="str">
            <v>2120109</v>
          </cell>
        </row>
        <row r="819">
          <cell r="D819">
            <v>0</v>
          </cell>
        </row>
        <row r="820">
          <cell r="A820" t="str">
            <v>2120110</v>
          </cell>
        </row>
        <row r="820">
          <cell r="D820">
            <v>0</v>
          </cell>
        </row>
        <row r="821">
          <cell r="A821" t="str">
            <v>2120199</v>
          </cell>
        </row>
        <row r="821">
          <cell r="D821">
            <v>70</v>
          </cell>
        </row>
        <row r="822">
          <cell r="A822" t="str">
            <v>21202</v>
          </cell>
        </row>
        <row r="822">
          <cell r="D822">
            <v>157</v>
          </cell>
        </row>
        <row r="823">
          <cell r="A823">
            <v>2120201</v>
          </cell>
        </row>
        <row r="823">
          <cell r="D823">
            <v>157</v>
          </cell>
        </row>
        <row r="824">
          <cell r="A824" t="str">
            <v>21203</v>
          </cell>
        </row>
        <row r="824">
          <cell r="D824">
            <v>29768</v>
          </cell>
        </row>
        <row r="825">
          <cell r="A825" t="str">
            <v>2120303</v>
          </cell>
        </row>
        <row r="825">
          <cell r="D825">
            <v>0</v>
          </cell>
        </row>
        <row r="826">
          <cell r="A826" t="str">
            <v>2120399</v>
          </cell>
        </row>
        <row r="826">
          <cell r="D826">
            <v>29768</v>
          </cell>
        </row>
        <row r="827">
          <cell r="A827" t="str">
            <v>21205</v>
          </cell>
        </row>
        <row r="827">
          <cell r="D827">
            <v>161</v>
          </cell>
        </row>
        <row r="828">
          <cell r="A828">
            <v>2120501</v>
          </cell>
        </row>
        <row r="828">
          <cell r="D828">
            <v>161</v>
          </cell>
        </row>
        <row r="829">
          <cell r="A829" t="str">
            <v>21206</v>
          </cell>
        </row>
        <row r="829">
          <cell r="D829">
            <v>0</v>
          </cell>
        </row>
        <row r="830">
          <cell r="A830">
            <v>2120601</v>
          </cell>
        </row>
        <row r="830">
          <cell r="D830">
            <v>0</v>
          </cell>
        </row>
        <row r="831">
          <cell r="A831" t="str">
            <v>21299</v>
          </cell>
        </row>
        <row r="831">
          <cell r="D831">
            <v>23280</v>
          </cell>
        </row>
        <row r="832">
          <cell r="A832">
            <v>2129999</v>
          </cell>
        </row>
        <row r="832">
          <cell r="D832">
            <v>23280</v>
          </cell>
        </row>
        <row r="833">
          <cell r="A833" t="str">
            <v>213</v>
          </cell>
        </row>
        <row r="833">
          <cell r="D833">
            <v>21097</v>
          </cell>
        </row>
        <row r="834">
          <cell r="A834" t="str">
            <v>21301</v>
          </cell>
        </row>
        <row r="834">
          <cell r="D834">
            <v>6806</v>
          </cell>
        </row>
        <row r="835">
          <cell r="A835" t="str">
            <v>2130101</v>
          </cell>
        </row>
        <row r="835">
          <cell r="D835">
            <v>1129</v>
          </cell>
        </row>
        <row r="836">
          <cell r="A836" t="str">
            <v>2130102</v>
          </cell>
        </row>
        <row r="836">
          <cell r="D836">
            <v>0</v>
          </cell>
        </row>
        <row r="837">
          <cell r="A837" t="str">
            <v>2130103</v>
          </cell>
        </row>
        <row r="837">
          <cell r="D837">
            <v>0</v>
          </cell>
        </row>
        <row r="838">
          <cell r="A838" t="str">
            <v>2130104</v>
          </cell>
        </row>
        <row r="838">
          <cell r="D838">
            <v>2660</v>
          </cell>
        </row>
        <row r="839">
          <cell r="A839" t="str">
            <v>2130105</v>
          </cell>
        </row>
        <row r="839">
          <cell r="D839">
            <v>547</v>
          </cell>
        </row>
        <row r="840">
          <cell r="A840" t="str">
            <v>2130106</v>
          </cell>
        </row>
        <row r="840">
          <cell r="D840">
            <v>866</v>
          </cell>
        </row>
        <row r="841">
          <cell r="A841" t="str">
            <v>2130108</v>
          </cell>
        </row>
        <row r="841">
          <cell r="D841">
            <v>20</v>
          </cell>
        </row>
        <row r="842">
          <cell r="A842" t="str">
            <v>2130109</v>
          </cell>
        </row>
        <row r="842">
          <cell r="D842">
            <v>15</v>
          </cell>
        </row>
        <row r="843">
          <cell r="A843" t="str">
            <v>2130110</v>
          </cell>
        </row>
        <row r="843">
          <cell r="D843">
            <v>30</v>
          </cell>
        </row>
        <row r="844">
          <cell r="A844" t="str">
            <v>2130111</v>
          </cell>
        </row>
        <row r="844">
          <cell r="D844">
            <v>0</v>
          </cell>
        </row>
        <row r="845">
          <cell r="A845" t="str">
            <v>2130112</v>
          </cell>
        </row>
        <row r="845">
          <cell r="D845">
            <v>0</v>
          </cell>
        </row>
        <row r="846">
          <cell r="A846" t="str">
            <v>2130114</v>
          </cell>
        </row>
        <row r="846">
          <cell r="D846">
            <v>0</v>
          </cell>
        </row>
        <row r="847">
          <cell r="A847" t="str">
            <v>2130119</v>
          </cell>
        </row>
        <row r="847">
          <cell r="D847">
            <v>0</v>
          </cell>
        </row>
        <row r="848">
          <cell r="A848" t="str">
            <v>2130120</v>
          </cell>
        </row>
        <row r="848">
          <cell r="D848">
            <v>0</v>
          </cell>
        </row>
        <row r="849">
          <cell r="A849" t="str">
            <v>2130121</v>
          </cell>
        </row>
        <row r="849">
          <cell r="D849">
            <v>0</v>
          </cell>
        </row>
        <row r="850">
          <cell r="A850" t="str">
            <v>2130122</v>
          </cell>
        </row>
        <row r="850">
          <cell r="D850">
            <v>200</v>
          </cell>
        </row>
        <row r="851">
          <cell r="A851" t="str">
            <v>2130124</v>
          </cell>
        </row>
        <row r="851">
          <cell r="D851">
            <v>500</v>
          </cell>
        </row>
        <row r="852">
          <cell r="A852" t="str">
            <v>2130125</v>
          </cell>
        </row>
        <row r="852">
          <cell r="D852">
            <v>455</v>
          </cell>
        </row>
        <row r="853">
          <cell r="A853" t="str">
            <v>2130126</v>
          </cell>
        </row>
        <row r="853">
          <cell r="D853">
            <v>0</v>
          </cell>
        </row>
        <row r="854">
          <cell r="A854" t="str">
            <v>2130135</v>
          </cell>
        </row>
        <row r="854">
          <cell r="D854">
            <v>0</v>
          </cell>
        </row>
        <row r="855">
          <cell r="A855" t="str">
            <v>2130142</v>
          </cell>
        </row>
        <row r="855">
          <cell r="D855">
            <v>0</v>
          </cell>
        </row>
        <row r="856">
          <cell r="A856" t="str">
            <v>2130148</v>
          </cell>
        </row>
        <row r="856">
          <cell r="D856">
            <v>0</v>
          </cell>
        </row>
        <row r="857">
          <cell r="A857" t="str">
            <v>2130152</v>
          </cell>
        </row>
        <row r="857">
          <cell r="D857">
            <v>0</v>
          </cell>
        </row>
        <row r="858">
          <cell r="A858" t="str">
            <v>2130153</v>
          </cell>
        </row>
        <row r="858">
          <cell r="D858">
            <v>0</v>
          </cell>
        </row>
        <row r="859">
          <cell r="A859" t="str">
            <v>2130199</v>
          </cell>
        </row>
        <row r="859">
          <cell r="D859">
            <v>384</v>
          </cell>
        </row>
        <row r="860">
          <cell r="A860" t="str">
            <v>21302</v>
          </cell>
        </row>
        <row r="860">
          <cell r="D860">
            <v>4528</v>
          </cell>
        </row>
        <row r="861">
          <cell r="A861" t="str">
            <v>2130201</v>
          </cell>
        </row>
        <row r="861">
          <cell r="D861">
            <v>1537</v>
          </cell>
        </row>
        <row r="862">
          <cell r="A862" t="str">
            <v>2130202</v>
          </cell>
        </row>
        <row r="862">
          <cell r="D862">
            <v>0</v>
          </cell>
        </row>
        <row r="863">
          <cell r="A863" t="str">
            <v>2130203</v>
          </cell>
        </row>
        <row r="863">
          <cell r="D863">
            <v>0</v>
          </cell>
        </row>
        <row r="864">
          <cell r="A864" t="str">
            <v>2130204</v>
          </cell>
        </row>
        <row r="864">
          <cell r="D864">
            <v>1144</v>
          </cell>
        </row>
        <row r="865">
          <cell r="A865" t="str">
            <v>2130205</v>
          </cell>
        </row>
        <row r="865">
          <cell r="D865">
            <v>270</v>
          </cell>
        </row>
        <row r="866">
          <cell r="A866" t="str">
            <v>2130206</v>
          </cell>
        </row>
        <row r="866">
          <cell r="D866">
            <v>200</v>
          </cell>
        </row>
        <row r="867">
          <cell r="A867" t="str">
            <v>2130207</v>
          </cell>
        </row>
        <row r="867">
          <cell r="D867">
            <v>0</v>
          </cell>
        </row>
        <row r="868">
          <cell r="A868" t="str">
            <v>2130209</v>
          </cell>
        </row>
        <row r="868">
          <cell r="D868">
            <v>100</v>
          </cell>
        </row>
        <row r="869">
          <cell r="A869" t="str">
            <v>2130210</v>
          </cell>
        </row>
        <row r="869">
          <cell r="D869">
            <v>300</v>
          </cell>
        </row>
        <row r="870">
          <cell r="A870" t="str">
            <v>2130211</v>
          </cell>
        </row>
        <row r="870">
          <cell r="D870">
            <v>200</v>
          </cell>
        </row>
        <row r="871">
          <cell r="A871" t="str">
            <v>2130212</v>
          </cell>
        </row>
        <row r="871">
          <cell r="D871">
            <v>0</v>
          </cell>
        </row>
        <row r="872">
          <cell r="A872" t="str">
            <v>2130213</v>
          </cell>
        </row>
        <row r="872">
          <cell r="D872">
            <v>500</v>
          </cell>
        </row>
        <row r="873">
          <cell r="A873" t="str">
            <v>2130217</v>
          </cell>
        </row>
        <row r="873">
          <cell r="D873">
            <v>0</v>
          </cell>
        </row>
        <row r="874">
          <cell r="A874" t="str">
            <v>2130220</v>
          </cell>
        </row>
        <row r="874">
          <cell r="D874">
            <v>0</v>
          </cell>
        </row>
        <row r="875">
          <cell r="A875" t="str">
            <v>2130221</v>
          </cell>
        </row>
        <row r="875">
          <cell r="D875">
            <v>0</v>
          </cell>
        </row>
        <row r="876">
          <cell r="A876" t="str">
            <v>2130223</v>
          </cell>
        </row>
        <row r="876">
          <cell r="D876">
            <v>0</v>
          </cell>
        </row>
        <row r="877">
          <cell r="A877" t="str">
            <v>2130226</v>
          </cell>
        </row>
        <row r="877">
          <cell r="D877">
            <v>0</v>
          </cell>
        </row>
        <row r="878">
          <cell r="A878" t="str">
            <v>2130227</v>
          </cell>
        </row>
        <row r="878">
          <cell r="D878">
            <v>0</v>
          </cell>
        </row>
        <row r="879">
          <cell r="A879" t="str">
            <v>2130232</v>
          </cell>
        </row>
        <row r="879">
          <cell r="D879">
            <v>0</v>
          </cell>
        </row>
        <row r="880">
          <cell r="A880" t="str">
            <v>2130234</v>
          </cell>
        </row>
        <row r="880">
          <cell r="D880">
            <v>229</v>
          </cell>
        </row>
        <row r="881">
          <cell r="A881" t="str">
            <v>2130235</v>
          </cell>
        </row>
        <row r="881">
          <cell r="D881">
            <v>0</v>
          </cell>
        </row>
        <row r="882">
          <cell r="A882" t="str">
            <v>2130236</v>
          </cell>
        </row>
        <row r="882">
          <cell r="D882">
            <v>0</v>
          </cell>
        </row>
        <row r="883">
          <cell r="A883" t="str">
            <v>2130237</v>
          </cell>
        </row>
        <row r="883">
          <cell r="D883">
            <v>0</v>
          </cell>
        </row>
        <row r="884">
          <cell r="A884" t="str">
            <v>2130299</v>
          </cell>
        </row>
        <row r="884">
          <cell r="D884">
            <v>48</v>
          </cell>
        </row>
        <row r="885">
          <cell r="A885" t="str">
            <v>21303</v>
          </cell>
        </row>
        <row r="885">
          <cell r="D885">
            <v>6211</v>
          </cell>
        </row>
        <row r="886">
          <cell r="A886" t="str">
            <v>2130301</v>
          </cell>
        </row>
        <row r="886">
          <cell r="D886">
            <v>1226</v>
          </cell>
        </row>
        <row r="887">
          <cell r="A887" t="str">
            <v>2130302</v>
          </cell>
        </row>
        <row r="887">
          <cell r="D887">
            <v>0</v>
          </cell>
        </row>
        <row r="888">
          <cell r="A888" t="str">
            <v>2130303</v>
          </cell>
        </row>
        <row r="888">
          <cell r="D888">
            <v>0</v>
          </cell>
        </row>
        <row r="889">
          <cell r="A889" t="str">
            <v>2130304</v>
          </cell>
        </row>
        <row r="889">
          <cell r="D889">
            <v>365</v>
          </cell>
        </row>
        <row r="890">
          <cell r="A890" t="str">
            <v>2130305</v>
          </cell>
        </row>
        <row r="890">
          <cell r="D890">
            <v>1100</v>
          </cell>
        </row>
        <row r="891">
          <cell r="A891" t="str">
            <v>2130306</v>
          </cell>
        </row>
        <row r="891">
          <cell r="D891">
            <v>100</v>
          </cell>
        </row>
        <row r="892">
          <cell r="A892" t="str">
            <v>2130307</v>
          </cell>
        </row>
        <row r="892">
          <cell r="D892">
            <v>0</v>
          </cell>
        </row>
        <row r="893">
          <cell r="A893" t="str">
            <v>2130308</v>
          </cell>
        </row>
        <row r="893">
          <cell r="D893">
            <v>0</v>
          </cell>
        </row>
        <row r="894">
          <cell r="A894" t="str">
            <v>2130309</v>
          </cell>
        </row>
        <row r="894">
          <cell r="D894">
            <v>0</v>
          </cell>
        </row>
        <row r="895">
          <cell r="A895" t="str">
            <v>2130310</v>
          </cell>
        </row>
        <row r="895">
          <cell r="D895">
            <v>0</v>
          </cell>
        </row>
        <row r="896">
          <cell r="A896" t="str">
            <v>2130311</v>
          </cell>
        </row>
        <row r="896">
          <cell r="D896">
            <v>0</v>
          </cell>
        </row>
        <row r="897">
          <cell r="A897" t="str">
            <v>2130312</v>
          </cell>
        </row>
        <row r="897">
          <cell r="D897">
            <v>100</v>
          </cell>
        </row>
        <row r="898">
          <cell r="A898" t="str">
            <v>2130313</v>
          </cell>
        </row>
        <row r="898">
          <cell r="D898">
            <v>0</v>
          </cell>
        </row>
        <row r="899">
          <cell r="A899" t="str">
            <v>2130314</v>
          </cell>
        </row>
        <row r="899">
          <cell r="D899">
            <v>50</v>
          </cell>
        </row>
        <row r="900">
          <cell r="A900" t="str">
            <v>2130315</v>
          </cell>
        </row>
        <row r="900">
          <cell r="D900">
            <v>40</v>
          </cell>
        </row>
        <row r="901">
          <cell r="A901" t="str">
            <v>2130316</v>
          </cell>
        </row>
        <row r="901">
          <cell r="D901">
            <v>0</v>
          </cell>
        </row>
        <row r="902">
          <cell r="A902" t="str">
            <v>2130317</v>
          </cell>
        </row>
        <row r="902">
          <cell r="D902">
            <v>0</v>
          </cell>
        </row>
        <row r="903">
          <cell r="A903" t="str">
            <v>2130318</v>
          </cell>
        </row>
        <row r="903">
          <cell r="D903">
            <v>0</v>
          </cell>
        </row>
        <row r="904">
          <cell r="A904" t="str">
            <v>2130319</v>
          </cell>
        </row>
        <row r="904">
          <cell r="D904">
            <v>3000</v>
          </cell>
        </row>
        <row r="905">
          <cell r="A905" t="str">
            <v>2130321</v>
          </cell>
        </row>
        <row r="905">
          <cell r="D905">
            <v>150</v>
          </cell>
        </row>
        <row r="906">
          <cell r="A906" t="str">
            <v>2130322</v>
          </cell>
        </row>
        <row r="906">
          <cell r="D906">
            <v>0</v>
          </cell>
        </row>
        <row r="907">
          <cell r="A907" t="str">
            <v>2130333</v>
          </cell>
        </row>
        <row r="907">
          <cell r="D907">
            <v>0</v>
          </cell>
        </row>
        <row r="908">
          <cell r="A908" t="str">
            <v>2130334</v>
          </cell>
        </row>
        <row r="908">
          <cell r="D908">
            <v>0</v>
          </cell>
        </row>
        <row r="909">
          <cell r="A909" t="str">
            <v>2130335</v>
          </cell>
        </row>
        <row r="909">
          <cell r="D909">
            <v>80</v>
          </cell>
        </row>
        <row r="910">
          <cell r="A910" t="str">
            <v>2130336</v>
          </cell>
        </row>
        <row r="910">
          <cell r="D910">
            <v>0</v>
          </cell>
        </row>
        <row r="911">
          <cell r="A911" t="str">
            <v>2130337</v>
          </cell>
        </row>
        <row r="911">
          <cell r="D911">
            <v>0</v>
          </cell>
        </row>
        <row r="912">
          <cell r="A912" t="str">
            <v>2130399</v>
          </cell>
        </row>
        <row r="912">
          <cell r="D912">
            <v>0</v>
          </cell>
        </row>
        <row r="913">
          <cell r="A913" t="str">
            <v>21305</v>
          </cell>
        </row>
        <row r="913">
          <cell r="D913">
            <v>3142</v>
          </cell>
        </row>
        <row r="914">
          <cell r="A914" t="str">
            <v>2130501</v>
          </cell>
        </row>
        <row r="914">
          <cell r="D914">
            <v>653</v>
          </cell>
        </row>
        <row r="915">
          <cell r="A915" t="str">
            <v>2130502</v>
          </cell>
        </row>
        <row r="915">
          <cell r="D915">
            <v>250</v>
          </cell>
        </row>
        <row r="916">
          <cell r="A916" t="str">
            <v>2130503</v>
          </cell>
        </row>
        <row r="916">
          <cell r="D916">
            <v>0</v>
          </cell>
        </row>
        <row r="917">
          <cell r="A917" t="str">
            <v>2130504</v>
          </cell>
        </row>
        <row r="917">
          <cell r="D917">
            <v>0</v>
          </cell>
        </row>
        <row r="918">
          <cell r="A918" t="str">
            <v>2130505</v>
          </cell>
        </row>
        <row r="918">
          <cell r="D918">
            <v>0</v>
          </cell>
        </row>
        <row r="919">
          <cell r="A919" t="str">
            <v>2130506</v>
          </cell>
        </row>
        <row r="919">
          <cell r="D919">
            <v>0</v>
          </cell>
        </row>
        <row r="920">
          <cell r="A920" t="str">
            <v>2130507</v>
          </cell>
        </row>
        <row r="920">
          <cell r="D920">
            <v>509</v>
          </cell>
        </row>
        <row r="921">
          <cell r="A921" t="str">
            <v>2130508</v>
          </cell>
        </row>
        <row r="921">
          <cell r="D921">
            <v>0</v>
          </cell>
        </row>
        <row r="922">
          <cell r="A922" t="str">
            <v>2130550</v>
          </cell>
        </row>
        <row r="922">
          <cell r="D922">
            <v>0</v>
          </cell>
        </row>
        <row r="923">
          <cell r="A923" t="str">
            <v>2130599</v>
          </cell>
        </row>
        <row r="923">
          <cell r="D923">
            <v>1730</v>
          </cell>
        </row>
        <row r="924">
          <cell r="A924" t="str">
            <v>21307</v>
          </cell>
        </row>
        <row r="924">
          <cell r="D924">
            <v>10</v>
          </cell>
        </row>
        <row r="925">
          <cell r="A925" t="str">
            <v>2130701</v>
          </cell>
        </row>
        <row r="925">
          <cell r="D925">
            <v>0</v>
          </cell>
        </row>
        <row r="926">
          <cell r="A926" t="str">
            <v>2130704</v>
          </cell>
        </row>
        <row r="926">
          <cell r="D926">
            <v>0</v>
          </cell>
        </row>
        <row r="927">
          <cell r="A927" t="str">
            <v>2130705</v>
          </cell>
        </row>
        <row r="928">
          <cell r="A928" t="str">
            <v>2130706</v>
          </cell>
        </row>
        <row r="928">
          <cell r="D928">
            <v>0</v>
          </cell>
        </row>
        <row r="929">
          <cell r="A929" t="str">
            <v>2130707</v>
          </cell>
        </row>
        <row r="929">
          <cell r="D929">
            <v>0</v>
          </cell>
        </row>
        <row r="930">
          <cell r="A930" t="str">
            <v>2130799</v>
          </cell>
        </row>
        <row r="930">
          <cell r="D930">
            <v>10</v>
          </cell>
        </row>
        <row r="931">
          <cell r="A931" t="str">
            <v>21308</v>
          </cell>
        </row>
        <row r="931">
          <cell r="D931">
            <v>400</v>
          </cell>
        </row>
        <row r="932">
          <cell r="A932" t="str">
            <v>2130801</v>
          </cell>
        </row>
        <row r="932">
          <cell r="D932">
            <v>0</v>
          </cell>
        </row>
        <row r="933">
          <cell r="A933" t="str">
            <v>2130802</v>
          </cell>
        </row>
        <row r="933">
          <cell r="D933">
            <v>0</v>
          </cell>
        </row>
        <row r="934">
          <cell r="A934" t="str">
            <v>2130803</v>
          </cell>
        </row>
        <row r="934">
          <cell r="D934">
            <v>400</v>
          </cell>
        </row>
        <row r="935">
          <cell r="A935" t="str">
            <v>2130804</v>
          </cell>
        </row>
        <row r="935">
          <cell r="D935">
            <v>0</v>
          </cell>
        </row>
        <row r="936">
          <cell r="A936" t="str">
            <v>2130805</v>
          </cell>
        </row>
        <row r="936">
          <cell r="D936">
            <v>0</v>
          </cell>
        </row>
        <row r="937">
          <cell r="A937" t="str">
            <v>2130899</v>
          </cell>
        </row>
        <row r="937">
          <cell r="D937">
            <v>0</v>
          </cell>
        </row>
        <row r="938">
          <cell r="A938" t="str">
            <v>21309</v>
          </cell>
        </row>
        <row r="938">
          <cell r="D938">
            <v>0</v>
          </cell>
        </row>
        <row r="939">
          <cell r="A939" t="str">
            <v>2130901</v>
          </cell>
        </row>
        <row r="939">
          <cell r="D939">
            <v>0</v>
          </cell>
        </row>
        <row r="940">
          <cell r="A940" t="str">
            <v>2130999</v>
          </cell>
        </row>
        <row r="940">
          <cell r="D940">
            <v>0</v>
          </cell>
        </row>
        <row r="941">
          <cell r="A941" t="str">
            <v>21399</v>
          </cell>
        </row>
        <row r="941">
          <cell r="D941">
            <v>0</v>
          </cell>
        </row>
        <row r="942">
          <cell r="A942" t="str">
            <v>2139901</v>
          </cell>
        </row>
        <row r="942">
          <cell r="D942">
            <v>0</v>
          </cell>
        </row>
        <row r="943">
          <cell r="A943" t="str">
            <v>2139999</v>
          </cell>
        </row>
        <row r="943">
          <cell r="D943">
            <v>0</v>
          </cell>
        </row>
        <row r="944">
          <cell r="A944" t="str">
            <v>214</v>
          </cell>
        </row>
        <row r="944">
          <cell r="D944">
            <v>9024</v>
          </cell>
        </row>
        <row r="945">
          <cell r="A945" t="str">
            <v>21401</v>
          </cell>
        </row>
        <row r="945">
          <cell r="D945">
            <v>5787</v>
          </cell>
        </row>
        <row r="946">
          <cell r="A946" t="str">
            <v>2140101</v>
          </cell>
        </row>
        <row r="946">
          <cell r="D946">
            <v>984</v>
          </cell>
        </row>
        <row r="947">
          <cell r="A947" t="str">
            <v>2140102</v>
          </cell>
        </row>
        <row r="947">
          <cell r="D947">
            <v>11</v>
          </cell>
        </row>
        <row r="948">
          <cell r="A948" t="str">
            <v>2140103</v>
          </cell>
        </row>
        <row r="948">
          <cell r="D948">
            <v>0</v>
          </cell>
        </row>
        <row r="949">
          <cell r="A949" t="str">
            <v>2140104</v>
          </cell>
        </row>
        <row r="949">
          <cell r="D949">
            <v>1200</v>
          </cell>
        </row>
        <row r="950">
          <cell r="A950" t="str">
            <v>2140106</v>
          </cell>
        </row>
        <row r="950">
          <cell r="D950">
            <v>100</v>
          </cell>
        </row>
        <row r="951">
          <cell r="A951" t="str">
            <v>2140109</v>
          </cell>
        </row>
        <row r="951">
          <cell r="D951">
            <v>0</v>
          </cell>
        </row>
        <row r="952">
          <cell r="A952" t="str">
            <v>2140110</v>
          </cell>
        </row>
        <row r="952">
          <cell r="D952">
            <v>0</v>
          </cell>
        </row>
        <row r="953">
          <cell r="A953" t="str">
            <v>2140111</v>
          </cell>
        </row>
        <row r="953">
          <cell r="D953">
            <v>0</v>
          </cell>
        </row>
        <row r="954">
          <cell r="A954" t="str">
            <v>2140112</v>
          </cell>
        </row>
        <row r="954">
          <cell r="D954">
            <v>3492</v>
          </cell>
        </row>
        <row r="955">
          <cell r="A955" t="str">
            <v>2140114</v>
          </cell>
        </row>
        <row r="955">
          <cell r="D955">
            <v>0</v>
          </cell>
        </row>
        <row r="956">
          <cell r="A956" t="str">
            <v>2140122</v>
          </cell>
        </row>
        <row r="956">
          <cell r="D956">
            <v>0</v>
          </cell>
        </row>
        <row r="957">
          <cell r="A957" t="str">
            <v>2140123</v>
          </cell>
        </row>
        <row r="957">
          <cell r="D957">
            <v>0</v>
          </cell>
        </row>
        <row r="958">
          <cell r="A958" t="str">
            <v>2140127</v>
          </cell>
        </row>
        <row r="958">
          <cell r="D958">
            <v>0</v>
          </cell>
        </row>
        <row r="959">
          <cell r="A959" t="str">
            <v>2140128</v>
          </cell>
        </row>
        <row r="959">
          <cell r="D959">
            <v>0</v>
          </cell>
        </row>
        <row r="960">
          <cell r="A960" t="str">
            <v>2140129</v>
          </cell>
        </row>
        <row r="960">
          <cell r="D960">
            <v>0</v>
          </cell>
        </row>
        <row r="961">
          <cell r="A961" t="str">
            <v>2140130</v>
          </cell>
        </row>
        <row r="961">
          <cell r="D961">
            <v>0</v>
          </cell>
        </row>
        <row r="962">
          <cell r="A962" t="str">
            <v>2140131</v>
          </cell>
        </row>
        <row r="962">
          <cell r="D962">
            <v>0</v>
          </cell>
        </row>
        <row r="963">
          <cell r="A963" t="str">
            <v>2140133</v>
          </cell>
        </row>
        <row r="963">
          <cell r="D963">
            <v>0</v>
          </cell>
        </row>
        <row r="964">
          <cell r="A964" t="str">
            <v>2140136</v>
          </cell>
        </row>
        <row r="964">
          <cell r="D964">
            <v>0</v>
          </cell>
        </row>
        <row r="965">
          <cell r="A965" t="str">
            <v>2140138</v>
          </cell>
        </row>
        <row r="965">
          <cell r="D965">
            <v>0</v>
          </cell>
        </row>
        <row r="966">
          <cell r="A966" t="str">
            <v>2140139</v>
          </cell>
        </row>
        <row r="966">
          <cell r="D966">
            <v>0</v>
          </cell>
        </row>
        <row r="967">
          <cell r="A967" t="str">
            <v>2140199</v>
          </cell>
        </row>
        <row r="967">
          <cell r="D967">
            <v>0</v>
          </cell>
        </row>
        <row r="968">
          <cell r="A968" t="str">
            <v>21402</v>
          </cell>
        </row>
        <row r="968">
          <cell r="D968">
            <v>0</v>
          </cell>
        </row>
        <row r="969">
          <cell r="A969" t="str">
            <v>2140201</v>
          </cell>
        </row>
        <row r="969">
          <cell r="D969">
            <v>0</v>
          </cell>
        </row>
        <row r="970">
          <cell r="A970" t="str">
            <v>2140202</v>
          </cell>
        </row>
        <row r="970">
          <cell r="D970">
            <v>0</v>
          </cell>
        </row>
        <row r="971">
          <cell r="A971" t="str">
            <v>2140203</v>
          </cell>
        </row>
        <row r="971">
          <cell r="D971">
            <v>0</v>
          </cell>
        </row>
        <row r="972">
          <cell r="A972" t="str">
            <v>2140204</v>
          </cell>
        </row>
        <row r="972">
          <cell r="D972">
            <v>0</v>
          </cell>
        </row>
        <row r="973">
          <cell r="A973" t="str">
            <v>2140205</v>
          </cell>
        </row>
        <row r="973">
          <cell r="D973">
            <v>0</v>
          </cell>
        </row>
        <row r="974">
          <cell r="A974" t="str">
            <v>2140206</v>
          </cell>
        </row>
        <row r="974">
          <cell r="D974">
            <v>0</v>
          </cell>
        </row>
        <row r="975">
          <cell r="A975" t="str">
            <v>2140207</v>
          </cell>
        </row>
        <row r="975">
          <cell r="D975">
            <v>0</v>
          </cell>
        </row>
        <row r="976">
          <cell r="A976" t="str">
            <v>2140208</v>
          </cell>
        </row>
        <row r="976">
          <cell r="D976">
            <v>0</v>
          </cell>
        </row>
        <row r="977">
          <cell r="A977" t="str">
            <v>2140299</v>
          </cell>
        </row>
        <row r="977">
          <cell r="D977">
            <v>0</v>
          </cell>
        </row>
        <row r="978">
          <cell r="A978" t="str">
            <v>21403</v>
          </cell>
        </row>
        <row r="978">
          <cell r="D978">
            <v>200</v>
          </cell>
        </row>
        <row r="979">
          <cell r="A979" t="str">
            <v>2140301</v>
          </cell>
        </row>
        <row r="979">
          <cell r="D979">
            <v>0</v>
          </cell>
        </row>
        <row r="980">
          <cell r="A980" t="str">
            <v>2140302</v>
          </cell>
        </row>
        <row r="980">
          <cell r="D980">
            <v>0</v>
          </cell>
        </row>
        <row r="981">
          <cell r="A981" t="str">
            <v>2140303</v>
          </cell>
        </row>
        <row r="981">
          <cell r="D981">
            <v>0</v>
          </cell>
        </row>
        <row r="982">
          <cell r="A982" t="str">
            <v>2140304</v>
          </cell>
        </row>
        <row r="982">
          <cell r="D982">
            <v>0</v>
          </cell>
        </row>
        <row r="983">
          <cell r="A983" t="str">
            <v>2140305</v>
          </cell>
        </row>
        <row r="983">
          <cell r="D983">
            <v>0</v>
          </cell>
        </row>
        <row r="984">
          <cell r="A984" t="str">
            <v>2140306</v>
          </cell>
        </row>
        <row r="984">
          <cell r="D984">
            <v>0</v>
          </cell>
        </row>
        <row r="985">
          <cell r="A985" t="str">
            <v>2140307</v>
          </cell>
        </row>
        <row r="985">
          <cell r="D985">
            <v>0</v>
          </cell>
        </row>
        <row r="986">
          <cell r="A986" t="str">
            <v>2140308</v>
          </cell>
        </row>
        <row r="986">
          <cell r="D986">
            <v>0</v>
          </cell>
        </row>
        <row r="987">
          <cell r="A987" t="str">
            <v>2140399</v>
          </cell>
        </row>
        <row r="987">
          <cell r="D987">
            <v>200</v>
          </cell>
        </row>
        <row r="988">
          <cell r="A988" t="str">
            <v>21404</v>
          </cell>
        </row>
        <row r="988">
          <cell r="D988">
            <v>0</v>
          </cell>
        </row>
        <row r="989">
          <cell r="A989" t="str">
            <v>2140401</v>
          </cell>
        </row>
        <row r="989">
          <cell r="D989">
            <v>0</v>
          </cell>
        </row>
        <row r="990">
          <cell r="A990" t="str">
            <v>2140402</v>
          </cell>
        </row>
        <row r="990">
          <cell r="D990">
            <v>0</v>
          </cell>
        </row>
        <row r="991">
          <cell r="A991" t="str">
            <v>2140403</v>
          </cell>
        </row>
        <row r="991">
          <cell r="D991">
            <v>0</v>
          </cell>
        </row>
        <row r="992">
          <cell r="A992" t="str">
            <v>2140499</v>
          </cell>
        </row>
        <row r="992">
          <cell r="D992">
            <v>0</v>
          </cell>
        </row>
        <row r="993">
          <cell r="A993" t="str">
            <v>21405</v>
          </cell>
        </row>
        <row r="993">
          <cell r="D993">
            <v>0</v>
          </cell>
        </row>
        <row r="994">
          <cell r="A994" t="str">
            <v>2140501</v>
          </cell>
        </row>
        <row r="994">
          <cell r="D994">
            <v>0</v>
          </cell>
        </row>
        <row r="995">
          <cell r="A995" t="str">
            <v>2140502</v>
          </cell>
        </row>
        <row r="995">
          <cell r="D995">
            <v>0</v>
          </cell>
        </row>
        <row r="996">
          <cell r="A996" t="str">
            <v>2140503</v>
          </cell>
        </row>
        <row r="996">
          <cell r="D996">
            <v>0</v>
          </cell>
        </row>
        <row r="997">
          <cell r="A997" t="str">
            <v>2140504</v>
          </cell>
        </row>
        <row r="997">
          <cell r="D997">
            <v>0</v>
          </cell>
        </row>
        <row r="998">
          <cell r="A998" t="str">
            <v>2140505</v>
          </cell>
        </row>
        <row r="998">
          <cell r="D998">
            <v>0</v>
          </cell>
        </row>
        <row r="999">
          <cell r="A999" t="str">
            <v>2140599</v>
          </cell>
        </row>
        <row r="999">
          <cell r="D999">
            <v>0</v>
          </cell>
        </row>
        <row r="1000">
          <cell r="A1000" t="str">
            <v>21406</v>
          </cell>
        </row>
        <row r="1000">
          <cell r="D1000">
            <v>0</v>
          </cell>
        </row>
        <row r="1001">
          <cell r="A1001" t="str">
            <v>2140601</v>
          </cell>
        </row>
        <row r="1001">
          <cell r="D1001">
            <v>0</v>
          </cell>
        </row>
        <row r="1002">
          <cell r="A1002" t="str">
            <v>2140602</v>
          </cell>
        </row>
        <row r="1002">
          <cell r="D1002">
            <v>0</v>
          </cell>
        </row>
        <row r="1003">
          <cell r="A1003" t="str">
            <v>2140603</v>
          </cell>
        </row>
        <row r="1003">
          <cell r="D1003">
            <v>0</v>
          </cell>
        </row>
        <row r="1004">
          <cell r="A1004" t="str">
            <v>2140699</v>
          </cell>
        </row>
        <row r="1004">
          <cell r="D1004">
            <v>0</v>
          </cell>
        </row>
        <row r="1005">
          <cell r="A1005" t="str">
            <v>21499</v>
          </cell>
        </row>
        <row r="1005">
          <cell r="D1005">
            <v>3037</v>
          </cell>
        </row>
        <row r="1006">
          <cell r="A1006" t="str">
            <v>2149901</v>
          </cell>
        </row>
        <row r="1006">
          <cell r="D1006">
            <v>0</v>
          </cell>
        </row>
        <row r="1007">
          <cell r="A1007" t="str">
            <v>2149999</v>
          </cell>
        </row>
        <row r="1007">
          <cell r="D1007">
            <v>3037</v>
          </cell>
        </row>
        <row r="1008">
          <cell r="A1008" t="str">
            <v>215</v>
          </cell>
        </row>
        <row r="1008">
          <cell r="D1008">
            <v>6181</v>
          </cell>
        </row>
        <row r="1009">
          <cell r="A1009" t="str">
            <v>21501</v>
          </cell>
        </row>
        <row r="1009">
          <cell r="D1009">
            <v>0</v>
          </cell>
        </row>
        <row r="1010">
          <cell r="A1010" t="str">
            <v>2150101</v>
          </cell>
        </row>
        <row r="1010">
          <cell r="D1010">
            <v>0</v>
          </cell>
        </row>
        <row r="1011">
          <cell r="A1011" t="str">
            <v>2150102</v>
          </cell>
        </row>
        <row r="1011">
          <cell r="D1011">
            <v>0</v>
          </cell>
        </row>
        <row r="1012">
          <cell r="A1012" t="str">
            <v>2150103</v>
          </cell>
        </row>
        <row r="1012">
          <cell r="D1012">
            <v>0</v>
          </cell>
        </row>
        <row r="1013">
          <cell r="A1013" t="str">
            <v>2150104</v>
          </cell>
        </row>
        <row r="1013">
          <cell r="D1013">
            <v>0</v>
          </cell>
        </row>
        <row r="1014">
          <cell r="A1014" t="str">
            <v>2150105</v>
          </cell>
        </row>
        <row r="1014">
          <cell r="D1014">
            <v>0</v>
          </cell>
        </row>
        <row r="1015">
          <cell r="A1015" t="str">
            <v>2150106</v>
          </cell>
        </row>
        <row r="1015">
          <cell r="D1015">
            <v>0</v>
          </cell>
        </row>
        <row r="1016">
          <cell r="A1016" t="str">
            <v>2150107</v>
          </cell>
        </row>
        <row r="1016">
          <cell r="D1016">
            <v>0</v>
          </cell>
        </row>
        <row r="1017">
          <cell r="A1017" t="str">
            <v>2150108</v>
          </cell>
        </row>
        <row r="1017">
          <cell r="D1017">
            <v>0</v>
          </cell>
        </row>
        <row r="1018">
          <cell r="A1018" t="str">
            <v>2150199</v>
          </cell>
        </row>
        <row r="1018">
          <cell r="D1018">
            <v>0</v>
          </cell>
        </row>
        <row r="1019">
          <cell r="A1019" t="str">
            <v>21502</v>
          </cell>
        </row>
        <row r="1019">
          <cell r="D1019">
            <v>0</v>
          </cell>
        </row>
        <row r="1020">
          <cell r="A1020" t="str">
            <v>2150201</v>
          </cell>
        </row>
        <row r="1020">
          <cell r="D1020">
            <v>0</v>
          </cell>
        </row>
        <row r="1021">
          <cell r="A1021" t="str">
            <v>2150202</v>
          </cell>
        </row>
        <row r="1021">
          <cell r="D1021">
            <v>0</v>
          </cell>
        </row>
        <row r="1022">
          <cell r="A1022" t="str">
            <v>2150203</v>
          </cell>
        </row>
        <row r="1022">
          <cell r="D1022">
            <v>0</v>
          </cell>
        </row>
        <row r="1023">
          <cell r="A1023" t="str">
            <v>2150204</v>
          </cell>
        </row>
        <row r="1023">
          <cell r="D1023">
            <v>0</v>
          </cell>
        </row>
        <row r="1024">
          <cell r="A1024" t="str">
            <v>2150205</v>
          </cell>
        </row>
        <row r="1024">
          <cell r="D1024">
            <v>0</v>
          </cell>
        </row>
        <row r="1025">
          <cell r="A1025" t="str">
            <v>2150206</v>
          </cell>
        </row>
        <row r="1025">
          <cell r="D1025">
            <v>0</v>
          </cell>
        </row>
        <row r="1026">
          <cell r="A1026" t="str">
            <v>2150207</v>
          </cell>
        </row>
        <row r="1026">
          <cell r="D1026">
            <v>0</v>
          </cell>
        </row>
        <row r="1027">
          <cell r="A1027" t="str">
            <v>2150208</v>
          </cell>
        </row>
        <row r="1027">
          <cell r="D1027">
            <v>0</v>
          </cell>
        </row>
        <row r="1028">
          <cell r="A1028" t="str">
            <v>2150209</v>
          </cell>
        </row>
        <row r="1028">
          <cell r="D1028">
            <v>0</v>
          </cell>
        </row>
        <row r="1029">
          <cell r="A1029" t="str">
            <v>2150210</v>
          </cell>
        </row>
        <row r="1029">
          <cell r="D1029">
            <v>0</v>
          </cell>
        </row>
        <row r="1030">
          <cell r="A1030" t="str">
            <v>2150212</v>
          </cell>
        </row>
        <row r="1030">
          <cell r="D1030">
            <v>0</v>
          </cell>
        </row>
        <row r="1031">
          <cell r="A1031" t="str">
            <v>2150213</v>
          </cell>
        </row>
        <row r="1031">
          <cell r="D1031">
            <v>0</v>
          </cell>
        </row>
        <row r="1032">
          <cell r="A1032" t="str">
            <v>2150214</v>
          </cell>
        </row>
        <row r="1032">
          <cell r="D1032">
            <v>0</v>
          </cell>
        </row>
        <row r="1033">
          <cell r="A1033" t="str">
            <v>2150215</v>
          </cell>
        </row>
        <row r="1033">
          <cell r="D1033">
            <v>0</v>
          </cell>
        </row>
        <row r="1034">
          <cell r="A1034" t="str">
            <v>2150299</v>
          </cell>
        </row>
        <row r="1034">
          <cell r="D1034">
            <v>0</v>
          </cell>
        </row>
        <row r="1035">
          <cell r="A1035" t="str">
            <v>21503</v>
          </cell>
        </row>
        <row r="1035">
          <cell r="D1035">
            <v>0</v>
          </cell>
        </row>
        <row r="1036">
          <cell r="A1036" t="str">
            <v>2150301</v>
          </cell>
        </row>
        <row r="1036">
          <cell r="D1036">
            <v>0</v>
          </cell>
        </row>
        <row r="1037">
          <cell r="A1037" t="str">
            <v>2150302</v>
          </cell>
        </row>
        <row r="1037">
          <cell r="D1037">
            <v>0</v>
          </cell>
        </row>
        <row r="1038">
          <cell r="A1038" t="str">
            <v>2150303</v>
          </cell>
        </row>
        <row r="1038">
          <cell r="D1038">
            <v>0</v>
          </cell>
        </row>
        <row r="1039">
          <cell r="A1039" t="str">
            <v>2150399</v>
          </cell>
        </row>
        <row r="1039">
          <cell r="D1039">
            <v>0</v>
          </cell>
        </row>
        <row r="1040">
          <cell r="A1040" t="str">
            <v>21505</v>
          </cell>
        </row>
        <row r="1040">
          <cell r="D1040">
            <v>0</v>
          </cell>
        </row>
        <row r="1041">
          <cell r="A1041" t="str">
            <v>2150501</v>
          </cell>
        </row>
        <row r="1041">
          <cell r="D1041">
            <v>0</v>
          </cell>
        </row>
        <row r="1042">
          <cell r="A1042" t="str">
            <v>2150502</v>
          </cell>
        </row>
        <row r="1042">
          <cell r="D1042">
            <v>0</v>
          </cell>
        </row>
        <row r="1043">
          <cell r="A1043" t="str">
            <v>2150503</v>
          </cell>
        </row>
        <row r="1043">
          <cell r="D1043">
            <v>0</v>
          </cell>
        </row>
        <row r="1044">
          <cell r="A1044" t="str">
            <v>2150505</v>
          </cell>
        </row>
        <row r="1044">
          <cell r="D1044">
            <v>0</v>
          </cell>
        </row>
        <row r="1045">
          <cell r="A1045" t="str">
            <v>2150506</v>
          </cell>
        </row>
        <row r="1045">
          <cell r="D1045">
            <v>0</v>
          </cell>
        </row>
        <row r="1046">
          <cell r="A1046" t="str">
            <v>2150507</v>
          </cell>
        </row>
        <row r="1046">
          <cell r="D1046">
            <v>0</v>
          </cell>
        </row>
        <row r="1047">
          <cell r="A1047" t="str">
            <v>2150508</v>
          </cell>
        </row>
        <row r="1047">
          <cell r="D1047">
            <v>0</v>
          </cell>
        </row>
        <row r="1048">
          <cell r="A1048" t="str">
            <v>2150509</v>
          </cell>
        </row>
        <row r="1048">
          <cell r="D1048">
            <v>0</v>
          </cell>
        </row>
        <row r="1049">
          <cell r="A1049" t="str">
            <v>2150510</v>
          </cell>
        </row>
        <row r="1049">
          <cell r="D1049">
            <v>0</v>
          </cell>
        </row>
        <row r="1050">
          <cell r="A1050" t="str">
            <v>2150511</v>
          </cell>
        </row>
        <row r="1050">
          <cell r="D1050">
            <v>0</v>
          </cell>
        </row>
        <row r="1051">
          <cell r="A1051" t="str">
            <v>2150513</v>
          </cell>
        </row>
        <row r="1051">
          <cell r="D1051">
            <v>0</v>
          </cell>
        </row>
        <row r="1052">
          <cell r="A1052" t="str">
            <v>2150515</v>
          </cell>
        </row>
        <row r="1052">
          <cell r="D1052">
            <v>0</v>
          </cell>
        </row>
        <row r="1053">
          <cell r="A1053">
            <v>2150516</v>
          </cell>
        </row>
        <row r="1053">
          <cell r="D1053">
            <v>0</v>
          </cell>
        </row>
        <row r="1054">
          <cell r="A1054">
            <v>2150517</v>
          </cell>
        </row>
        <row r="1054">
          <cell r="D1054">
            <v>0</v>
          </cell>
        </row>
        <row r="1055">
          <cell r="A1055">
            <v>2150550</v>
          </cell>
        </row>
        <row r="1055">
          <cell r="D1055">
            <v>0</v>
          </cell>
        </row>
        <row r="1056">
          <cell r="A1056" t="str">
            <v>2150599</v>
          </cell>
        </row>
        <row r="1056">
          <cell r="D1056">
            <v>0</v>
          </cell>
        </row>
        <row r="1057">
          <cell r="A1057" t="str">
            <v>21507</v>
          </cell>
        </row>
        <row r="1057">
          <cell r="D1057">
            <v>0</v>
          </cell>
        </row>
        <row r="1058">
          <cell r="A1058" t="str">
            <v>2150701</v>
          </cell>
        </row>
        <row r="1058">
          <cell r="D1058">
            <v>0</v>
          </cell>
        </row>
        <row r="1059">
          <cell r="A1059" t="str">
            <v>2150702</v>
          </cell>
        </row>
        <row r="1059">
          <cell r="D1059">
            <v>0</v>
          </cell>
        </row>
        <row r="1060">
          <cell r="A1060" t="str">
            <v>2150703</v>
          </cell>
        </row>
        <row r="1060">
          <cell r="D1060">
            <v>0</v>
          </cell>
        </row>
        <row r="1061">
          <cell r="A1061" t="str">
            <v>2150704</v>
          </cell>
        </row>
        <row r="1061">
          <cell r="D1061">
            <v>0</v>
          </cell>
        </row>
        <row r="1062">
          <cell r="A1062" t="str">
            <v>2150705</v>
          </cell>
        </row>
        <row r="1062">
          <cell r="D1062">
            <v>0</v>
          </cell>
        </row>
        <row r="1063">
          <cell r="A1063" t="str">
            <v>2150799</v>
          </cell>
        </row>
        <row r="1063">
          <cell r="D1063">
            <v>0</v>
          </cell>
        </row>
        <row r="1064">
          <cell r="A1064" t="str">
            <v>21508</v>
          </cell>
        </row>
        <row r="1064">
          <cell r="D1064">
            <v>6181</v>
          </cell>
        </row>
        <row r="1065">
          <cell r="A1065" t="str">
            <v>2150801</v>
          </cell>
        </row>
        <row r="1065">
          <cell r="D1065">
            <v>0</v>
          </cell>
        </row>
        <row r="1066">
          <cell r="A1066" t="str">
            <v>2150802</v>
          </cell>
        </row>
        <row r="1066">
          <cell r="D1066">
            <v>0</v>
          </cell>
        </row>
        <row r="1067">
          <cell r="A1067" t="str">
            <v>2150803</v>
          </cell>
        </row>
        <row r="1067">
          <cell r="D1067">
            <v>0</v>
          </cell>
        </row>
        <row r="1068">
          <cell r="A1068" t="str">
            <v>2150804</v>
          </cell>
        </row>
        <row r="1068">
          <cell r="D1068">
            <v>0</v>
          </cell>
        </row>
        <row r="1069">
          <cell r="A1069" t="str">
            <v>2150805</v>
          </cell>
        </row>
        <row r="1069">
          <cell r="D1069">
            <v>2000</v>
          </cell>
        </row>
        <row r="1070">
          <cell r="A1070">
            <v>2150806</v>
          </cell>
        </row>
        <row r="1070">
          <cell r="D1070">
            <v>0</v>
          </cell>
        </row>
        <row r="1071">
          <cell r="A1071" t="str">
            <v>2150899</v>
          </cell>
        </row>
        <row r="1071">
          <cell r="D1071">
            <v>4181</v>
          </cell>
        </row>
        <row r="1072">
          <cell r="A1072" t="str">
            <v>21599</v>
          </cell>
        </row>
        <row r="1072">
          <cell r="D1072">
            <v>0</v>
          </cell>
        </row>
        <row r="1073">
          <cell r="A1073" t="str">
            <v>2159901</v>
          </cell>
        </row>
        <row r="1073">
          <cell r="D1073">
            <v>0</v>
          </cell>
        </row>
        <row r="1074">
          <cell r="A1074" t="str">
            <v>2159904</v>
          </cell>
        </row>
        <row r="1074">
          <cell r="D1074">
            <v>0</v>
          </cell>
        </row>
        <row r="1075">
          <cell r="A1075" t="str">
            <v>2159905</v>
          </cell>
        </row>
        <row r="1075">
          <cell r="D1075">
            <v>0</v>
          </cell>
        </row>
        <row r="1076">
          <cell r="A1076" t="str">
            <v>2159906</v>
          </cell>
        </row>
        <row r="1076">
          <cell r="D1076">
            <v>0</v>
          </cell>
        </row>
        <row r="1077">
          <cell r="A1077" t="str">
            <v>2159999</v>
          </cell>
        </row>
        <row r="1077">
          <cell r="D1077">
            <v>0</v>
          </cell>
        </row>
        <row r="1078">
          <cell r="A1078" t="str">
            <v>216</v>
          </cell>
        </row>
        <row r="1078">
          <cell r="D1078">
            <v>2592</v>
          </cell>
        </row>
        <row r="1079">
          <cell r="A1079" t="str">
            <v>21602</v>
          </cell>
        </row>
        <row r="1079">
          <cell r="D1079">
            <v>712</v>
          </cell>
        </row>
        <row r="1080">
          <cell r="A1080" t="str">
            <v>2160201</v>
          </cell>
        </row>
        <row r="1080">
          <cell r="D1080">
            <v>256</v>
          </cell>
        </row>
        <row r="1081">
          <cell r="A1081" t="str">
            <v>2160202</v>
          </cell>
        </row>
        <row r="1081">
          <cell r="D1081">
            <v>25</v>
          </cell>
        </row>
        <row r="1082">
          <cell r="A1082" t="str">
            <v>2160203</v>
          </cell>
        </row>
        <row r="1082">
          <cell r="D1082">
            <v>0</v>
          </cell>
        </row>
        <row r="1083">
          <cell r="A1083" t="str">
            <v>2160216</v>
          </cell>
        </row>
        <row r="1083">
          <cell r="D1083">
            <v>0</v>
          </cell>
        </row>
        <row r="1084">
          <cell r="A1084" t="str">
            <v>2160217</v>
          </cell>
        </row>
        <row r="1084">
          <cell r="D1084">
            <v>0</v>
          </cell>
        </row>
        <row r="1085">
          <cell r="A1085" t="str">
            <v>2160218</v>
          </cell>
        </row>
        <row r="1085">
          <cell r="D1085">
            <v>0</v>
          </cell>
        </row>
        <row r="1086">
          <cell r="A1086" t="str">
            <v>2160219</v>
          </cell>
        </row>
        <row r="1086">
          <cell r="D1086">
            <v>0</v>
          </cell>
        </row>
        <row r="1087">
          <cell r="A1087" t="str">
            <v>2160250</v>
          </cell>
        </row>
        <row r="1087">
          <cell r="D1087">
            <v>0</v>
          </cell>
        </row>
        <row r="1088">
          <cell r="A1088" t="str">
            <v>2160299</v>
          </cell>
        </row>
        <row r="1088">
          <cell r="D1088">
            <v>431</v>
          </cell>
        </row>
        <row r="1089">
          <cell r="A1089" t="str">
            <v>21606</v>
          </cell>
        </row>
        <row r="1089">
          <cell r="D1089">
            <v>1221</v>
          </cell>
        </row>
        <row r="1090">
          <cell r="A1090" t="str">
            <v>2160601</v>
          </cell>
        </row>
        <row r="1090">
          <cell r="D1090">
            <v>0</v>
          </cell>
        </row>
        <row r="1091">
          <cell r="A1091" t="str">
            <v>2160602</v>
          </cell>
        </row>
        <row r="1091">
          <cell r="D1091">
            <v>0</v>
          </cell>
        </row>
        <row r="1092">
          <cell r="A1092" t="str">
            <v>2160603</v>
          </cell>
        </row>
        <row r="1092">
          <cell r="D1092">
            <v>0</v>
          </cell>
        </row>
        <row r="1093">
          <cell r="A1093" t="str">
            <v>2160607</v>
          </cell>
        </row>
        <row r="1093">
          <cell r="D1093">
            <v>0</v>
          </cell>
        </row>
        <row r="1094">
          <cell r="A1094" t="str">
            <v>2160699</v>
          </cell>
        </row>
        <row r="1094">
          <cell r="D1094">
            <v>1221</v>
          </cell>
        </row>
        <row r="1095">
          <cell r="A1095" t="str">
            <v>21699</v>
          </cell>
        </row>
        <row r="1095">
          <cell r="D1095">
            <v>659</v>
          </cell>
        </row>
        <row r="1096">
          <cell r="A1096" t="str">
            <v>2169901</v>
          </cell>
        </row>
        <row r="1096">
          <cell r="D1096">
            <v>0</v>
          </cell>
        </row>
        <row r="1097">
          <cell r="A1097" t="str">
            <v>2169999</v>
          </cell>
        </row>
        <row r="1097">
          <cell r="D1097">
            <v>659</v>
          </cell>
        </row>
        <row r="1098">
          <cell r="A1098" t="str">
            <v>217</v>
          </cell>
        </row>
        <row r="1098">
          <cell r="D1098">
            <v>80</v>
          </cell>
        </row>
        <row r="1099">
          <cell r="A1099" t="str">
            <v>21701</v>
          </cell>
        </row>
        <row r="1099">
          <cell r="D1099">
            <v>70</v>
          </cell>
        </row>
        <row r="1100">
          <cell r="A1100" t="str">
            <v>2170101</v>
          </cell>
        </row>
        <row r="1100">
          <cell r="D1100">
            <v>0</v>
          </cell>
        </row>
        <row r="1101">
          <cell r="A1101" t="str">
            <v>2170102</v>
          </cell>
        </row>
        <row r="1101">
          <cell r="D1101">
            <v>0</v>
          </cell>
        </row>
        <row r="1102">
          <cell r="A1102" t="str">
            <v>2170103</v>
          </cell>
        </row>
        <row r="1102">
          <cell r="D1102">
            <v>0</v>
          </cell>
        </row>
        <row r="1103">
          <cell r="A1103" t="str">
            <v>2170104</v>
          </cell>
        </row>
        <row r="1103">
          <cell r="D1103">
            <v>0</v>
          </cell>
        </row>
        <row r="1104">
          <cell r="A1104" t="str">
            <v>2170150</v>
          </cell>
        </row>
        <row r="1104">
          <cell r="D1104">
            <v>0</v>
          </cell>
        </row>
        <row r="1105">
          <cell r="A1105" t="str">
            <v>2170199</v>
          </cell>
        </row>
        <row r="1105">
          <cell r="D1105">
            <v>70</v>
          </cell>
        </row>
        <row r="1106">
          <cell r="A1106">
            <v>21702</v>
          </cell>
        </row>
        <row r="1106">
          <cell r="D1106">
            <v>10</v>
          </cell>
        </row>
        <row r="1107">
          <cell r="A1107">
            <v>2170201</v>
          </cell>
        </row>
        <row r="1107">
          <cell r="D1107">
            <v>0</v>
          </cell>
        </row>
        <row r="1108">
          <cell r="A1108">
            <v>2170202</v>
          </cell>
        </row>
        <row r="1108">
          <cell r="D1108">
            <v>0</v>
          </cell>
        </row>
        <row r="1109">
          <cell r="A1109">
            <v>2170203</v>
          </cell>
        </row>
        <row r="1109">
          <cell r="D1109">
            <v>0</v>
          </cell>
        </row>
        <row r="1110">
          <cell r="A1110">
            <v>2170204</v>
          </cell>
        </row>
        <row r="1110">
          <cell r="D1110">
            <v>0</v>
          </cell>
        </row>
        <row r="1111">
          <cell r="A1111">
            <v>2170205</v>
          </cell>
        </row>
        <row r="1111">
          <cell r="D1111">
            <v>0</v>
          </cell>
        </row>
        <row r="1112">
          <cell r="A1112">
            <v>2170206</v>
          </cell>
        </row>
        <row r="1112">
          <cell r="D1112">
            <v>0</v>
          </cell>
        </row>
        <row r="1113">
          <cell r="A1113">
            <v>2170207</v>
          </cell>
        </row>
        <row r="1113">
          <cell r="D1113">
            <v>0</v>
          </cell>
        </row>
        <row r="1114">
          <cell r="A1114">
            <v>2170208</v>
          </cell>
        </row>
        <row r="1114">
          <cell r="D1114">
            <v>0</v>
          </cell>
        </row>
        <row r="1115">
          <cell r="A1115">
            <v>2170299</v>
          </cell>
        </row>
        <row r="1115">
          <cell r="D1115">
            <v>10</v>
          </cell>
        </row>
        <row r="1116">
          <cell r="A1116" t="str">
            <v>21703</v>
          </cell>
        </row>
        <row r="1116">
          <cell r="D1116">
            <v>0</v>
          </cell>
        </row>
        <row r="1117">
          <cell r="A1117" t="str">
            <v>2170301</v>
          </cell>
        </row>
        <row r="1117">
          <cell r="D1117">
            <v>0</v>
          </cell>
        </row>
        <row r="1118">
          <cell r="A1118" t="str">
            <v>2170302</v>
          </cell>
        </row>
        <row r="1118">
          <cell r="D1118">
            <v>0</v>
          </cell>
        </row>
        <row r="1119">
          <cell r="A1119" t="str">
            <v>2170303</v>
          </cell>
        </row>
        <row r="1119">
          <cell r="D1119">
            <v>0</v>
          </cell>
        </row>
        <row r="1120">
          <cell r="A1120" t="str">
            <v>2170304</v>
          </cell>
        </row>
        <row r="1120">
          <cell r="D1120">
            <v>0</v>
          </cell>
        </row>
        <row r="1121">
          <cell r="A1121" t="str">
            <v>2170399</v>
          </cell>
        </row>
        <row r="1121">
          <cell r="D1121">
            <v>0</v>
          </cell>
        </row>
        <row r="1122">
          <cell r="A1122" t="str">
            <v>21799</v>
          </cell>
        </row>
        <row r="1122">
          <cell r="D1122">
            <v>0</v>
          </cell>
        </row>
        <row r="1123">
          <cell r="A1123">
            <v>2179902</v>
          </cell>
        </row>
        <row r="1124">
          <cell r="A1124">
            <v>2179999</v>
          </cell>
        </row>
        <row r="1124">
          <cell r="D1124">
            <v>0</v>
          </cell>
        </row>
        <row r="1125">
          <cell r="A1125" t="str">
            <v>219</v>
          </cell>
        </row>
        <row r="1125">
          <cell r="D1125">
            <v>0</v>
          </cell>
        </row>
        <row r="1126">
          <cell r="A1126" t="str">
            <v>21901</v>
          </cell>
        </row>
        <row r="1126">
          <cell r="D1126">
            <v>0</v>
          </cell>
        </row>
        <row r="1127">
          <cell r="A1127" t="str">
            <v>21902</v>
          </cell>
        </row>
        <row r="1127">
          <cell r="D1127">
            <v>0</v>
          </cell>
        </row>
        <row r="1128">
          <cell r="A1128" t="str">
            <v>21903</v>
          </cell>
        </row>
        <row r="1128">
          <cell r="D1128">
            <v>0</v>
          </cell>
        </row>
        <row r="1129">
          <cell r="A1129" t="str">
            <v>21904</v>
          </cell>
        </row>
        <row r="1129">
          <cell r="D1129">
            <v>0</v>
          </cell>
        </row>
        <row r="1130">
          <cell r="A1130" t="str">
            <v>21905</v>
          </cell>
        </row>
        <row r="1130">
          <cell r="D1130">
            <v>0</v>
          </cell>
        </row>
        <row r="1131">
          <cell r="A1131" t="str">
            <v>21906</v>
          </cell>
        </row>
        <row r="1131">
          <cell r="D1131">
            <v>0</v>
          </cell>
        </row>
        <row r="1132">
          <cell r="A1132" t="str">
            <v>21907</v>
          </cell>
        </row>
        <row r="1132">
          <cell r="D1132">
            <v>0</v>
          </cell>
        </row>
        <row r="1133">
          <cell r="A1133" t="str">
            <v>21908</v>
          </cell>
        </row>
        <row r="1133">
          <cell r="D1133">
            <v>0</v>
          </cell>
        </row>
        <row r="1134">
          <cell r="A1134" t="str">
            <v>21999</v>
          </cell>
        </row>
        <row r="1134">
          <cell r="D1134">
            <v>0</v>
          </cell>
        </row>
        <row r="1135">
          <cell r="A1135" t="str">
            <v>220</v>
          </cell>
        </row>
        <row r="1135">
          <cell r="D1135">
            <v>2933</v>
          </cell>
        </row>
        <row r="1136">
          <cell r="A1136" t="str">
            <v>22001</v>
          </cell>
        </row>
        <row r="1136">
          <cell r="D1136">
            <v>2512</v>
          </cell>
        </row>
        <row r="1137">
          <cell r="A1137" t="str">
            <v>2200101</v>
          </cell>
        </row>
        <row r="1137">
          <cell r="D1137">
            <v>1372</v>
          </cell>
        </row>
        <row r="1138">
          <cell r="A1138" t="str">
            <v>2200102</v>
          </cell>
        </row>
        <row r="1138">
          <cell r="D1138">
            <v>0</v>
          </cell>
        </row>
        <row r="1139">
          <cell r="A1139" t="str">
            <v>2200103</v>
          </cell>
        </row>
        <row r="1139">
          <cell r="D1139">
            <v>0</v>
          </cell>
        </row>
        <row r="1140">
          <cell r="A1140" t="str">
            <v>2200104</v>
          </cell>
        </row>
        <row r="1140">
          <cell r="D1140">
            <v>584</v>
          </cell>
        </row>
        <row r="1141">
          <cell r="A1141" t="str">
            <v>2200106</v>
          </cell>
        </row>
        <row r="1141">
          <cell r="D1141">
            <v>20</v>
          </cell>
        </row>
        <row r="1142">
          <cell r="A1142" t="str">
            <v>2200107</v>
          </cell>
        </row>
        <row r="1142">
          <cell r="D1142">
            <v>0</v>
          </cell>
        </row>
        <row r="1143">
          <cell r="A1143" t="str">
            <v>2200108</v>
          </cell>
        </row>
        <row r="1143">
          <cell r="D1143">
            <v>110</v>
          </cell>
        </row>
        <row r="1144">
          <cell r="A1144" t="str">
            <v>2200109</v>
          </cell>
        </row>
        <row r="1144">
          <cell r="D1144">
            <v>75</v>
          </cell>
        </row>
        <row r="1145">
          <cell r="A1145" t="str">
            <v>2200112</v>
          </cell>
        </row>
        <row r="1145">
          <cell r="D1145">
            <v>0</v>
          </cell>
        </row>
        <row r="1146">
          <cell r="A1146" t="str">
            <v>2200113</v>
          </cell>
        </row>
        <row r="1146">
          <cell r="D1146">
            <v>0</v>
          </cell>
        </row>
        <row r="1147">
          <cell r="A1147" t="str">
            <v>2200114</v>
          </cell>
        </row>
        <row r="1147">
          <cell r="D1147">
            <v>351</v>
          </cell>
        </row>
        <row r="1148">
          <cell r="A1148" t="str">
            <v>2200115</v>
          </cell>
        </row>
        <row r="1148">
          <cell r="D1148">
            <v>0</v>
          </cell>
        </row>
        <row r="1149">
          <cell r="A1149" t="str">
            <v>2200116</v>
          </cell>
        </row>
        <row r="1149">
          <cell r="D1149">
            <v>0</v>
          </cell>
        </row>
        <row r="1150">
          <cell r="A1150" t="str">
            <v>2200119</v>
          </cell>
        </row>
        <row r="1150">
          <cell r="D1150">
            <v>0</v>
          </cell>
        </row>
        <row r="1151">
          <cell r="A1151" t="str">
            <v>2200120</v>
          </cell>
        </row>
        <row r="1151">
          <cell r="D1151">
            <v>0</v>
          </cell>
        </row>
        <row r="1152">
          <cell r="A1152" t="str">
            <v>2200121</v>
          </cell>
        </row>
        <row r="1152">
          <cell r="D1152">
            <v>0</v>
          </cell>
        </row>
        <row r="1153">
          <cell r="A1153" t="str">
            <v>2200122</v>
          </cell>
        </row>
        <row r="1153">
          <cell r="D1153">
            <v>0</v>
          </cell>
        </row>
        <row r="1154">
          <cell r="A1154" t="str">
            <v>2200123</v>
          </cell>
        </row>
        <row r="1154">
          <cell r="D1154">
            <v>0</v>
          </cell>
        </row>
        <row r="1155">
          <cell r="A1155" t="str">
            <v>2200124</v>
          </cell>
        </row>
        <row r="1155">
          <cell r="D1155">
            <v>0</v>
          </cell>
        </row>
        <row r="1156">
          <cell r="A1156" t="str">
            <v>2200125</v>
          </cell>
        </row>
        <row r="1156">
          <cell r="D1156">
            <v>0</v>
          </cell>
        </row>
        <row r="1157">
          <cell r="A1157" t="str">
            <v>2200126</v>
          </cell>
        </row>
        <row r="1157">
          <cell r="D1157">
            <v>0</v>
          </cell>
        </row>
        <row r="1158">
          <cell r="A1158" t="str">
            <v>2200127</v>
          </cell>
        </row>
        <row r="1158">
          <cell r="D1158">
            <v>0</v>
          </cell>
        </row>
        <row r="1159">
          <cell r="A1159" t="str">
            <v>2200128</v>
          </cell>
        </row>
        <row r="1159">
          <cell r="D1159">
            <v>0</v>
          </cell>
        </row>
        <row r="1160">
          <cell r="A1160" t="str">
            <v>2200129</v>
          </cell>
        </row>
        <row r="1160">
          <cell r="D1160">
            <v>0</v>
          </cell>
        </row>
        <row r="1161">
          <cell r="A1161" t="str">
            <v>2200150</v>
          </cell>
        </row>
        <row r="1161">
          <cell r="D1161">
            <v>0</v>
          </cell>
        </row>
        <row r="1162">
          <cell r="A1162" t="str">
            <v>2200199</v>
          </cell>
        </row>
        <row r="1162">
          <cell r="D1162">
            <v>0</v>
          </cell>
        </row>
        <row r="1163">
          <cell r="A1163" t="str">
            <v>22005</v>
          </cell>
        </row>
        <row r="1163">
          <cell r="D1163">
            <v>421</v>
          </cell>
        </row>
        <row r="1164">
          <cell r="A1164" t="str">
            <v>2200501</v>
          </cell>
        </row>
        <row r="1164">
          <cell r="D1164">
            <v>336</v>
          </cell>
        </row>
        <row r="1165">
          <cell r="A1165" t="str">
            <v>2200502</v>
          </cell>
        </row>
        <row r="1165">
          <cell r="D1165">
            <v>0</v>
          </cell>
        </row>
        <row r="1166">
          <cell r="A1166" t="str">
            <v>2200503</v>
          </cell>
        </row>
        <row r="1166">
          <cell r="D1166">
            <v>0</v>
          </cell>
        </row>
        <row r="1167">
          <cell r="A1167" t="str">
            <v>2200504</v>
          </cell>
        </row>
        <row r="1167">
          <cell r="D1167">
            <v>0</v>
          </cell>
        </row>
        <row r="1168">
          <cell r="A1168" t="str">
            <v>2200506</v>
          </cell>
        </row>
        <row r="1168">
          <cell r="D1168">
            <v>0</v>
          </cell>
        </row>
        <row r="1169">
          <cell r="A1169" t="str">
            <v>2200507</v>
          </cell>
        </row>
        <row r="1169">
          <cell r="D1169">
            <v>0</v>
          </cell>
        </row>
        <row r="1170">
          <cell r="A1170" t="str">
            <v>2200508</v>
          </cell>
        </row>
        <row r="1170">
          <cell r="D1170">
            <v>0</v>
          </cell>
        </row>
        <row r="1171">
          <cell r="A1171" t="str">
            <v>2200509</v>
          </cell>
        </row>
        <row r="1171">
          <cell r="D1171">
            <v>10</v>
          </cell>
        </row>
        <row r="1172">
          <cell r="A1172" t="str">
            <v>2200510</v>
          </cell>
        </row>
        <row r="1172">
          <cell r="D1172">
            <v>20</v>
          </cell>
        </row>
        <row r="1173">
          <cell r="A1173" t="str">
            <v>2200511</v>
          </cell>
        </row>
        <row r="1173">
          <cell r="D1173">
            <v>0</v>
          </cell>
        </row>
        <row r="1174">
          <cell r="A1174" t="str">
            <v>2200512</v>
          </cell>
        </row>
        <row r="1174">
          <cell r="D1174">
            <v>0</v>
          </cell>
        </row>
        <row r="1175">
          <cell r="A1175" t="str">
            <v>2200513</v>
          </cell>
        </row>
        <row r="1175">
          <cell r="D1175">
            <v>0</v>
          </cell>
        </row>
        <row r="1176">
          <cell r="A1176" t="str">
            <v>2200514</v>
          </cell>
        </row>
        <row r="1176">
          <cell r="D1176">
            <v>0</v>
          </cell>
        </row>
        <row r="1177">
          <cell r="A1177" t="str">
            <v>2200599</v>
          </cell>
        </row>
        <row r="1177">
          <cell r="D1177">
            <v>55</v>
          </cell>
        </row>
        <row r="1178">
          <cell r="A1178" t="str">
            <v>22099</v>
          </cell>
        </row>
        <row r="1178">
          <cell r="D1178">
            <v>0</v>
          </cell>
        </row>
        <row r="1179">
          <cell r="A1179">
            <v>2209999</v>
          </cell>
        </row>
        <row r="1179">
          <cell r="D1179">
            <v>0</v>
          </cell>
        </row>
        <row r="1180">
          <cell r="A1180" t="str">
            <v>221</v>
          </cell>
        </row>
        <row r="1180">
          <cell r="D1180">
            <v>16616</v>
          </cell>
        </row>
        <row r="1181">
          <cell r="A1181" t="str">
            <v>22101</v>
          </cell>
        </row>
        <row r="1181">
          <cell r="D1181">
            <v>8340</v>
          </cell>
        </row>
        <row r="1182">
          <cell r="A1182" t="str">
            <v>2210101</v>
          </cell>
        </row>
        <row r="1182">
          <cell r="D1182">
            <v>0</v>
          </cell>
        </row>
        <row r="1183">
          <cell r="A1183" t="str">
            <v>2210102</v>
          </cell>
        </row>
        <row r="1183">
          <cell r="D1183">
            <v>0</v>
          </cell>
        </row>
        <row r="1184">
          <cell r="A1184" t="str">
            <v>2210103</v>
          </cell>
        </row>
        <row r="1184">
          <cell r="D1184">
            <v>8100</v>
          </cell>
        </row>
        <row r="1185">
          <cell r="A1185" t="str">
            <v>2210104</v>
          </cell>
        </row>
        <row r="1185">
          <cell r="D1185">
            <v>0</v>
          </cell>
        </row>
        <row r="1186">
          <cell r="A1186" t="str">
            <v>2210105</v>
          </cell>
        </row>
        <row r="1186">
          <cell r="D1186">
            <v>0</v>
          </cell>
        </row>
        <row r="1187">
          <cell r="A1187" t="str">
            <v>2210106</v>
          </cell>
        </row>
        <row r="1187">
          <cell r="D1187">
            <v>185</v>
          </cell>
        </row>
        <row r="1188">
          <cell r="A1188" t="str">
            <v>2210107</v>
          </cell>
        </row>
        <row r="1188">
          <cell r="D1188">
            <v>0</v>
          </cell>
        </row>
        <row r="1189">
          <cell r="A1189" t="str">
            <v>2210108</v>
          </cell>
        </row>
        <row r="1189">
          <cell r="D1189">
            <v>0</v>
          </cell>
        </row>
        <row r="1190">
          <cell r="A1190" t="str">
            <v>2210109</v>
          </cell>
        </row>
        <row r="1190">
          <cell r="D1190">
            <v>0</v>
          </cell>
        </row>
        <row r="1191">
          <cell r="A1191" t="str">
            <v>2210199</v>
          </cell>
        </row>
        <row r="1191">
          <cell r="D1191">
            <v>55</v>
          </cell>
        </row>
        <row r="1192">
          <cell r="A1192" t="str">
            <v>22102</v>
          </cell>
        </row>
        <row r="1192">
          <cell r="D1192">
            <v>7474</v>
          </cell>
        </row>
        <row r="1193">
          <cell r="A1193" t="str">
            <v>2210201</v>
          </cell>
        </row>
        <row r="1193">
          <cell r="D1193">
            <v>7472</v>
          </cell>
        </row>
        <row r="1194">
          <cell r="A1194" t="str">
            <v>2210202</v>
          </cell>
        </row>
        <row r="1194">
          <cell r="D1194">
            <v>0</v>
          </cell>
        </row>
        <row r="1195">
          <cell r="A1195" t="str">
            <v>2210203</v>
          </cell>
        </row>
        <row r="1195">
          <cell r="D1195">
            <v>2</v>
          </cell>
        </row>
        <row r="1196">
          <cell r="A1196" t="str">
            <v>22103</v>
          </cell>
        </row>
        <row r="1196">
          <cell r="D1196">
            <v>802</v>
          </cell>
        </row>
        <row r="1197">
          <cell r="A1197" t="str">
            <v>2210301</v>
          </cell>
        </row>
        <row r="1197">
          <cell r="D1197">
            <v>0</v>
          </cell>
        </row>
        <row r="1198">
          <cell r="A1198" t="str">
            <v>2210302</v>
          </cell>
        </row>
        <row r="1198">
          <cell r="D1198">
            <v>802</v>
          </cell>
        </row>
        <row r="1199">
          <cell r="A1199" t="str">
            <v>2210399</v>
          </cell>
        </row>
        <row r="1199">
          <cell r="D1199">
            <v>0</v>
          </cell>
        </row>
        <row r="1200">
          <cell r="A1200" t="str">
            <v>222</v>
          </cell>
        </row>
        <row r="1200">
          <cell r="D1200">
            <v>2074</v>
          </cell>
        </row>
        <row r="1201">
          <cell r="A1201" t="str">
            <v>22201</v>
          </cell>
        </row>
        <row r="1201">
          <cell r="D1201">
            <v>2074</v>
          </cell>
        </row>
        <row r="1202">
          <cell r="A1202" t="str">
            <v>2220101</v>
          </cell>
        </row>
        <row r="1202">
          <cell r="D1202">
            <v>54</v>
          </cell>
        </row>
        <row r="1203">
          <cell r="A1203" t="str">
            <v>2220102</v>
          </cell>
        </row>
        <row r="1203">
          <cell r="D1203">
            <v>0</v>
          </cell>
        </row>
        <row r="1204">
          <cell r="A1204" t="str">
            <v>2220103</v>
          </cell>
        </row>
        <row r="1204">
          <cell r="D1204">
            <v>0</v>
          </cell>
        </row>
        <row r="1205">
          <cell r="A1205" t="str">
            <v>2220104</v>
          </cell>
        </row>
        <row r="1205">
          <cell r="D1205">
            <v>0</v>
          </cell>
        </row>
        <row r="1206">
          <cell r="A1206" t="str">
            <v>2220105</v>
          </cell>
        </row>
        <row r="1206">
          <cell r="D1206">
            <v>0</v>
          </cell>
        </row>
        <row r="1207">
          <cell r="A1207" t="str">
            <v>2220106</v>
          </cell>
        </row>
        <row r="1207">
          <cell r="D1207">
            <v>20</v>
          </cell>
        </row>
        <row r="1208">
          <cell r="A1208" t="str">
            <v>2220107</v>
          </cell>
        </row>
        <row r="1208">
          <cell r="D1208">
            <v>0</v>
          </cell>
        </row>
        <row r="1209">
          <cell r="A1209" t="str">
            <v>2220112</v>
          </cell>
        </row>
        <row r="1209">
          <cell r="D1209">
            <v>0</v>
          </cell>
        </row>
        <row r="1210">
          <cell r="A1210" t="str">
            <v>2220113</v>
          </cell>
        </row>
        <row r="1210">
          <cell r="D1210">
            <v>0</v>
          </cell>
        </row>
        <row r="1211">
          <cell r="A1211" t="str">
            <v>2220114</v>
          </cell>
        </row>
        <row r="1211">
          <cell r="D1211">
            <v>0</v>
          </cell>
        </row>
        <row r="1212">
          <cell r="A1212" t="str">
            <v>2220115</v>
          </cell>
        </row>
        <row r="1212">
          <cell r="D1212">
            <v>1600</v>
          </cell>
        </row>
        <row r="1213">
          <cell r="A1213" t="str">
            <v>2220118</v>
          </cell>
        </row>
        <row r="1213">
          <cell r="D1213">
            <v>0</v>
          </cell>
        </row>
        <row r="1214">
          <cell r="A1214">
            <v>2220119</v>
          </cell>
        </row>
        <row r="1214">
          <cell r="D1214">
            <v>0</v>
          </cell>
        </row>
        <row r="1215">
          <cell r="A1215">
            <v>2220120</v>
          </cell>
        </row>
        <row r="1215">
          <cell r="D1215">
            <v>0</v>
          </cell>
        </row>
        <row r="1216">
          <cell r="A1216">
            <v>2220121</v>
          </cell>
        </row>
        <row r="1216">
          <cell r="D1216">
            <v>0</v>
          </cell>
        </row>
        <row r="1217">
          <cell r="A1217" t="str">
            <v>2220150</v>
          </cell>
        </row>
        <row r="1217">
          <cell r="D1217">
            <v>0</v>
          </cell>
        </row>
        <row r="1218">
          <cell r="A1218" t="str">
            <v>2220199</v>
          </cell>
        </row>
        <row r="1218">
          <cell r="D1218">
            <v>400</v>
          </cell>
        </row>
        <row r="1219">
          <cell r="A1219" t="str">
            <v>22202</v>
          </cell>
        </row>
        <row r="1219">
          <cell r="D1219">
            <v>0</v>
          </cell>
        </row>
        <row r="1220">
          <cell r="A1220" t="str">
            <v>2220201</v>
          </cell>
        </row>
        <row r="1220">
          <cell r="D1220">
            <v>0</v>
          </cell>
        </row>
        <row r="1221">
          <cell r="A1221" t="str">
            <v>2220202</v>
          </cell>
        </row>
        <row r="1221">
          <cell r="D1221">
            <v>0</v>
          </cell>
        </row>
        <row r="1222">
          <cell r="A1222" t="str">
            <v>2220203</v>
          </cell>
        </row>
        <row r="1222">
          <cell r="D1222">
            <v>0</v>
          </cell>
        </row>
        <row r="1223">
          <cell r="A1223" t="str">
            <v>2220204</v>
          </cell>
        </row>
        <row r="1223">
          <cell r="D1223">
            <v>0</v>
          </cell>
        </row>
        <row r="1224">
          <cell r="A1224" t="str">
            <v>2220205</v>
          </cell>
        </row>
        <row r="1224">
          <cell r="D1224">
            <v>0</v>
          </cell>
        </row>
        <row r="1225">
          <cell r="A1225" t="str">
            <v>2220206</v>
          </cell>
        </row>
        <row r="1225">
          <cell r="D1225">
            <v>0</v>
          </cell>
        </row>
        <row r="1226">
          <cell r="A1226" t="str">
            <v>2220207</v>
          </cell>
        </row>
        <row r="1226">
          <cell r="D1226">
            <v>0</v>
          </cell>
        </row>
        <row r="1227">
          <cell r="A1227" t="str">
            <v>2220209</v>
          </cell>
        </row>
        <row r="1227">
          <cell r="D1227">
            <v>0</v>
          </cell>
        </row>
        <row r="1228">
          <cell r="A1228" t="str">
            <v>2220210</v>
          </cell>
        </row>
        <row r="1228">
          <cell r="D1228">
            <v>0</v>
          </cell>
        </row>
        <row r="1229">
          <cell r="A1229" t="str">
            <v>2220211</v>
          </cell>
        </row>
        <row r="1229">
          <cell r="D1229">
            <v>0</v>
          </cell>
        </row>
        <row r="1230">
          <cell r="A1230" t="str">
            <v>2220212</v>
          </cell>
        </row>
        <row r="1230">
          <cell r="D1230">
            <v>0</v>
          </cell>
        </row>
        <row r="1231">
          <cell r="A1231" t="str">
            <v>2220250</v>
          </cell>
        </row>
        <row r="1231">
          <cell r="D1231">
            <v>0</v>
          </cell>
        </row>
        <row r="1232">
          <cell r="A1232" t="str">
            <v>2220299</v>
          </cell>
        </row>
        <row r="1232">
          <cell r="D1232">
            <v>0</v>
          </cell>
        </row>
        <row r="1233">
          <cell r="A1233" t="str">
            <v>22203</v>
          </cell>
        </row>
        <row r="1233">
          <cell r="D1233">
            <v>0</v>
          </cell>
        </row>
        <row r="1234">
          <cell r="A1234" t="str">
            <v>2220301</v>
          </cell>
        </row>
        <row r="1234">
          <cell r="D1234">
            <v>0</v>
          </cell>
        </row>
        <row r="1235">
          <cell r="A1235" t="str">
            <v>2220303</v>
          </cell>
        </row>
        <row r="1235">
          <cell r="D1235">
            <v>0</v>
          </cell>
        </row>
        <row r="1236">
          <cell r="A1236" t="str">
            <v>2220304</v>
          </cell>
        </row>
        <row r="1236">
          <cell r="D1236">
            <v>0</v>
          </cell>
        </row>
        <row r="1237">
          <cell r="A1237">
            <v>2220305</v>
          </cell>
        </row>
        <row r="1237">
          <cell r="D1237">
            <v>0</v>
          </cell>
        </row>
        <row r="1238">
          <cell r="A1238" t="str">
            <v>2220399</v>
          </cell>
        </row>
        <row r="1238">
          <cell r="D1238">
            <v>0</v>
          </cell>
        </row>
        <row r="1239">
          <cell r="A1239" t="str">
            <v>22204</v>
          </cell>
        </row>
        <row r="1239">
          <cell r="D1239">
            <v>0</v>
          </cell>
        </row>
        <row r="1240">
          <cell r="A1240" t="str">
            <v>2220401</v>
          </cell>
        </row>
        <row r="1240">
          <cell r="D1240">
            <v>0</v>
          </cell>
        </row>
        <row r="1241">
          <cell r="A1241" t="str">
            <v>2220402</v>
          </cell>
        </row>
        <row r="1241">
          <cell r="D1241">
            <v>0</v>
          </cell>
        </row>
        <row r="1242">
          <cell r="A1242" t="str">
            <v>2220403</v>
          </cell>
        </row>
        <row r="1242">
          <cell r="D1242">
            <v>0</v>
          </cell>
        </row>
        <row r="1243">
          <cell r="A1243" t="str">
            <v>2220404</v>
          </cell>
        </row>
        <row r="1243">
          <cell r="D1243">
            <v>0</v>
          </cell>
        </row>
        <row r="1244">
          <cell r="A1244" t="str">
            <v>2220499</v>
          </cell>
        </row>
        <row r="1244">
          <cell r="D1244">
            <v>0</v>
          </cell>
        </row>
        <row r="1245">
          <cell r="A1245" t="str">
            <v>22205</v>
          </cell>
        </row>
        <row r="1245">
          <cell r="D1245">
            <v>0</v>
          </cell>
        </row>
        <row r="1246">
          <cell r="A1246" t="str">
            <v>2220501</v>
          </cell>
        </row>
        <row r="1246">
          <cell r="D1246">
            <v>0</v>
          </cell>
        </row>
        <row r="1247">
          <cell r="A1247" t="str">
            <v>2220502</v>
          </cell>
        </row>
        <row r="1247">
          <cell r="D1247">
            <v>0</v>
          </cell>
        </row>
        <row r="1248">
          <cell r="A1248" t="str">
            <v>2220503</v>
          </cell>
        </row>
        <row r="1248">
          <cell r="D1248">
            <v>0</v>
          </cell>
        </row>
        <row r="1249">
          <cell r="A1249" t="str">
            <v>2220504</v>
          </cell>
        </row>
        <row r="1249">
          <cell r="D1249">
            <v>0</v>
          </cell>
        </row>
        <row r="1250">
          <cell r="A1250" t="str">
            <v>2220505</v>
          </cell>
        </row>
        <row r="1250">
          <cell r="D1250">
            <v>0</v>
          </cell>
        </row>
        <row r="1251">
          <cell r="A1251" t="str">
            <v>2220506</v>
          </cell>
        </row>
        <row r="1251">
          <cell r="D1251">
            <v>0</v>
          </cell>
        </row>
        <row r="1252">
          <cell r="A1252" t="str">
            <v>2220507</v>
          </cell>
        </row>
        <row r="1252">
          <cell r="D1252">
            <v>0</v>
          </cell>
        </row>
        <row r="1253">
          <cell r="A1253" t="str">
            <v>2220508</v>
          </cell>
        </row>
        <row r="1253">
          <cell r="D1253">
            <v>0</v>
          </cell>
        </row>
        <row r="1254">
          <cell r="A1254" t="str">
            <v>2220509</v>
          </cell>
        </row>
        <row r="1254">
          <cell r="D1254">
            <v>0</v>
          </cell>
        </row>
        <row r="1255">
          <cell r="A1255" t="str">
            <v>2220510</v>
          </cell>
        </row>
        <row r="1255">
          <cell r="D1255">
            <v>0</v>
          </cell>
        </row>
        <row r="1256">
          <cell r="A1256">
            <v>2220511</v>
          </cell>
        </row>
        <row r="1256">
          <cell r="D1256">
            <v>0</v>
          </cell>
        </row>
        <row r="1257">
          <cell r="A1257" t="str">
            <v>2220599</v>
          </cell>
        </row>
        <row r="1257">
          <cell r="D1257">
            <v>0</v>
          </cell>
        </row>
        <row r="1258">
          <cell r="A1258" t="str">
            <v>224</v>
          </cell>
        </row>
        <row r="1258">
          <cell r="D1258">
            <v>2903</v>
          </cell>
        </row>
        <row r="1259">
          <cell r="A1259" t="str">
            <v>22401</v>
          </cell>
        </row>
        <row r="1259">
          <cell r="D1259">
            <v>694</v>
          </cell>
        </row>
        <row r="1260">
          <cell r="A1260" t="str">
            <v>2240101</v>
          </cell>
        </row>
        <row r="1260">
          <cell r="D1260">
            <v>569</v>
          </cell>
        </row>
        <row r="1261">
          <cell r="A1261" t="str">
            <v>2240102</v>
          </cell>
        </row>
        <row r="1261">
          <cell r="D1261">
            <v>0</v>
          </cell>
        </row>
        <row r="1262">
          <cell r="A1262" t="str">
            <v>2240103</v>
          </cell>
        </row>
        <row r="1262">
          <cell r="D1262">
            <v>0</v>
          </cell>
        </row>
        <row r="1263">
          <cell r="A1263" t="str">
            <v>2240104</v>
          </cell>
        </row>
        <row r="1263">
          <cell r="D1263">
            <v>0</v>
          </cell>
        </row>
        <row r="1264">
          <cell r="A1264" t="str">
            <v>2240105</v>
          </cell>
        </row>
        <row r="1264">
          <cell r="D1264">
            <v>0</v>
          </cell>
        </row>
        <row r="1265">
          <cell r="A1265" t="str">
            <v>2240106</v>
          </cell>
        </row>
        <row r="1265">
          <cell r="D1265">
            <v>102</v>
          </cell>
        </row>
        <row r="1266">
          <cell r="A1266" t="str">
            <v>2240107</v>
          </cell>
        </row>
        <row r="1266">
          <cell r="D1266">
            <v>0</v>
          </cell>
        </row>
        <row r="1267">
          <cell r="A1267" t="str">
            <v>2240108</v>
          </cell>
        </row>
        <row r="1267">
          <cell r="D1267">
            <v>23</v>
          </cell>
        </row>
        <row r="1268">
          <cell r="A1268" t="str">
            <v>2240109</v>
          </cell>
        </row>
        <row r="1268">
          <cell r="D1268">
            <v>0</v>
          </cell>
        </row>
        <row r="1269">
          <cell r="A1269" t="str">
            <v>2240150</v>
          </cell>
        </row>
        <row r="1269">
          <cell r="D1269">
            <v>0</v>
          </cell>
        </row>
        <row r="1270">
          <cell r="A1270" t="str">
            <v>2240199</v>
          </cell>
        </row>
        <row r="1270">
          <cell r="D1270">
            <v>0</v>
          </cell>
        </row>
        <row r="1271">
          <cell r="A1271" t="str">
            <v>22402</v>
          </cell>
        </row>
        <row r="1271">
          <cell r="D1271">
            <v>1500</v>
          </cell>
        </row>
        <row r="1272">
          <cell r="A1272" t="str">
            <v>2240201</v>
          </cell>
        </row>
        <row r="1272">
          <cell r="D1272">
            <v>0</v>
          </cell>
        </row>
        <row r="1273">
          <cell r="A1273" t="str">
            <v>2240202</v>
          </cell>
        </row>
        <row r="1273">
          <cell r="D1273">
            <v>1000</v>
          </cell>
        </row>
        <row r="1274">
          <cell r="A1274" t="str">
            <v>2240203</v>
          </cell>
        </row>
        <row r="1274">
          <cell r="D1274">
            <v>0</v>
          </cell>
        </row>
        <row r="1275">
          <cell r="A1275" t="str">
            <v>2240204</v>
          </cell>
        </row>
        <row r="1275">
          <cell r="D1275">
            <v>500</v>
          </cell>
        </row>
        <row r="1276">
          <cell r="A1276" t="str">
            <v>2240299</v>
          </cell>
        </row>
        <row r="1276">
          <cell r="D1276">
            <v>0</v>
          </cell>
        </row>
        <row r="1277">
          <cell r="A1277" t="str">
            <v>22403</v>
          </cell>
        </row>
        <row r="1277">
          <cell r="D1277">
            <v>0</v>
          </cell>
        </row>
        <row r="1278">
          <cell r="A1278" t="str">
            <v>2240301</v>
          </cell>
        </row>
        <row r="1278">
          <cell r="D1278">
            <v>0</v>
          </cell>
        </row>
        <row r="1279">
          <cell r="A1279" t="str">
            <v>2240302</v>
          </cell>
        </row>
        <row r="1279">
          <cell r="D1279">
            <v>0</v>
          </cell>
        </row>
        <row r="1280">
          <cell r="A1280" t="str">
            <v>2240303</v>
          </cell>
        </row>
        <row r="1280">
          <cell r="D1280">
            <v>0</v>
          </cell>
        </row>
        <row r="1281">
          <cell r="A1281" t="str">
            <v>2240304</v>
          </cell>
        </row>
        <row r="1281">
          <cell r="D1281">
            <v>0</v>
          </cell>
        </row>
        <row r="1282">
          <cell r="A1282" t="str">
            <v>2240399</v>
          </cell>
        </row>
        <row r="1282">
          <cell r="D1282">
            <v>0</v>
          </cell>
        </row>
        <row r="1283">
          <cell r="A1283" t="str">
            <v>22404</v>
          </cell>
        </row>
        <row r="1283">
          <cell r="D1283">
            <v>0</v>
          </cell>
        </row>
        <row r="1284">
          <cell r="A1284" t="str">
            <v>2240401</v>
          </cell>
        </row>
        <row r="1284">
          <cell r="D1284">
            <v>0</v>
          </cell>
        </row>
        <row r="1285">
          <cell r="A1285" t="str">
            <v>2240402</v>
          </cell>
        </row>
        <row r="1285">
          <cell r="D1285">
            <v>0</v>
          </cell>
        </row>
        <row r="1286">
          <cell r="A1286" t="str">
            <v>2240403</v>
          </cell>
        </row>
        <row r="1286">
          <cell r="D1286">
            <v>0</v>
          </cell>
        </row>
        <row r="1287">
          <cell r="A1287" t="str">
            <v>2240404</v>
          </cell>
        </row>
        <row r="1287">
          <cell r="D1287">
            <v>0</v>
          </cell>
        </row>
        <row r="1288">
          <cell r="A1288" t="str">
            <v>2240405</v>
          </cell>
        </row>
        <row r="1288">
          <cell r="D1288">
            <v>0</v>
          </cell>
        </row>
        <row r="1289">
          <cell r="A1289" t="str">
            <v>2240450</v>
          </cell>
        </row>
        <row r="1289">
          <cell r="D1289">
            <v>0</v>
          </cell>
        </row>
        <row r="1290">
          <cell r="A1290" t="str">
            <v>2240499</v>
          </cell>
        </row>
        <row r="1290">
          <cell r="D1290">
            <v>0</v>
          </cell>
        </row>
        <row r="1291">
          <cell r="A1291" t="str">
            <v>22405</v>
          </cell>
        </row>
        <row r="1291">
          <cell r="D1291">
            <v>209</v>
          </cell>
        </row>
        <row r="1292">
          <cell r="A1292" t="str">
            <v>2240501</v>
          </cell>
        </row>
        <row r="1292">
          <cell r="D1292">
            <v>169</v>
          </cell>
        </row>
        <row r="1293">
          <cell r="A1293" t="str">
            <v>2240502</v>
          </cell>
        </row>
        <row r="1293">
          <cell r="D1293">
            <v>0</v>
          </cell>
        </row>
        <row r="1294">
          <cell r="A1294" t="str">
            <v>2240503</v>
          </cell>
        </row>
        <row r="1294">
          <cell r="D1294">
            <v>0</v>
          </cell>
        </row>
        <row r="1295">
          <cell r="A1295" t="str">
            <v>2240504</v>
          </cell>
        </row>
        <row r="1295">
          <cell r="D1295">
            <v>20</v>
          </cell>
        </row>
        <row r="1296">
          <cell r="A1296" t="str">
            <v>2240505</v>
          </cell>
        </row>
        <row r="1296">
          <cell r="D1296">
            <v>10</v>
          </cell>
        </row>
        <row r="1297">
          <cell r="A1297" t="str">
            <v>2240506</v>
          </cell>
        </row>
        <row r="1297">
          <cell r="D1297">
            <v>0</v>
          </cell>
        </row>
        <row r="1298">
          <cell r="A1298" t="str">
            <v>2240507</v>
          </cell>
        </row>
        <row r="1298">
          <cell r="D1298">
            <v>0</v>
          </cell>
        </row>
        <row r="1299">
          <cell r="A1299" t="str">
            <v>2240508</v>
          </cell>
        </row>
        <row r="1299">
          <cell r="D1299">
            <v>0</v>
          </cell>
        </row>
        <row r="1300">
          <cell r="A1300" t="str">
            <v>2240509</v>
          </cell>
        </row>
        <row r="1300">
          <cell r="D1300">
            <v>0</v>
          </cell>
        </row>
        <row r="1301">
          <cell r="A1301" t="str">
            <v>2240510</v>
          </cell>
        </row>
        <row r="1301">
          <cell r="D1301">
            <v>10</v>
          </cell>
        </row>
        <row r="1302">
          <cell r="A1302" t="str">
            <v>2240550</v>
          </cell>
        </row>
        <row r="1302">
          <cell r="D1302">
            <v>0</v>
          </cell>
        </row>
        <row r="1303">
          <cell r="A1303" t="str">
            <v>2240599</v>
          </cell>
        </row>
        <row r="1303">
          <cell r="D1303">
            <v>0</v>
          </cell>
        </row>
        <row r="1304">
          <cell r="A1304" t="str">
            <v>22406</v>
          </cell>
        </row>
        <row r="1304">
          <cell r="D1304">
            <v>500</v>
          </cell>
        </row>
        <row r="1305">
          <cell r="A1305" t="str">
            <v>2240601</v>
          </cell>
        </row>
        <row r="1305">
          <cell r="D1305">
            <v>500</v>
          </cell>
        </row>
        <row r="1306">
          <cell r="A1306" t="str">
            <v>2240602</v>
          </cell>
        </row>
        <row r="1306">
          <cell r="D1306">
            <v>0</v>
          </cell>
        </row>
        <row r="1307">
          <cell r="A1307" t="str">
            <v>2240699</v>
          </cell>
        </row>
        <row r="1307">
          <cell r="D1307">
            <v>0</v>
          </cell>
        </row>
        <row r="1308">
          <cell r="A1308" t="str">
            <v>22407</v>
          </cell>
        </row>
        <row r="1308">
          <cell r="D1308">
            <v>0</v>
          </cell>
        </row>
        <row r="1309">
          <cell r="A1309" t="str">
            <v>2240701</v>
          </cell>
        </row>
        <row r="1309">
          <cell r="D1309">
            <v>0</v>
          </cell>
        </row>
        <row r="1310">
          <cell r="A1310" t="str">
            <v>2240702</v>
          </cell>
        </row>
        <row r="1310">
          <cell r="D1310">
            <v>0</v>
          </cell>
        </row>
        <row r="1311">
          <cell r="A1311" t="str">
            <v>2240703</v>
          </cell>
        </row>
        <row r="1311">
          <cell r="D1311">
            <v>0</v>
          </cell>
        </row>
        <row r="1312">
          <cell r="A1312" t="str">
            <v>2240704</v>
          </cell>
        </row>
        <row r="1312">
          <cell r="D1312">
            <v>0</v>
          </cell>
        </row>
        <row r="1313">
          <cell r="A1313" t="str">
            <v>2240799</v>
          </cell>
        </row>
        <row r="1313">
          <cell r="D1313">
            <v>0</v>
          </cell>
        </row>
        <row r="1314">
          <cell r="A1314" t="str">
            <v>22499</v>
          </cell>
        </row>
        <row r="1314">
          <cell r="D1314">
            <v>0</v>
          </cell>
        </row>
        <row r="1315">
          <cell r="A1315" t="str">
            <v>2249999</v>
          </cell>
        </row>
        <row r="1315">
          <cell r="D1315">
            <v>0</v>
          </cell>
        </row>
        <row r="1316">
          <cell r="A1316" t="str">
            <v>227</v>
          </cell>
        </row>
        <row r="1316">
          <cell r="D1316">
            <v>4100</v>
          </cell>
        </row>
        <row r="1317">
          <cell r="A1317" t="str">
            <v>232</v>
          </cell>
        </row>
        <row r="1317">
          <cell r="D1317">
            <v>14257</v>
          </cell>
        </row>
        <row r="1318">
          <cell r="A1318" t="str">
            <v>23203</v>
          </cell>
        </row>
        <row r="1318">
          <cell r="D1318">
            <v>14257</v>
          </cell>
        </row>
        <row r="1319">
          <cell r="A1319" t="str">
            <v>2320301</v>
          </cell>
        </row>
        <row r="1319">
          <cell r="D1319">
            <v>14257</v>
          </cell>
        </row>
        <row r="1320">
          <cell r="A1320" t="str">
            <v>2320302</v>
          </cell>
        </row>
        <row r="1320">
          <cell r="D1320">
            <v>0</v>
          </cell>
        </row>
        <row r="1321">
          <cell r="A1321" t="str">
            <v>2320303</v>
          </cell>
        </row>
        <row r="1321">
          <cell r="D1321">
            <v>0</v>
          </cell>
        </row>
        <row r="1322">
          <cell r="A1322">
            <v>2320399</v>
          </cell>
        </row>
        <row r="1322">
          <cell r="D1322">
            <v>0</v>
          </cell>
        </row>
        <row r="1323">
          <cell r="A1323" t="str">
            <v>233</v>
          </cell>
        </row>
        <row r="1323">
          <cell r="D1323">
            <v>0</v>
          </cell>
        </row>
        <row r="1324">
          <cell r="A1324" t="str">
            <v>23303</v>
          </cell>
        </row>
        <row r="1324">
          <cell r="D1324">
            <v>0</v>
          </cell>
        </row>
        <row r="1325">
          <cell r="A1325" t="str">
            <v>229</v>
          </cell>
        </row>
        <row r="1325">
          <cell r="D1325">
            <v>0</v>
          </cell>
        </row>
        <row r="1326">
          <cell r="A1326" t="str">
            <v>22902</v>
          </cell>
        </row>
        <row r="1327">
          <cell r="A1327" t="str">
            <v>22999</v>
          </cell>
        </row>
        <row r="1327">
          <cell r="D1327">
            <v>0</v>
          </cell>
        </row>
        <row r="1328">
          <cell r="D1328">
            <v>0</v>
          </cell>
        </row>
        <row r="1329">
          <cell r="D1329">
            <v>406200</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2"/>
  <sheetViews>
    <sheetView showGridLines="0" showZeros="0" view="pageBreakPreview" zoomScaleNormal="90" workbookViewId="0">
      <pane ySplit="3" topLeftCell="A40" activePane="bottomLeft" state="frozen"/>
      <selection/>
      <selection pane="bottomLeft" activeCell="J14" sqref="J14"/>
    </sheetView>
  </sheetViews>
  <sheetFormatPr defaultColWidth="9" defaultRowHeight="14.25" outlineLevelCol="5"/>
  <cols>
    <col min="1" max="1" width="17.625" style="313" customWidth="1"/>
    <col min="2" max="2" width="50.75" style="313" customWidth="1"/>
    <col min="3" max="4" width="20.625" style="313" customWidth="1"/>
    <col min="5" max="5" width="20.625" style="530" customWidth="1"/>
    <col min="6" max="16384" width="9" style="531"/>
  </cols>
  <sheetData>
    <row r="1" ht="45" customHeight="1" spans="1:6">
      <c r="A1" s="317"/>
      <c r="B1" s="317" t="s">
        <v>0</v>
      </c>
      <c r="C1" s="317"/>
      <c r="D1" s="317"/>
      <c r="E1" s="317"/>
      <c r="F1" s="532"/>
    </row>
    <row r="2" ht="18.95" customHeight="1" spans="1:6">
      <c r="A2" s="316"/>
      <c r="B2" s="533"/>
      <c r="C2" s="534"/>
      <c r="D2" s="316"/>
      <c r="E2" s="321" t="s">
        <v>1</v>
      </c>
      <c r="F2" s="532"/>
    </row>
    <row r="3" s="527" customFormat="1" ht="45" customHeight="1" spans="1:6">
      <c r="A3" s="323" t="s">
        <v>2</v>
      </c>
      <c r="B3" s="535" t="s">
        <v>3</v>
      </c>
      <c r="C3" s="326" t="s">
        <v>4</v>
      </c>
      <c r="D3" s="326" t="s">
        <v>5</v>
      </c>
      <c r="E3" s="535" t="s">
        <v>6</v>
      </c>
      <c r="F3" s="536" t="s">
        <v>7</v>
      </c>
    </row>
    <row r="4" ht="37.5" customHeight="1" spans="1:6">
      <c r="A4" s="505" t="s">
        <v>8</v>
      </c>
      <c r="B4" s="506" t="s">
        <v>9</v>
      </c>
      <c r="C4" s="398">
        <f>SUM(C5:C19)</f>
        <v>251174</v>
      </c>
      <c r="D4" s="398">
        <f>SUM(D5:D19)</f>
        <v>256800</v>
      </c>
      <c r="E4" s="368">
        <f>IF(C4&lt;&gt;0,D4/C4-1,"")</f>
        <v>0.022</v>
      </c>
      <c r="F4" s="537" t="str">
        <f t="shared" ref="F4:F39" si="0">IF(LEN(A4)=3,"是",IF(B4&lt;&gt;"",IF(SUM(C4:D4)&lt;&gt;0,"是","否"),"是"))</f>
        <v>是</v>
      </c>
    </row>
    <row r="5" ht="37.5" customHeight="1" spans="1:6">
      <c r="A5" s="405" t="s">
        <v>10</v>
      </c>
      <c r="B5" s="346" t="s">
        <v>11</v>
      </c>
      <c r="C5" s="397">
        <v>138694</v>
      </c>
      <c r="D5" s="397">
        <v>144900</v>
      </c>
      <c r="E5" s="366">
        <f t="shared" ref="E5:E39" si="1">IF(C5&lt;&gt;0,D5/C5-1,"")</f>
        <v>0.045</v>
      </c>
      <c r="F5" s="537" t="str">
        <f t="shared" si="0"/>
        <v>是</v>
      </c>
    </row>
    <row r="6" ht="37.5" customHeight="1" spans="1:6">
      <c r="A6" s="405" t="s">
        <v>12</v>
      </c>
      <c r="B6" s="346" t="s">
        <v>13</v>
      </c>
      <c r="C6" s="397">
        <v>12982</v>
      </c>
      <c r="D6" s="397">
        <v>13536</v>
      </c>
      <c r="E6" s="366">
        <f t="shared" si="1"/>
        <v>0.043</v>
      </c>
      <c r="F6" s="537" t="str">
        <f t="shared" si="0"/>
        <v>是</v>
      </c>
    </row>
    <row r="7" ht="37.5" customHeight="1" spans="1:6">
      <c r="A7" s="405" t="s">
        <v>14</v>
      </c>
      <c r="B7" s="346" t="s">
        <v>15</v>
      </c>
      <c r="C7" s="397">
        <v>3133</v>
      </c>
      <c r="D7" s="397">
        <v>3045</v>
      </c>
      <c r="E7" s="366">
        <f t="shared" si="1"/>
        <v>-0.028</v>
      </c>
      <c r="F7" s="537" t="str">
        <f t="shared" si="0"/>
        <v>是</v>
      </c>
    </row>
    <row r="8" ht="37.5" customHeight="1" spans="1:6">
      <c r="A8" s="405" t="s">
        <v>16</v>
      </c>
      <c r="B8" s="346" t="s">
        <v>17</v>
      </c>
      <c r="C8" s="397">
        <v>5196</v>
      </c>
      <c r="D8" s="397">
        <v>5112</v>
      </c>
      <c r="E8" s="366">
        <f t="shared" si="1"/>
        <v>-0.016</v>
      </c>
      <c r="F8" s="537" t="str">
        <f t="shared" si="0"/>
        <v>是</v>
      </c>
    </row>
    <row r="9" ht="37.5" customHeight="1" spans="1:6">
      <c r="A9" s="405" t="s">
        <v>18</v>
      </c>
      <c r="B9" s="346" t="s">
        <v>19</v>
      </c>
      <c r="C9" s="397">
        <v>17306</v>
      </c>
      <c r="D9" s="397">
        <v>16864</v>
      </c>
      <c r="E9" s="366">
        <f t="shared" si="1"/>
        <v>-0.026</v>
      </c>
      <c r="F9" s="537" t="str">
        <f t="shared" si="0"/>
        <v>是</v>
      </c>
    </row>
    <row r="10" ht="37.5" customHeight="1" spans="1:6">
      <c r="A10" s="405" t="s">
        <v>20</v>
      </c>
      <c r="B10" s="346" t="s">
        <v>21</v>
      </c>
      <c r="C10" s="397">
        <v>6227</v>
      </c>
      <c r="D10" s="397">
        <v>6123</v>
      </c>
      <c r="E10" s="366">
        <f t="shared" si="1"/>
        <v>-0.017</v>
      </c>
      <c r="F10" s="537" t="str">
        <f t="shared" si="0"/>
        <v>是</v>
      </c>
    </row>
    <row r="11" ht="37.5" customHeight="1" spans="1:6">
      <c r="A11" s="405" t="s">
        <v>22</v>
      </c>
      <c r="B11" s="346" t="s">
        <v>23</v>
      </c>
      <c r="C11" s="397">
        <v>5483</v>
      </c>
      <c r="D11" s="397">
        <v>5196</v>
      </c>
      <c r="E11" s="366">
        <f t="shared" si="1"/>
        <v>-0.052</v>
      </c>
      <c r="F11" s="537" t="str">
        <f t="shared" si="0"/>
        <v>是</v>
      </c>
    </row>
    <row r="12" ht="37.5" customHeight="1" spans="1:6">
      <c r="A12" s="405" t="s">
        <v>24</v>
      </c>
      <c r="B12" s="346" t="s">
        <v>25</v>
      </c>
      <c r="C12" s="397">
        <v>3095</v>
      </c>
      <c r="D12" s="397">
        <v>3144</v>
      </c>
      <c r="E12" s="366">
        <f t="shared" si="1"/>
        <v>0.016</v>
      </c>
      <c r="F12" s="537" t="str">
        <f t="shared" si="0"/>
        <v>是</v>
      </c>
    </row>
    <row r="13" ht="37.5" customHeight="1" spans="1:6">
      <c r="A13" s="405" t="s">
        <v>26</v>
      </c>
      <c r="B13" s="346" t="s">
        <v>27</v>
      </c>
      <c r="C13" s="397">
        <v>10742</v>
      </c>
      <c r="D13" s="397">
        <v>11525</v>
      </c>
      <c r="E13" s="366">
        <f t="shared" si="1"/>
        <v>0.073</v>
      </c>
      <c r="F13" s="537" t="str">
        <f t="shared" si="0"/>
        <v>是</v>
      </c>
    </row>
    <row r="14" ht="37.5" customHeight="1" spans="1:6">
      <c r="A14" s="405" t="s">
        <v>28</v>
      </c>
      <c r="B14" s="346" t="s">
        <v>29</v>
      </c>
      <c r="C14" s="397">
        <v>7885</v>
      </c>
      <c r="D14" s="397">
        <v>6949</v>
      </c>
      <c r="E14" s="366">
        <f t="shared" si="1"/>
        <v>-0.119</v>
      </c>
      <c r="F14" s="537" t="str">
        <f t="shared" si="0"/>
        <v>是</v>
      </c>
    </row>
    <row r="15" ht="37.5" customHeight="1" spans="1:6">
      <c r="A15" s="405" t="s">
        <v>30</v>
      </c>
      <c r="B15" s="346" t="s">
        <v>31</v>
      </c>
      <c r="C15" s="397">
        <v>992</v>
      </c>
      <c r="D15" s="397">
        <v>1140</v>
      </c>
      <c r="E15" s="366">
        <f t="shared" si="1"/>
        <v>0.149</v>
      </c>
      <c r="F15" s="537" t="str">
        <f t="shared" si="0"/>
        <v>是</v>
      </c>
    </row>
    <row r="16" ht="37.5" customHeight="1" spans="1:6">
      <c r="A16" s="405" t="s">
        <v>32</v>
      </c>
      <c r="B16" s="346" t="s">
        <v>33</v>
      </c>
      <c r="C16" s="397">
        <v>13363</v>
      </c>
      <c r="D16" s="397">
        <v>13119</v>
      </c>
      <c r="E16" s="366">
        <f t="shared" si="1"/>
        <v>-0.018</v>
      </c>
      <c r="F16" s="537" t="str">
        <f t="shared" si="0"/>
        <v>是</v>
      </c>
    </row>
    <row r="17" ht="37.5" customHeight="1" spans="1:6">
      <c r="A17" s="405" t="s">
        <v>34</v>
      </c>
      <c r="B17" s="346" t="s">
        <v>35</v>
      </c>
      <c r="C17" s="397">
        <v>24439</v>
      </c>
      <c r="D17" s="397">
        <v>24605</v>
      </c>
      <c r="E17" s="366">
        <f t="shared" si="1"/>
        <v>0.007</v>
      </c>
      <c r="F17" s="537" t="str">
        <f t="shared" si="0"/>
        <v>是</v>
      </c>
    </row>
    <row r="18" ht="37.5" customHeight="1" spans="1:6">
      <c r="A18" s="405" t="s">
        <v>36</v>
      </c>
      <c r="B18" s="346" t="s">
        <v>37</v>
      </c>
      <c r="C18" s="397">
        <v>1475</v>
      </c>
      <c r="D18" s="397">
        <v>1542</v>
      </c>
      <c r="E18" s="366">
        <f t="shared" si="1"/>
        <v>0.045</v>
      </c>
      <c r="F18" s="537" t="str">
        <f t="shared" si="0"/>
        <v>是</v>
      </c>
    </row>
    <row r="19" ht="37.5" customHeight="1" spans="1:6">
      <c r="A19" s="545" t="s">
        <v>38</v>
      </c>
      <c r="B19" s="346" t="s">
        <v>39</v>
      </c>
      <c r="C19" s="397">
        <v>162</v>
      </c>
      <c r="D19" s="397">
        <v>0</v>
      </c>
      <c r="E19" s="366">
        <f t="shared" si="1"/>
        <v>-1</v>
      </c>
      <c r="F19" s="537" t="str">
        <f t="shared" si="0"/>
        <v>是</v>
      </c>
    </row>
    <row r="20" ht="37.5" customHeight="1" spans="1:6">
      <c r="A20" s="402" t="s">
        <v>40</v>
      </c>
      <c r="B20" s="506" t="s">
        <v>41</v>
      </c>
      <c r="C20" s="398">
        <f>SUM(C21:C28)</f>
        <v>227989</v>
      </c>
      <c r="D20" s="398">
        <f>SUM(D21:D28)</f>
        <v>236800</v>
      </c>
      <c r="E20" s="368">
        <f t="shared" si="1"/>
        <v>0.039</v>
      </c>
      <c r="F20" s="537" t="str">
        <f t="shared" si="0"/>
        <v>是</v>
      </c>
    </row>
    <row r="21" ht="37.5" customHeight="1" spans="1:6">
      <c r="A21" s="538" t="s">
        <v>42</v>
      </c>
      <c r="B21" s="346" t="s">
        <v>43</v>
      </c>
      <c r="C21" s="397">
        <v>19449</v>
      </c>
      <c r="D21" s="397">
        <v>21150</v>
      </c>
      <c r="E21" s="366">
        <f t="shared" si="1"/>
        <v>0.087</v>
      </c>
      <c r="F21" s="537" t="str">
        <f t="shared" si="0"/>
        <v>是</v>
      </c>
    </row>
    <row r="22" ht="37.5" customHeight="1" spans="1:6">
      <c r="A22" s="405" t="s">
        <v>44</v>
      </c>
      <c r="B22" s="539" t="s">
        <v>45</v>
      </c>
      <c r="C22" s="397">
        <v>36857</v>
      </c>
      <c r="D22" s="397">
        <v>38426</v>
      </c>
      <c r="E22" s="366">
        <f t="shared" si="1"/>
        <v>0.043</v>
      </c>
      <c r="F22" s="537" t="str">
        <f t="shared" si="0"/>
        <v>是</v>
      </c>
    </row>
    <row r="23" ht="37.5" customHeight="1" spans="1:6">
      <c r="A23" s="405" t="s">
        <v>46</v>
      </c>
      <c r="B23" s="346" t="s">
        <v>47</v>
      </c>
      <c r="C23" s="397">
        <v>24864</v>
      </c>
      <c r="D23" s="397">
        <v>25014</v>
      </c>
      <c r="E23" s="366">
        <f t="shared" si="1"/>
        <v>0.006</v>
      </c>
      <c r="F23" s="537" t="str">
        <f t="shared" si="0"/>
        <v>是</v>
      </c>
    </row>
    <row r="24" ht="37.5" customHeight="1" spans="1:6">
      <c r="A24" s="405" t="s">
        <v>48</v>
      </c>
      <c r="B24" s="346" t="s">
        <v>49</v>
      </c>
      <c r="C24" s="397">
        <v>0</v>
      </c>
      <c r="D24" s="397">
        <v>0</v>
      </c>
      <c r="E24" s="366" t="str">
        <f t="shared" si="1"/>
        <v/>
      </c>
      <c r="F24" s="537" t="str">
        <f t="shared" si="0"/>
        <v>否</v>
      </c>
    </row>
    <row r="25" ht="37.5" customHeight="1" spans="1:6">
      <c r="A25" s="405" t="s">
        <v>50</v>
      </c>
      <c r="B25" s="346" t="s">
        <v>51</v>
      </c>
      <c r="C25" s="397">
        <v>99417</v>
      </c>
      <c r="D25" s="397">
        <v>113954</v>
      </c>
      <c r="E25" s="366">
        <f t="shared" si="1"/>
        <v>0.146</v>
      </c>
      <c r="F25" s="537" t="str">
        <f t="shared" si="0"/>
        <v>是</v>
      </c>
    </row>
    <row r="26" ht="37.5" customHeight="1" spans="1:6">
      <c r="A26" s="405" t="s">
        <v>52</v>
      </c>
      <c r="B26" s="346" t="s">
        <v>53</v>
      </c>
      <c r="C26" s="397">
        <v>10577</v>
      </c>
      <c r="D26" s="397">
        <v>3516</v>
      </c>
      <c r="E26" s="366">
        <f t="shared" si="1"/>
        <v>-0.668</v>
      </c>
      <c r="F26" s="537" t="str">
        <f t="shared" si="0"/>
        <v>是</v>
      </c>
    </row>
    <row r="27" ht="37.5" customHeight="1" spans="1:6">
      <c r="A27" s="405" t="s">
        <v>54</v>
      </c>
      <c r="B27" s="346" t="s">
        <v>55</v>
      </c>
      <c r="C27" s="397">
        <v>29354</v>
      </c>
      <c r="D27" s="397">
        <v>32175</v>
      </c>
      <c r="E27" s="366">
        <f t="shared" si="1"/>
        <v>0.096</v>
      </c>
      <c r="F27" s="537" t="str">
        <f t="shared" si="0"/>
        <v>是</v>
      </c>
    </row>
    <row r="28" ht="37.5" customHeight="1" spans="1:6">
      <c r="A28" s="405" t="s">
        <v>56</v>
      </c>
      <c r="B28" s="346" t="s">
        <v>57</v>
      </c>
      <c r="C28" s="397">
        <v>7471</v>
      </c>
      <c r="D28" s="397">
        <v>2565</v>
      </c>
      <c r="E28" s="366">
        <f t="shared" si="1"/>
        <v>-0.657</v>
      </c>
      <c r="F28" s="537" t="str">
        <f t="shared" si="0"/>
        <v>是</v>
      </c>
    </row>
    <row r="29" ht="37.5" customHeight="1" spans="1:6">
      <c r="A29" s="405"/>
      <c r="B29" s="346"/>
      <c r="C29" s="397"/>
      <c r="D29" s="397"/>
      <c r="E29" s="366" t="str">
        <f t="shared" si="1"/>
        <v/>
      </c>
      <c r="F29" s="537" t="str">
        <f t="shared" si="0"/>
        <v>是</v>
      </c>
    </row>
    <row r="30" s="528" customFormat="1" ht="37.5" customHeight="1" spans="1:6">
      <c r="A30" s="540"/>
      <c r="B30" s="503" t="s">
        <v>58</v>
      </c>
      <c r="C30" s="398">
        <f>C4+C20</f>
        <v>479163</v>
      </c>
      <c r="D30" s="398">
        <f>D4+D20</f>
        <v>493600</v>
      </c>
      <c r="E30" s="368">
        <f t="shared" si="1"/>
        <v>0.03</v>
      </c>
      <c r="F30" s="537" t="str">
        <f t="shared" si="0"/>
        <v>是</v>
      </c>
    </row>
    <row r="31" ht="37.5" customHeight="1" spans="1:6">
      <c r="A31" s="402">
        <v>105</v>
      </c>
      <c r="B31" s="345" t="s">
        <v>59</v>
      </c>
      <c r="C31" s="398">
        <v>148545</v>
      </c>
      <c r="D31" s="398"/>
      <c r="E31" s="368">
        <f t="shared" si="1"/>
        <v>-1</v>
      </c>
      <c r="F31" s="537" t="str">
        <f t="shared" si="0"/>
        <v>是</v>
      </c>
    </row>
    <row r="32" ht="37.5" customHeight="1" spans="1:6">
      <c r="A32" s="505">
        <v>110</v>
      </c>
      <c r="B32" s="506" t="s">
        <v>60</v>
      </c>
      <c r="C32" s="398">
        <f>SUM(C33:C38)</f>
        <v>2353454</v>
      </c>
      <c r="D32" s="398">
        <f>SUM(D33:D38)</f>
        <v>2378600</v>
      </c>
      <c r="E32" s="368">
        <f t="shared" si="1"/>
        <v>0.011</v>
      </c>
      <c r="F32" s="537" t="str">
        <f t="shared" si="0"/>
        <v>是</v>
      </c>
    </row>
    <row r="33" ht="37.5" customHeight="1" spans="1:6">
      <c r="A33" s="405">
        <v>11001</v>
      </c>
      <c r="B33" s="346" t="s">
        <v>61</v>
      </c>
      <c r="C33" s="397">
        <v>30182</v>
      </c>
      <c r="D33" s="397">
        <v>30182</v>
      </c>
      <c r="E33" s="366">
        <f t="shared" si="1"/>
        <v>0</v>
      </c>
      <c r="F33" s="537" t="str">
        <f t="shared" si="0"/>
        <v>是</v>
      </c>
    </row>
    <row r="34" ht="37.5" customHeight="1" spans="1:6">
      <c r="A34" s="405"/>
      <c r="B34" s="346" t="s">
        <v>62</v>
      </c>
      <c r="C34" s="397">
        <v>1999356</v>
      </c>
      <c r="D34" s="397">
        <v>2195147</v>
      </c>
      <c r="E34" s="366">
        <f t="shared" si="1"/>
        <v>0.098</v>
      </c>
      <c r="F34" s="537" t="str">
        <f t="shared" si="0"/>
        <v>是</v>
      </c>
    </row>
    <row r="35" ht="37.5" customHeight="1" spans="1:6">
      <c r="A35" s="405">
        <v>11008</v>
      </c>
      <c r="B35" s="346" t="s">
        <v>63</v>
      </c>
      <c r="C35" s="397">
        <v>17775</v>
      </c>
      <c r="D35" s="397">
        <v>15416</v>
      </c>
      <c r="E35" s="366">
        <f t="shared" si="1"/>
        <v>-0.133</v>
      </c>
      <c r="F35" s="537" t="str">
        <f t="shared" si="0"/>
        <v>是</v>
      </c>
    </row>
    <row r="36" ht="37.5" customHeight="1" spans="1:6">
      <c r="A36" s="405">
        <v>11009</v>
      </c>
      <c r="B36" s="346" t="s">
        <v>64</v>
      </c>
      <c r="C36" s="397">
        <v>283096</v>
      </c>
      <c r="D36" s="397">
        <v>137855</v>
      </c>
      <c r="E36" s="366">
        <f t="shared" si="1"/>
        <v>-0.513</v>
      </c>
      <c r="F36" s="537" t="str">
        <f t="shared" si="0"/>
        <v>是</v>
      </c>
    </row>
    <row r="37" s="529" customFormat="1" ht="37.5" customHeight="1" spans="1:6">
      <c r="A37" s="541">
        <v>11013</v>
      </c>
      <c r="B37" s="350" t="s">
        <v>65</v>
      </c>
      <c r="C37" s="397"/>
      <c r="D37" s="397"/>
      <c r="E37" s="366" t="str">
        <f t="shared" si="1"/>
        <v/>
      </c>
      <c r="F37" s="537" t="str">
        <f t="shared" si="0"/>
        <v>否</v>
      </c>
    </row>
    <row r="38" s="529" customFormat="1" ht="37.5" customHeight="1" spans="1:6">
      <c r="A38" s="541">
        <v>11015</v>
      </c>
      <c r="B38" s="350" t="s">
        <v>66</v>
      </c>
      <c r="C38" s="397">
        <v>23045</v>
      </c>
      <c r="D38" s="397"/>
      <c r="E38" s="366">
        <f t="shared" si="1"/>
        <v>-1</v>
      </c>
      <c r="F38" s="537" t="str">
        <f t="shared" si="0"/>
        <v>是</v>
      </c>
    </row>
    <row r="39" ht="37.5" customHeight="1" spans="1:6">
      <c r="A39" s="542"/>
      <c r="B39" s="543" t="s">
        <v>67</v>
      </c>
      <c r="C39" s="398">
        <f>C30+C31+C32</f>
        <v>2981162</v>
      </c>
      <c r="D39" s="398">
        <f>D30+D31+D32</f>
        <v>2872200</v>
      </c>
      <c r="E39" s="368">
        <f t="shared" si="1"/>
        <v>-0.037</v>
      </c>
      <c r="F39" s="537" t="str">
        <f t="shared" si="0"/>
        <v>是</v>
      </c>
    </row>
    <row r="40" spans="3:4">
      <c r="C40" s="544"/>
      <c r="D40" s="544"/>
    </row>
    <row r="41" spans="4:4">
      <c r="D41" s="544"/>
    </row>
    <row r="42" spans="3:4">
      <c r="C42" s="544"/>
      <c r="D42" s="544"/>
    </row>
    <row r="43" spans="4:4">
      <c r="D43" s="544"/>
    </row>
    <row r="44" spans="3:4">
      <c r="C44" s="544"/>
      <c r="D44" s="544"/>
    </row>
    <row r="45" spans="3:4">
      <c r="C45" s="544"/>
      <c r="D45" s="544"/>
    </row>
    <row r="46" spans="4:4">
      <c r="D46" s="544"/>
    </row>
    <row r="47" spans="3:4">
      <c r="C47" s="544"/>
      <c r="D47" s="544"/>
    </row>
    <row r="48" spans="3:4">
      <c r="C48" s="544"/>
      <c r="D48" s="544"/>
    </row>
    <row r="49" spans="3:4">
      <c r="C49" s="544"/>
      <c r="D49" s="544"/>
    </row>
    <row r="50" spans="3:4">
      <c r="C50" s="544"/>
      <c r="D50" s="544"/>
    </row>
    <row r="51" spans="4:4">
      <c r="D51" s="544"/>
    </row>
    <row r="52" spans="3:4">
      <c r="C52" s="544"/>
      <c r="D52" s="544"/>
    </row>
  </sheetData>
  <autoFilter xmlns:etc="http://www.wps.cn/officeDocument/2017/etCustomData" ref="A3:F39" etc:filterBottomFollowUsedRange="0">
    <extLst/>
  </autoFilter>
  <mergeCells count="1">
    <mergeCell ref="B1:E1"/>
  </mergeCells>
  <conditionalFormatting sqref="E2">
    <cfRule type="cellIs" dxfId="0" priority="44" stopIfTrue="1" operator="lessThanOrEqual">
      <formula>-1</formula>
    </cfRule>
  </conditionalFormatting>
  <conditionalFormatting sqref="A31:B31">
    <cfRule type="expression" dxfId="1" priority="50" stopIfTrue="1">
      <formula>"len($A:$A)=3"</formula>
    </cfRule>
  </conditionalFormatting>
  <conditionalFormatting sqref="C31">
    <cfRule type="expression" dxfId="1" priority="35" stopIfTrue="1">
      <formula>"len($A:$A)=3"</formula>
    </cfRule>
  </conditionalFormatting>
  <conditionalFormatting sqref="D31">
    <cfRule type="expression" dxfId="1" priority="24" stopIfTrue="1">
      <formula>"len($A:$A)=3"</formula>
    </cfRule>
  </conditionalFormatting>
  <conditionalFormatting sqref="C33">
    <cfRule type="expression" dxfId="1" priority="4" stopIfTrue="1">
      <formula>"len($A:$A)=3"</formula>
    </cfRule>
    <cfRule type="expression" dxfId="1" priority="3" stopIfTrue="1">
      <formula>"len($A:$A)=3"</formula>
    </cfRule>
    <cfRule type="expression" dxfId="1" priority="2" stopIfTrue="1">
      <formula>"len($A:$A)=3"</formula>
    </cfRule>
    <cfRule type="expression" dxfId="1" priority="1" stopIfTrue="1">
      <formula>"len($A:$A)=3"</formula>
    </cfRule>
  </conditionalFormatting>
  <conditionalFormatting sqref="C34">
    <cfRule type="expression" dxfId="1" priority="33" stopIfTrue="1">
      <formula>"len($A:$A)=3"</formula>
    </cfRule>
  </conditionalFormatting>
  <conditionalFormatting sqref="D38">
    <cfRule type="expression" dxfId="1" priority="27" stopIfTrue="1">
      <formula>"len($A:$A)=3"</formula>
    </cfRule>
  </conditionalFormatting>
  <conditionalFormatting sqref="B7:B8">
    <cfRule type="expression" dxfId="1" priority="58" stopIfTrue="1">
      <formula>"len($A:$A)=3"</formula>
    </cfRule>
  </conditionalFormatting>
  <conditionalFormatting sqref="B32:B34">
    <cfRule type="expression" dxfId="1" priority="19" stopIfTrue="1">
      <formula>"len($A:$A)=3"</formula>
    </cfRule>
  </conditionalFormatting>
  <conditionalFormatting sqref="B37:B39">
    <cfRule type="expression" dxfId="1" priority="13" stopIfTrue="1">
      <formula>"len($A:$A)=3"</formula>
    </cfRule>
    <cfRule type="expression" dxfId="1" priority="14" stopIfTrue="1">
      <formula>"len($A:$A)=3"</formula>
    </cfRule>
  </conditionalFormatting>
  <conditionalFormatting sqref="C7:C8">
    <cfRule type="expression" dxfId="1" priority="37" stopIfTrue="1">
      <formula>"len($A:$A)=3"</formula>
    </cfRule>
  </conditionalFormatting>
  <conditionalFormatting sqref="C35:C36">
    <cfRule type="expression" dxfId="1" priority="31" stopIfTrue="1">
      <formula>"len($A:$A)=3"</formula>
    </cfRule>
  </conditionalFormatting>
  <conditionalFormatting sqref="D5:D6">
    <cfRule type="expression" dxfId="1" priority="28" stopIfTrue="1">
      <formula>"len($A:$A)=3"</formula>
    </cfRule>
  </conditionalFormatting>
  <conditionalFormatting sqref="D7:D8">
    <cfRule type="expression" dxfId="1" priority="26" stopIfTrue="1">
      <formula>"len($A:$A)=3"</formula>
    </cfRule>
  </conditionalFormatting>
  <conditionalFormatting sqref="D33:D34">
    <cfRule type="expression" dxfId="1" priority="22" stopIfTrue="1">
      <formula>"len($A:$A)=3"</formula>
    </cfRule>
  </conditionalFormatting>
  <conditionalFormatting sqref="D35:D36">
    <cfRule type="expression" dxfId="1" priority="20" stopIfTrue="1">
      <formula>"len($A:$A)=3"</formula>
    </cfRule>
  </conditionalFormatting>
  <conditionalFormatting sqref="D37:D38">
    <cfRule type="expression" dxfId="1" priority="30" stopIfTrue="1">
      <formula>"len($A:$A)=3"</formula>
    </cfRule>
  </conditionalFormatting>
  <conditionalFormatting sqref="F4:F39">
    <cfRule type="cellIs" dxfId="2" priority="42" stopIfTrue="1" operator="lessThan">
      <formula>0</formula>
    </cfRule>
    <cfRule type="cellIs" dxfId="2" priority="43" stopIfTrue="1" operator="lessThan">
      <formula>0</formula>
    </cfRule>
  </conditionalFormatting>
  <conditionalFormatting sqref="A4:B29">
    <cfRule type="expression" dxfId="1" priority="55" stopIfTrue="1">
      <formula>"len($A:$A)=3"</formula>
    </cfRule>
  </conditionalFormatting>
  <conditionalFormatting sqref="B4:B6 B31 B39">
    <cfRule type="expression" dxfId="1" priority="64" stopIfTrue="1">
      <formula>"len($A:$A)=3"</formula>
    </cfRule>
  </conditionalFormatting>
  <conditionalFormatting sqref="C4:C6 D4:D8">
    <cfRule type="expression" dxfId="1" priority="39" stopIfTrue="1">
      <formula>"len($A:$A)=3"</formula>
    </cfRule>
  </conditionalFormatting>
  <conditionalFormatting sqref="C4:C29 D4:D8 D20">
    <cfRule type="expression" dxfId="1" priority="36" stopIfTrue="1">
      <formula>"len($A:$A)=3"</formula>
    </cfRule>
  </conditionalFormatting>
  <conditionalFormatting sqref="D5:D19 D21:D29">
    <cfRule type="expression" dxfId="1" priority="25" stopIfTrue="1">
      <formula>"len($A:$A)=3"</formula>
    </cfRule>
  </conditionalFormatting>
  <conditionalFormatting sqref="C31:C32 D32:D33 C34:D34">
    <cfRule type="expression" dxfId="1" priority="40" stopIfTrue="1">
      <formula>"len($A:$A)=3"</formula>
    </cfRule>
  </conditionalFormatting>
  <conditionalFormatting sqref="D31 D33:D34">
    <cfRule type="expression" dxfId="1" priority="29" stopIfTrue="1">
      <formula>"len($A:$A)=3"</formula>
    </cfRule>
  </conditionalFormatting>
  <conditionalFormatting sqref="A32:B34 B38:B39">
    <cfRule type="expression" dxfId="1" priority="18" stopIfTrue="1">
      <formula>"len($A:$A)=3"</formula>
    </cfRule>
  </conditionalFormatting>
  <conditionalFormatting sqref="C32:D32 D33 C34:D34">
    <cfRule type="expression" dxfId="1" priority="34" stopIfTrue="1">
      <formula>"len($A:$A)=3"</formula>
    </cfRule>
  </conditionalFormatting>
  <conditionalFormatting sqref="A33:B34">
    <cfRule type="expression" dxfId="1" priority="17" stopIfTrue="1">
      <formula>"len($A:$A)=3"</formula>
    </cfRule>
  </conditionalFormatting>
  <conditionalFormatting sqref="B39 A35:D35">
    <cfRule type="expression" dxfId="1" priority="62" stopIfTrue="1">
      <formula>"len($A:$A)=3"</formula>
    </cfRule>
  </conditionalFormatting>
  <conditionalFormatting sqref="A35:B36">
    <cfRule type="expression" dxfId="1" priority="15" stopIfTrue="1">
      <formula>"len($A:$A)=3"</formula>
    </cfRule>
  </conditionalFormatting>
  <conditionalFormatting sqref="C37:C39 D39">
    <cfRule type="expression" dxfId="1" priority="41" stopIfTrue="1">
      <formula>"len($A:$A)=3"</formula>
    </cfRule>
  </conditionalFormatting>
  <conditionalFormatting sqref="C38:C39 D39">
    <cfRule type="expression" dxfId="1" priority="38"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Header>&amp;L&amp;"黑体"&amp;22附件1</oddHeader>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G282"/>
  <sheetViews>
    <sheetView showGridLines="0" showZeros="0" view="pageBreakPreview" zoomScaleNormal="115" topLeftCell="B1" workbookViewId="0">
      <pane ySplit="3" topLeftCell="A192" activePane="bottomLeft" state="frozen"/>
      <selection/>
      <selection pane="bottomLeft" activeCell="G198" sqref="A1:G269"/>
    </sheetView>
  </sheetViews>
  <sheetFormatPr defaultColWidth="9" defaultRowHeight="14.25" outlineLevelCol="6"/>
  <cols>
    <col min="1" max="1" width="13.875" style="316" customWidth="1"/>
    <col min="2" max="2" width="49.625" style="316" customWidth="1"/>
    <col min="3" max="4" width="20.625" style="316" customWidth="1"/>
    <col min="5" max="5" width="20.625" style="387" customWidth="1"/>
    <col min="6" max="6" width="3.75" style="318" customWidth="1"/>
    <col min="7" max="16384" width="9" style="316"/>
  </cols>
  <sheetData>
    <row r="1" ht="45" customHeight="1" spans="2:5">
      <c r="B1" s="317" t="s">
        <v>2524</v>
      </c>
      <c r="C1" s="317"/>
      <c r="D1" s="317"/>
      <c r="E1" s="317"/>
    </row>
    <row r="2" s="319" customFormat="1" ht="20.1" customHeight="1" spans="2:6">
      <c r="B2" s="320"/>
      <c r="C2" s="320"/>
      <c r="D2" s="320"/>
      <c r="E2" s="321" t="s">
        <v>1</v>
      </c>
      <c r="F2" s="322"/>
    </row>
    <row r="3" s="328" customFormat="1" ht="45" customHeight="1" spans="1:7">
      <c r="A3" s="323" t="s">
        <v>2</v>
      </c>
      <c r="B3" s="324" t="s">
        <v>3</v>
      </c>
      <c r="C3" s="326" t="s">
        <v>4</v>
      </c>
      <c r="D3" s="326" t="s">
        <v>5</v>
      </c>
      <c r="E3" s="326" t="s">
        <v>6</v>
      </c>
      <c r="F3" s="327" t="s">
        <v>7</v>
      </c>
      <c r="G3" s="328" t="s">
        <v>134</v>
      </c>
    </row>
    <row r="4" ht="38.1" customHeight="1" spans="1:7">
      <c r="A4" s="329" t="s">
        <v>81</v>
      </c>
      <c r="B4" s="330" t="s">
        <v>2525</v>
      </c>
      <c r="C4" s="338">
        <v>303</v>
      </c>
      <c r="D4" s="338">
        <v>420</v>
      </c>
      <c r="E4" s="368">
        <f>IF(C4&lt;&gt;0,D4/C4-1,"")</f>
        <v>0.386</v>
      </c>
      <c r="F4" s="333" t="str">
        <f t="shared" ref="F4:F67" si="0">IF(LEN(A4)=3,"是",IF(B4&lt;&gt;"",IF(SUM(C4:D4)&lt;&gt;0,"是","否"),"是"))</f>
        <v>是</v>
      </c>
      <c r="G4" s="316" t="str">
        <f t="shared" ref="G4:G67" si="1">IF(LEN(A4)=3,"类",IF(LEN(A4)=5,"款","项"))</f>
        <v>类</v>
      </c>
    </row>
    <row r="5" ht="38.1" customHeight="1" spans="1:7">
      <c r="A5" s="335" t="s">
        <v>2526</v>
      </c>
      <c r="B5" s="334" t="s">
        <v>2527</v>
      </c>
      <c r="C5" s="336">
        <v>3</v>
      </c>
      <c r="D5" s="336">
        <v>145</v>
      </c>
      <c r="E5" s="366">
        <f>IF(C5&lt;&gt;0,D5/C5-1,"")</f>
        <v>47.333</v>
      </c>
      <c r="F5" s="333" t="str">
        <f t="shared" si="0"/>
        <v>是</v>
      </c>
      <c r="G5" s="316" t="str">
        <f t="shared" si="1"/>
        <v>款</v>
      </c>
    </row>
    <row r="6" ht="38.1" customHeight="1" spans="1:7">
      <c r="A6" s="335" t="s">
        <v>2528</v>
      </c>
      <c r="B6" s="334" t="s">
        <v>2529</v>
      </c>
      <c r="C6" s="336">
        <v>3</v>
      </c>
      <c r="D6" s="336">
        <v>5</v>
      </c>
      <c r="E6" s="388">
        <f t="shared" ref="E6:E67" si="2">IF(C6&gt;0,D6/C6-1,IF(C6&lt;0,-(D6/C6-1),""))</f>
        <v>0.667</v>
      </c>
      <c r="F6" s="333" t="str">
        <f t="shared" si="0"/>
        <v>是</v>
      </c>
      <c r="G6" s="316" t="str">
        <f t="shared" si="1"/>
        <v>项</v>
      </c>
    </row>
    <row r="7" ht="38.1" customHeight="1" spans="1:7">
      <c r="A7" s="335" t="s">
        <v>2530</v>
      </c>
      <c r="B7" s="334" t="s">
        <v>2531</v>
      </c>
      <c r="C7" s="336">
        <v>0</v>
      </c>
      <c r="D7" s="336">
        <v>15</v>
      </c>
      <c r="E7" s="388" t="str">
        <f t="shared" si="2"/>
        <v/>
      </c>
      <c r="F7" s="333" t="str">
        <f t="shared" si="0"/>
        <v>是</v>
      </c>
      <c r="G7" s="316" t="str">
        <f t="shared" si="1"/>
        <v>项</v>
      </c>
    </row>
    <row r="8" ht="38.1" customHeight="1" spans="1:7">
      <c r="A8" s="335" t="s">
        <v>2532</v>
      </c>
      <c r="B8" s="334" t="s">
        <v>2533</v>
      </c>
      <c r="C8" s="336">
        <v>0</v>
      </c>
      <c r="D8" s="336">
        <v>100</v>
      </c>
      <c r="E8" s="388" t="str">
        <f t="shared" si="2"/>
        <v/>
      </c>
      <c r="F8" s="333" t="str">
        <f t="shared" si="0"/>
        <v>是</v>
      </c>
      <c r="G8" s="316" t="str">
        <f t="shared" si="1"/>
        <v>项</v>
      </c>
    </row>
    <row r="9" s="312" customFormat="1" ht="38.1" hidden="1" customHeight="1" spans="1:7">
      <c r="A9" s="335" t="s">
        <v>2534</v>
      </c>
      <c r="B9" s="334" t="s">
        <v>2535</v>
      </c>
      <c r="C9" s="336">
        <v>0</v>
      </c>
      <c r="D9" s="336">
        <v>0</v>
      </c>
      <c r="E9" s="388" t="str">
        <f t="shared" si="2"/>
        <v/>
      </c>
      <c r="F9" s="333" t="str">
        <f t="shared" si="0"/>
        <v>否</v>
      </c>
      <c r="G9" s="316" t="str">
        <f t="shared" si="1"/>
        <v>项</v>
      </c>
    </row>
    <row r="10" ht="38.1" customHeight="1" spans="1:7">
      <c r="A10" s="335" t="s">
        <v>2536</v>
      </c>
      <c r="B10" s="334" t="s">
        <v>2537</v>
      </c>
      <c r="C10" s="336">
        <v>0</v>
      </c>
      <c r="D10" s="336">
        <v>25</v>
      </c>
      <c r="E10" s="388" t="str">
        <f t="shared" si="2"/>
        <v/>
      </c>
      <c r="F10" s="333" t="str">
        <f t="shared" si="0"/>
        <v>是</v>
      </c>
      <c r="G10" s="316" t="str">
        <f t="shared" si="1"/>
        <v>项</v>
      </c>
    </row>
    <row r="11" ht="38.1" customHeight="1" spans="1:7">
      <c r="A11" s="335" t="s">
        <v>2538</v>
      </c>
      <c r="B11" s="334" t="s">
        <v>2539</v>
      </c>
      <c r="C11" s="336">
        <v>300</v>
      </c>
      <c r="D11" s="336">
        <v>275</v>
      </c>
      <c r="E11" s="366">
        <f>IF(C11&lt;&gt;0,D11/C11-1,"")</f>
        <v>-0.083</v>
      </c>
      <c r="F11" s="333" t="str">
        <f t="shared" si="0"/>
        <v>是</v>
      </c>
      <c r="G11" s="316" t="str">
        <f t="shared" si="1"/>
        <v>款</v>
      </c>
    </row>
    <row r="12" s="312" customFormat="1" ht="38.1" hidden="1" customHeight="1" spans="1:7">
      <c r="A12" s="335" t="s">
        <v>2540</v>
      </c>
      <c r="B12" s="334" t="s">
        <v>2541</v>
      </c>
      <c r="C12" s="336">
        <v>0</v>
      </c>
      <c r="D12" s="336">
        <v>0</v>
      </c>
      <c r="E12" s="388" t="str">
        <f t="shared" si="2"/>
        <v/>
      </c>
      <c r="F12" s="333" t="str">
        <f t="shared" si="0"/>
        <v>否</v>
      </c>
      <c r="G12" s="316" t="str">
        <f t="shared" si="1"/>
        <v>项</v>
      </c>
    </row>
    <row r="13" ht="38.1" hidden="1" customHeight="1" spans="1:7">
      <c r="A13" s="335" t="s">
        <v>2542</v>
      </c>
      <c r="B13" s="334" t="s">
        <v>2543</v>
      </c>
      <c r="C13" s="336">
        <v>0</v>
      </c>
      <c r="D13" s="336">
        <v>0</v>
      </c>
      <c r="E13" s="388" t="str">
        <f t="shared" si="2"/>
        <v/>
      </c>
      <c r="F13" s="333" t="str">
        <f t="shared" si="0"/>
        <v>否</v>
      </c>
      <c r="G13" s="316" t="str">
        <f t="shared" si="1"/>
        <v>项</v>
      </c>
    </row>
    <row r="14" s="312" customFormat="1" ht="38.1" hidden="1" customHeight="1" spans="1:7">
      <c r="A14" s="335" t="s">
        <v>2544</v>
      </c>
      <c r="B14" s="334" t="s">
        <v>2545</v>
      </c>
      <c r="C14" s="336">
        <v>0</v>
      </c>
      <c r="D14" s="336">
        <v>0</v>
      </c>
      <c r="E14" s="388" t="str">
        <f t="shared" si="2"/>
        <v/>
      </c>
      <c r="F14" s="333" t="str">
        <f t="shared" si="0"/>
        <v>否</v>
      </c>
      <c r="G14" s="316" t="str">
        <f t="shared" si="1"/>
        <v>项</v>
      </c>
    </row>
    <row r="15" ht="38.1" customHeight="1" spans="1:7">
      <c r="A15" s="335" t="s">
        <v>2546</v>
      </c>
      <c r="B15" s="334" t="s">
        <v>2547</v>
      </c>
      <c r="C15" s="336">
        <v>300</v>
      </c>
      <c r="D15" s="336">
        <v>275</v>
      </c>
      <c r="E15" s="388">
        <f t="shared" si="2"/>
        <v>-0.083</v>
      </c>
      <c r="F15" s="333" t="str">
        <f t="shared" si="0"/>
        <v>是</v>
      </c>
      <c r="G15" s="316" t="str">
        <f t="shared" si="1"/>
        <v>项</v>
      </c>
    </row>
    <row r="16" ht="38.1" hidden="1" customHeight="1" spans="1:7">
      <c r="A16" s="335" t="s">
        <v>2548</v>
      </c>
      <c r="B16" s="334" t="s">
        <v>2549</v>
      </c>
      <c r="C16" s="336">
        <v>0</v>
      </c>
      <c r="D16" s="336">
        <v>0</v>
      </c>
      <c r="E16" s="388" t="str">
        <f t="shared" si="2"/>
        <v/>
      </c>
      <c r="F16" s="333" t="str">
        <f t="shared" si="0"/>
        <v>否</v>
      </c>
      <c r="G16" s="316" t="str">
        <f t="shared" si="1"/>
        <v>项</v>
      </c>
    </row>
    <row r="17" s="312" customFormat="1" ht="38.1" hidden="1" customHeight="1" spans="1:7">
      <c r="A17" s="335" t="s">
        <v>2550</v>
      </c>
      <c r="B17" s="334" t="s">
        <v>2551</v>
      </c>
      <c r="C17" s="336"/>
      <c r="D17" s="336"/>
      <c r="E17" s="368" t="str">
        <f t="shared" ref="E17:E25" si="3">IF(C17&lt;&gt;0,D17/C17-1,"")</f>
        <v/>
      </c>
      <c r="F17" s="333" t="str">
        <f t="shared" si="0"/>
        <v>否</v>
      </c>
      <c r="G17" s="316" t="str">
        <f t="shared" si="1"/>
        <v>款</v>
      </c>
    </row>
    <row r="18" s="312" customFormat="1" ht="38.1" hidden="1" customHeight="1" spans="1:7">
      <c r="A18" s="335" t="s">
        <v>2552</v>
      </c>
      <c r="B18" s="334" t="s">
        <v>2553</v>
      </c>
      <c r="C18" s="336"/>
      <c r="D18" s="336"/>
      <c r="E18" s="388" t="str">
        <f t="shared" si="2"/>
        <v/>
      </c>
      <c r="F18" s="333" t="str">
        <f t="shared" si="0"/>
        <v>否</v>
      </c>
      <c r="G18" s="316" t="str">
        <f t="shared" si="1"/>
        <v>项</v>
      </c>
    </row>
    <row r="19" s="312" customFormat="1" ht="38.1" hidden="1" customHeight="1" spans="1:7">
      <c r="A19" s="335" t="s">
        <v>2554</v>
      </c>
      <c r="B19" s="334" t="s">
        <v>2555</v>
      </c>
      <c r="C19" s="336"/>
      <c r="D19" s="336"/>
      <c r="E19" s="388" t="str">
        <f t="shared" si="2"/>
        <v/>
      </c>
      <c r="F19" s="333" t="str">
        <f t="shared" si="0"/>
        <v>否</v>
      </c>
      <c r="G19" s="316" t="str">
        <f t="shared" si="1"/>
        <v>项</v>
      </c>
    </row>
    <row r="20" ht="38.1" customHeight="1" spans="1:7">
      <c r="A20" s="329" t="s">
        <v>83</v>
      </c>
      <c r="B20" s="330" t="s">
        <v>2556</v>
      </c>
      <c r="C20" s="338">
        <v>4163</v>
      </c>
      <c r="D20" s="338">
        <v>4601</v>
      </c>
      <c r="E20" s="368">
        <f t="shared" si="3"/>
        <v>0.105</v>
      </c>
      <c r="F20" s="333" t="str">
        <f t="shared" si="0"/>
        <v>是</v>
      </c>
      <c r="G20" s="316" t="str">
        <f t="shared" si="1"/>
        <v>类</v>
      </c>
    </row>
    <row r="21" ht="38.1" customHeight="1" spans="1:7">
      <c r="A21" s="335" t="s">
        <v>2557</v>
      </c>
      <c r="B21" s="334" t="s">
        <v>2558</v>
      </c>
      <c r="C21" s="336">
        <v>4162</v>
      </c>
      <c r="D21" s="336">
        <v>4530</v>
      </c>
      <c r="E21" s="366">
        <f t="shared" si="3"/>
        <v>0.088</v>
      </c>
      <c r="F21" s="333" t="str">
        <f t="shared" si="0"/>
        <v>是</v>
      </c>
      <c r="G21" s="316" t="str">
        <f t="shared" si="1"/>
        <v>款</v>
      </c>
    </row>
    <row r="22" ht="38.1" customHeight="1" spans="1:7">
      <c r="A22" s="335" t="s">
        <v>2559</v>
      </c>
      <c r="B22" s="334" t="s">
        <v>2560</v>
      </c>
      <c r="C22" s="336">
        <v>2193</v>
      </c>
      <c r="D22" s="336">
        <v>1550</v>
      </c>
      <c r="E22" s="366">
        <f t="shared" si="3"/>
        <v>-0.293</v>
      </c>
      <c r="F22" s="333" t="str">
        <f t="shared" si="0"/>
        <v>是</v>
      </c>
      <c r="G22" s="316" t="str">
        <f t="shared" si="1"/>
        <v>项</v>
      </c>
    </row>
    <row r="23" ht="38.1" customHeight="1" spans="1:7">
      <c r="A23" s="335" t="s">
        <v>2561</v>
      </c>
      <c r="B23" s="334" t="s">
        <v>2562</v>
      </c>
      <c r="C23" s="336">
        <v>1969</v>
      </c>
      <c r="D23" s="336">
        <v>2980</v>
      </c>
      <c r="E23" s="366">
        <f t="shared" si="3"/>
        <v>0.513</v>
      </c>
      <c r="F23" s="333" t="str">
        <f t="shared" si="0"/>
        <v>是</v>
      </c>
      <c r="G23" s="316" t="str">
        <f t="shared" si="1"/>
        <v>项</v>
      </c>
    </row>
    <row r="24" ht="38.1" hidden="1" customHeight="1" spans="1:7">
      <c r="A24" s="335" t="s">
        <v>2563</v>
      </c>
      <c r="B24" s="334" t="s">
        <v>2564</v>
      </c>
      <c r="C24" s="336">
        <v>0</v>
      </c>
      <c r="D24" s="336">
        <v>0</v>
      </c>
      <c r="E24" s="368" t="str">
        <f t="shared" si="3"/>
        <v/>
      </c>
      <c r="F24" s="333" t="str">
        <f t="shared" si="0"/>
        <v>否</v>
      </c>
      <c r="G24" s="316" t="str">
        <f t="shared" si="1"/>
        <v>项</v>
      </c>
    </row>
    <row r="25" ht="38.1" customHeight="1" spans="1:7">
      <c r="A25" s="335" t="s">
        <v>2565</v>
      </c>
      <c r="B25" s="334" t="s">
        <v>2566</v>
      </c>
      <c r="C25" s="336">
        <v>1</v>
      </c>
      <c r="D25" s="336">
        <v>71</v>
      </c>
      <c r="E25" s="366">
        <f t="shared" si="3"/>
        <v>70</v>
      </c>
      <c r="F25" s="333" t="str">
        <f t="shared" si="0"/>
        <v>是</v>
      </c>
      <c r="G25" s="316" t="str">
        <f t="shared" si="1"/>
        <v>款</v>
      </c>
    </row>
    <row r="26" s="312" customFormat="1" ht="38.1" hidden="1" customHeight="1" spans="1:7">
      <c r="A26" s="335" t="s">
        <v>2567</v>
      </c>
      <c r="B26" s="334" t="s">
        <v>2560</v>
      </c>
      <c r="C26" s="336"/>
      <c r="D26" s="336"/>
      <c r="E26" s="388" t="str">
        <f t="shared" si="2"/>
        <v/>
      </c>
      <c r="F26" s="333" t="str">
        <f t="shared" si="0"/>
        <v>否</v>
      </c>
      <c r="G26" s="316" t="str">
        <f t="shared" si="1"/>
        <v>项</v>
      </c>
    </row>
    <row r="27" ht="38.1" hidden="1" customHeight="1" spans="1:7">
      <c r="A27" s="335" t="s">
        <v>2568</v>
      </c>
      <c r="B27" s="334" t="s">
        <v>2562</v>
      </c>
      <c r="C27" s="336"/>
      <c r="D27" s="336"/>
      <c r="E27" s="388" t="str">
        <f t="shared" si="2"/>
        <v/>
      </c>
      <c r="F27" s="333" t="str">
        <f t="shared" si="0"/>
        <v>否</v>
      </c>
      <c r="G27" s="316" t="str">
        <f t="shared" si="1"/>
        <v>项</v>
      </c>
    </row>
    <row r="28" ht="38.1" hidden="1" customHeight="1" spans="1:7">
      <c r="A28" s="335" t="s">
        <v>2569</v>
      </c>
      <c r="B28" s="334" t="s">
        <v>2570</v>
      </c>
      <c r="C28" s="336"/>
      <c r="D28" s="336"/>
      <c r="E28" s="388" t="str">
        <f t="shared" si="2"/>
        <v/>
      </c>
      <c r="F28" s="333" t="str">
        <f t="shared" si="0"/>
        <v>否</v>
      </c>
      <c r="G28" s="316" t="str">
        <f t="shared" si="1"/>
        <v>项</v>
      </c>
    </row>
    <row r="29" s="311" customFormat="1" ht="38.1" hidden="1" customHeight="1" spans="1:7">
      <c r="A29" s="335" t="s">
        <v>2571</v>
      </c>
      <c r="B29" s="334" t="s">
        <v>2572</v>
      </c>
      <c r="C29" s="336"/>
      <c r="D29" s="336"/>
      <c r="E29" s="368" t="str">
        <f>IF(C29&lt;&gt;0,D29/C29-1,"")</f>
        <v/>
      </c>
      <c r="F29" s="333" t="str">
        <f t="shared" si="0"/>
        <v>否</v>
      </c>
      <c r="G29" s="316" t="str">
        <f t="shared" si="1"/>
        <v>款</v>
      </c>
    </row>
    <row r="30" s="312" customFormat="1" ht="38.1" hidden="1" customHeight="1" spans="1:7">
      <c r="A30" s="335" t="s">
        <v>2573</v>
      </c>
      <c r="B30" s="334" t="s">
        <v>2562</v>
      </c>
      <c r="C30" s="336"/>
      <c r="D30" s="336"/>
      <c r="E30" s="388" t="str">
        <f t="shared" si="2"/>
        <v/>
      </c>
      <c r="F30" s="333" t="str">
        <f t="shared" si="0"/>
        <v>否</v>
      </c>
      <c r="G30" s="316" t="str">
        <f t="shared" si="1"/>
        <v>项</v>
      </c>
    </row>
    <row r="31" s="312" customFormat="1" ht="38.1" customHeight="1" spans="1:7">
      <c r="A31" s="335" t="s">
        <v>2574</v>
      </c>
      <c r="B31" s="334" t="s">
        <v>2575</v>
      </c>
      <c r="C31" s="336">
        <v>1</v>
      </c>
      <c r="D31" s="336">
        <v>71</v>
      </c>
      <c r="E31" s="388">
        <f t="shared" si="2"/>
        <v>70</v>
      </c>
      <c r="F31" s="333" t="str">
        <f t="shared" si="0"/>
        <v>是</v>
      </c>
      <c r="G31" s="316" t="str">
        <f t="shared" si="1"/>
        <v>项</v>
      </c>
    </row>
    <row r="32" ht="38.1" customHeight="1" spans="1:7">
      <c r="A32" s="329" t="s">
        <v>87</v>
      </c>
      <c r="B32" s="330" t="s">
        <v>2576</v>
      </c>
      <c r="C32" s="338"/>
      <c r="D32" s="338"/>
      <c r="E32" s="368" t="str">
        <f>IF(C32&lt;&gt;0,D32/C32-1,"")</f>
        <v/>
      </c>
      <c r="F32" s="333" t="str">
        <f t="shared" si="0"/>
        <v>是</v>
      </c>
      <c r="G32" s="316" t="str">
        <f t="shared" si="1"/>
        <v>类</v>
      </c>
    </row>
    <row r="33" ht="38.1" hidden="1" customHeight="1" spans="1:7">
      <c r="A33" s="335" t="s">
        <v>2577</v>
      </c>
      <c r="B33" s="334" t="s">
        <v>2578</v>
      </c>
      <c r="C33" s="336"/>
      <c r="D33" s="336"/>
      <c r="E33" s="368" t="str">
        <f>IF(C33&lt;&gt;0,D33/C33-1,"")</f>
        <v/>
      </c>
      <c r="F33" s="333" t="str">
        <f t="shared" si="0"/>
        <v>否</v>
      </c>
      <c r="G33" s="316" t="str">
        <f t="shared" si="1"/>
        <v>款</v>
      </c>
    </row>
    <row r="34" s="312" customFormat="1" ht="38.1" hidden="1" customHeight="1" spans="1:7">
      <c r="A34" s="335">
        <v>2116001</v>
      </c>
      <c r="B34" s="334" t="s">
        <v>2579</v>
      </c>
      <c r="C34" s="336"/>
      <c r="D34" s="336"/>
      <c r="E34" s="388" t="str">
        <f t="shared" si="2"/>
        <v/>
      </c>
      <c r="F34" s="333" t="str">
        <f t="shared" si="0"/>
        <v>否</v>
      </c>
      <c r="G34" s="316" t="str">
        <f t="shared" si="1"/>
        <v>项</v>
      </c>
    </row>
    <row r="35" s="312" customFormat="1" ht="38.1" hidden="1" customHeight="1" spans="1:7">
      <c r="A35" s="335">
        <v>2116002</v>
      </c>
      <c r="B35" s="334" t="s">
        <v>2580</v>
      </c>
      <c r="C35" s="336"/>
      <c r="D35" s="336"/>
      <c r="E35" s="388" t="str">
        <f t="shared" si="2"/>
        <v/>
      </c>
      <c r="F35" s="333" t="str">
        <f t="shared" si="0"/>
        <v>否</v>
      </c>
      <c r="G35" s="316" t="str">
        <f t="shared" si="1"/>
        <v>项</v>
      </c>
    </row>
    <row r="36" s="312" customFormat="1" ht="38.1" hidden="1" customHeight="1" spans="1:7">
      <c r="A36" s="335">
        <v>2116003</v>
      </c>
      <c r="B36" s="334" t="s">
        <v>2581</v>
      </c>
      <c r="C36" s="336"/>
      <c r="D36" s="336"/>
      <c r="E36" s="388" t="str">
        <f t="shared" si="2"/>
        <v/>
      </c>
      <c r="F36" s="333" t="str">
        <f t="shared" si="0"/>
        <v>否</v>
      </c>
      <c r="G36" s="316" t="str">
        <f t="shared" si="1"/>
        <v>项</v>
      </c>
    </row>
    <row r="37" s="311" customFormat="1" ht="38.1" hidden="1" customHeight="1" spans="1:7">
      <c r="A37" s="335">
        <v>2116099</v>
      </c>
      <c r="B37" s="334" t="s">
        <v>2582</v>
      </c>
      <c r="C37" s="336"/>
      <c r="D37" s="336"/>
      <c r="E37" s="388" t="str">
        <f t="shared" si="2"/>
        <v/>
      </c>
      <c r="F37" s="333" t="str">
        <f t="shared" si="0"/>
        <v>否</v>
      </c>
      <c r="G37" s="316" t="str">
        <f t="shared" si="1"/>
        <v>项</v>
      </c>
    </row>
    <row r="38" s="312" customFormat="1" ht="38.1" hidden="1" customHeight="1" spans="1:7">
      <c r="A38" s="335">
        <v>21161</v>
      </c>
      <c r="B38" s="334" t="s">
        <v>2583</v>
      </c>
      <c r="C38" s="336"/>
      <c r="D38" s="336"/>
      <c r="E38" s="368" t="str">
        <f>IF(C38&lt;&gt;0,D38/C38-1,"")</f>
        <v/>
      </c>
      <c r="F38" s="333" t="str">
        <f t="shared" si="0"/>
        <v>否</v>
      </c>
      <c r="G38" s="316" t="str">
        <f t="shared" si="1"/>
        <v>款</v>
      </c>
    </row>
    <row r="39" ht="38.1" hidden="1" customHeight="1" spans="1:7">
      <c r="A39" s="335">
        <v>2116101</v>
      </c>
      <c r="B39" s="334" t="s">
        <v>2584</v>
      </c>
      <c r="C39" s="336"/>
      <c r="D39" s="336"/>
      <c r="E39" s="388" t="str">
        <f t="shared" si="2"/>
        <v/>
      </c>
      <c r="F39" s="333" t="str">
        <f t="shared" si="0"/>
        <v>否</v>
      </c>
      <c r="G39" s="316" t="str">
        <f t="shared" si="1"/>
        <v>项</v>
      </c>
    </row>
    <row r="40" ht="38.1" hidden="1" customHeight="1" spans="1:7">
      <c r="A40" s="335">
        <v>2116102</v>
      </c>
      <c r="B40" s="334" t="s">
        <v>2585</v>
      </c>
      <c r="C40" s="336"/>
      <c r="D40" s="336"/>
      <c r="E40" s="388" t="str">
        <f t="shared" si="2"/>
        <v/>
      </c>
      <c r="F40" s="333" t="str">
        <f t="shared" si="0"/>
        <v>否</v>
      </c>
      <c r="G40" s="316" t="str">
        <f t="shared" si="1"/>
        <v>项</v>
      </c>
    </row>
    <row r="41" ht="38.1" hidden="1" customHeight="1" spans="1:7">
      <c r="A41" s="335">
        <v>2116103</v>
      </c>
      <c r="B41" s="334" t="s">
        <v>2586</v>
      </c>
      <c r="C41" s="336"/>
      <c r="D41" s="336"/>
      <c r="E41" s="388" t="str">
        <f t="shared" si="2"/>
        <v/>
      </c>
      <c r="F41" s="333" t="str">
        <f t="shared" si="0"/>
        <v>否</v>
      </c>
      <c r="G41" s="316" t="str">
        <f t="shared" si="1"/>
        <v>项</v>
      </c>
    </row>
    <row r="42" ht="38.1" hidden="1" customHeight="1" spans="1:7">
      <c r="A42" s="335">
        <v>2116104</v>
      </c>
      <c r="B42" s="334" t="s">
        <v>2587</v>
      </c>
      <c r="C42" s="336"/>
      <c r="D42" s="336"/>
      <c r="E42" s="388" t="str">
        <f t="shared" si="2"/>
        <v/>
      </c>
      <c r="F42" s="333" t="str">
        <f t="shared" si="0"/>
        <v>否</v>
      </c>
      <c r="G42" s="316" t="str">
        <f t="shared" si="1"/>
        <v>项</v>
      </c>
    </row>
    <row r="43" ht="38.1" customHeight="1" spans="1:7">
      <c r="A43" s="329" t="s">
        <v>89</v>
      </c>
      <c r="B43" s="330" t="s">
        <v>2588</v>
      </c>
      <c r="C43" s="338">
        <v>99594</v>
      </c>
      <c r="D43" s="338">
        <v>33625</v>
      </c>
      <c r="E43" s="368">
        <f>IF(C43&lt;&gt;0,D43/C43-1,"")</f>
        <v>-0.662</v>
      </c>
      <c r="F43" s="333" t="str">
        <f t="shared" si="0"/>
        <v>是</v>
      </c>
      <c r="G43" s="316" t="str">
        <f t="shared" si="1"/>
        <v>类</v>
      </c>
    </row>
    <row r="44" ht="38.1" customHeight="1" spans="1:7">
      <c r="A44" s="335" t="s">
        <v>2589</v>
      </c>
      <c r="B44" s="334" t="s">
        <v>2590</v>
      </c>
      <c r="C44" s="336">
        <v>36508</v>
      </c>
      <c r="D44" s="336">
        <v>30428</v>
      </c>
      <c r="E44" s="366">
        <f>IF(C44&lt;&gt;0,D44/C44-1,"")</f>
        <v>-0.167</v>
      </c>
      <c r="F44" s="333" t="str">
        <f t="shared" si="0"/>
        <v>是</v>
      </c>
      <c r="G44" s="316" t="str">
        <f t="shared" si="1"/>
        <v>款</v>
      </c>
    </row>
    <row r="45" ht="38.1" customHeight="1" spans="1:7">
      <c r="A45" s="335" t="s">
        <v>2591</v>
      </c>
      <c r="B45" s="334" t="s">
        <v>2592</v>
      </c>
      <c r="C45" s="336">
        <v>20539</v>
      </c>
      <c r="D45" s="336">
        <v>20115</v>
      </c>
      <c r="E45" s="388">
        <f t="shared" si="2"/>
        <v>-0.021</v>
      </c>
      <c r="F45" s="333" t="str">
        <f t="shared" si="0"/>
        <v>是</v>
      </c>
      <c r="G45" s="316" t="str">
        <f t="shared" si="1"/>
        <v>项</v>
      </c>
    </row>
    <row r="46" ht="38.1" customHeight="1" spans="1:7">
      <c r="A46" s="335" t="s">
        <v>2593</v>
      </c>
      <c r="B46" s="334" t="s">
        <v>2594</v>
      </c>
      <c r="C46" s="336">
        <v>559</v>
      </c>
      <c r="D46" s="336">
        <v>0</v>
      </c>
      <c r="E46" s="388">
        <f t="shared" si="2"/>
        <v>-1</v>
      </c>
      <c r="F46" s="333" t="str">
        <f t="shared" si="0"/>
        <v>是</v>
      </c>
      <c r="G46" s="316" t="str">
        <f t="shared" si="1"/>
        <v>项</v>
      </c>
    </row>
    <row r="47" ht="38.1" customHeight="1" spans="1:7">
      <c r="A47" s="335" t="s">
        <v>2595</v>
      </c>
      <c r="B47" s="334" t="s">
        <v>2596</v>
      </c>
      <c r="C47" s="336">
        <v>23</v>
      </c>
      <c r="D47" s="336"/>
      <c r="E47" s="388">
        <f t="shared" si="2"/>
        <v>-1</v>
      </c>
      <c r="F47" s="333" t="str">
        <f t="shared" si="0"/>
        <v>是</v>
      </c>
      <c r="G47" s="316" t="str">
        <f t="shared" si="1"/>
        <v>项</v>
      </c>
    </row>
    <row r="48" ht="38.1" customHeight="1" spans="1:7">
      <c r="A48" s="335" t="s">
        <v>2597</v>
      </c>
      <c r="B48" s="334" t="s">
        <v>2598</v>
      </c>
      <c r="C48" s="336">
        <v>124</v>
      </c>
      <c r="D48" s="336">
        <v>0</v>
      </c>
      <c r="E48" s="388">
        <f t="shared" si="2"/>
        <v>-1</v>
      </c>
      <c r="F48" s="333" t="str">
        <f t="shared" si="0"/>
        <v>是</v>
      </c>
      <c r="G48" s="316" t="str">
        <f t="shared" si="1"/>
        <v>项</v>
      </c>
    </row>
    <row r="49" ht="38.1" customHeight="1" spans="1:7">
      <c r="A49" s="335" t="s">
        <v>2599</v>
      </c>
      <c r="B49" s="334" t="s">
        <v>2600</v>
      </c>
      <c r="C49" s="336">
        <v>2903</v>
      </c>
      <c r="D49" s="336">
        <v>3072</v>
      </c>
      <c r="E49" s="388">
        <f t="shared" si="2"/>
        <v>0.058</v>
      </c>
      <c r="F49" s="333" t="str">
        <f t="shared" si="0"/>
        <v>是</v>
      </c>
      <c r="G49" s="316" t="str">
        <f t="shared" si="1"/>
        <v>项</v>
      </c>
    </row>
    <row r="50" ht="38.1" customHeight="1" spans="1:7">
      <c r="A50" s="335" t="s">
        <v>2601</v>
      </c>
      <c r="B50" s="334" t="s">
        <v>2602</v>
      </c>
      <c r="C50" s="336">
        <v>1521</v>
      </c>
      <c r="D50" s="336">
        <v>1396</v>
      </c>
      <c r="E50" s="388">
        <f t="shared" si="2"/>
        <v>-0.082</v>
      </c>
      <c r="F50" s="333" t="str">
        <f t="shared" si="0"/>
        <v>是</v>
      </c>
      <c r="G50" s="316" t="str">
        <f t="shared" si="1"/>
        <v>项</v>
      </c>
    </row>
    <row r="51" ht="38.1" hidden="1" customHeight="1" spans="1:7">
      <c r="A51" s="335" t="s">
        <v>2603</v>
      </c>
      <c r="B51" s="334" t="s">
        <v>2604</v>
      </c>
      <c r="C51" s="336">
        <v>0</v>
      </c>
      <c r="D51" s="336">
        <v>0</v>
      </c>
      <c r="E51" s="388" t="str">
        <f t="shared" si="2"/>
        <v/>
      </c>
      <c r="F51" s="333" t="str">
        <f t="shared" si="0"/>
        <v>否</v>
      </c>
      <c r="G51" s="316" t="str">
        <f t="shared" si="1"/>
        <v>项</v>
      </c>
    </row>
    <row r="52" ht="38.1" hidden="1" customHeight="1" spans="1:7">
      <c r="A52" s="335" t="s">
        <v>2605</v>
      </c>
      <c r="B52" s="334" t="s">
        <v>2606</v>
      </c>
      <c r="C52" s="336">
        <v>0</v>
      </c>
      <c r="D52" s="336">
        <v>0</v>
      </c>
      <c r="E52" s="388" t="str">
        <f t="shared" si="2"/>
        <v/>
      </c>
      <c r="F52" s="333" t="str">
        <f t="shared" si="0"/>
        <v>否</v>
      </c>
      <c r="G52" s="316" t="str">
        <f t="shared" si="1"/>
        <v>项</v>
      </c>
    </row>
    <row r="53" ht="38.1" customHeight="1" spans="1:7">
      <c r="A53" s="335" t="s">
        <v>2607</v>
      </c>
      <c r="B53" s="334" t="s">
        <v>2608</v>
      </c>
      <c r="C53" s="336">
        <v>1919</v>
      </c>
      <c r="D53" s="336">
        <v>0</v>
      </c>
      <c r="E53" s="388">
        <f t="shared" si="2"/>
        <v>-1</v>
      </c>
      <c r="F53" s="333" t="str">
        <f t="shared" si="0"/>
        <v>是</v>
      </c>
      <c r="G53" s="316" t="str">
        <f t="shared" si="1"/>
        <v>项</v>
      </c>
    </row>
    <row r="54" ht="38.1" customHeight="1" spans="1:7">
      <c r="A54" s="335" t="s">
        <v>2609</v>
      </c>
      <c r="B54" s="334" t="s">
        <v>2610</v>
      </c>
      <c r="C54" s="336">
        <v>0</v>
      </c>
      <c r="D54" s="336">
        <v>78</v>
      </c>
      <c r="E54" s="388" t="str">
        <f t="shared" si="2"/>
        <v/>
      </c>
      <c r="F54" s="333" t="str">
        <f t="shared" si="0"/>
        <v>是</v>
      </c>
      <c r="G54" s="316" t="str">
        <f t="shared" si="1"/>
        <v>项</v>
      </c>
    </row>
    <row r="55" ht="38.1" hidden="1" customHeight="1" spans="1:7">
      <c r="A55" s="335" t="s">
        <v>2611</v>
      </c>
      <c r="B55" s="334" t="s">
        <v>2612</v>
      </c>
      <c r="C55" s="336">
        <v>0</v>
      </c>
      <c r="D55" s="336">
        <v>0</v>
      </c>
      <c r="E55" s="388" t="str">
        <f t="shared" si="2"/>
        <v/>
      </c>
      <c r="F55" s="333" t="str">
        <f t="shared" si="0"/>
        <v>否</v>
      </c>
      <c r="G55" s="316" t="str">
        <f t="shared" si="1"/>
        <v>项</v>
      </c>
    </row>
    <row r="56" ht="38.1" customHeight="1" spans="1:7">
      <c r="A56" s="335" t="s">
        <v>2613</v>
      </c>
      <c r="B56" s="334" t="s">
        <v>2614</v>
      </c>
      <c r="C56" s="336">
        <v>8920</v>
      </c>
      <c r="D56" s="336">
        <v>5767</v>
      </c>
      <c r="E56" s="388">
        <f t="shared" si="2"/>
        <v>-0.353</v>
      </c>
      <c r="F56" s="333" t="str">
        <f t="shared" si="0"/>
        <v>是</v>
      </c>
      <c r="G56" s="316" t="str">
        <f t="shared" si="1"/>
        <v>项</v>
      </c>
    </row>
    <row r="57" ht="38.1" hidden="1" customHeight="1" spans="1:7">
      <c r="A57" s="335" t="s">
        <v>2615</v>
      </c>
      <c r="B57" s="334" t="s">
        <v>2616</v>
      </c>
      <c r="C57" s="336"/>
      <c r="D57" s="336"/>
      <c r="E57" s="368" t="str">
        <f t="shared" ref="E57:E62" si="4">IF(C57&lt;&gt;0,D57/C57-1,"")</f>
        <v/>
      </c>
      <c r="F57" s="333" t="str">
        <f t="shared" si="0"/>
        <v>否</v>
      </c>
      <c r="G57" s="316" t="str">
        <f t="shared" si="1"/>
        <v>款</v>
      </c>
    </row>
    <row r="58" ht="38.1" hidden="1" customHeight="1" spans="1:7">
      <c r="A58" s="335" t="s">
        <v>2617</v>
      </c>
      <c r="B58" s="334" t="s">
        <v>2592</v>
      </c>
      <c r="C58" s="336"/>
      <c r="D58" s="336"/>
      <c r="E58" s="388" t="str">
        <f t="shared" si="2"/>
        <v/>
      </c>
      <c r="F58" s="333" t="str">
        <f t="shared" si="0"/>
        <v>否</v>
      </c>
      <c r="G58" s="316" t="str">
        <f t="shared" si="1"/>
        <v>项</v>
      </c>
    </row>
    <row r="59" ht="38.1" hidden="1" customHeight="1" spans="1:7">
      <c r="A59" s="335" t="s">
        <v>2618</v>
      </c>
      <c r="B59" s="334" t="s">
        <v>2594</v>
      </c>
      <c r="C59" s="336"/>
      <c r="D59" s="336"/>
      <c r="E59" s="388" t="str">
        <f t="shared" si="2"/>
        <v/>
      </c>
      <c r="F59" s="333" t="str">
        <f t="shared" si="0"/>
        <v>否</v>
      </c>
      <c r="G59" s="316" t="str">
        <f t="shared" si="1"/>
        <v>项</v>
      </c>
    </row>
    <row r="60" ht="38.1" hidden="1" customHeight="1" spans="1:7">
      <c r="A60" s="335" t="s">
        <v>2619</v>
      </c>
      <c r="B60" s="334" t="s">
        <v>2620</v>
      </c>
      <c r="C60" s="336"/>
      <c r="D60" s="336"/>
      <c r="E60" s="388" t="str">
        <f t="shared" si="2"/>
        <v/>
      </c>
      <c r="F60" s="333" t="str">
        <f t="shared" si="0"/>
        <v>否</v>
      </c>
      <c r="G60" s="316" t="str">
        <f t="shared" si="1"/>
        <v>项</v>
      </c>
    </row>
    <row r="61" ht="38.1" customHeight="1" spans="1:7">
      <c r="A61" s="335" t="s">
        <v>2621</v>
      </c>
      <c r="B61" s="334" t="s">
        <v>2622</v>
      </c>
      <c r="C61" s="336">
        <v>5</v>
      </c>
      <c r="D61" s="336"/>
      <c r="E61" s="366">
        <f t="shared" si="4"/>
        <v>-1</v>
      </c>
      <c r="F61" s="333" t="str">
        <f t="shared" si="0"/>
        <v>是</v>
      </c>
      <c r="G61" s="316" t="str">
        <f t="shared" si="1"/>
        <v>款</v>
      </c>
    </row>
    <row r="62" ht="38.1" customHeight="1" spans="1:7">
      <c r="A62" s="335" t="s">
        <v>2623</v>
      </c>
      <c r="B62" s="334" t="s">
        <v>2624</v>
      </c>
      <c r="C62" s="336">
        <v>2089</v>
      </c>
      <c r="D62" s="336">
        <v>1883</v>
      </c>
      <c r="E62" s="366">
        <f t="shared" si="4"/>
        <v>-0.099</v>
      </c>
      <c r="F62" s="333" t="str">
        <f t="shared" si="0"/>
        <v>是</v>
      </c>
      <c r="G62" s="316" t="str">
        <f t="shared" si="1"/>
        <v>款</v>
      </c>
    </row>
    <row r="63" ht="38.1" customHeight="1" spans="1:7">
      <c r="A63" s="335" t="s">
        <v>2625</v>
      </c>
      <c r="B63" s="334" t="s">
        <v>2626</v>
      </c>
      <c r="C63" s="336">
        <v>1547</v>
      </c>
      <c r="D63" s="336">
        <v>1103</v>
      </c>
      <c r="E63" s="388">
        <f t="shared" si="2"/>
        <v>-0.287</v>
      </c>
      <c r="F63" s="333" t="str">
        <f t="shared" si="0"/>
        <v>是</v>
      </c>
      <c r="G63" s="316" t="str">
        <f t="shared" si="1"/>
        <v>项</v>
      </c>
    </row>
    <row r="64" ht="38.1" customHeight="1" spans="1:7">
      <c r="A64" s="335" t="s">
        <v>2627</v>
      </c>
      <c r="B64" s="334" t="s">
        <v>2628</v>
      </c>
      <c r="C64" s="336">
        <v>15</v>
      </c>
      <c r="D64" s="336">
        <v>100</v>
      </c>
      <c r="E64" s="388">
        <f t="shared" si="2"/>
        <v>5.667</v>
      </c>
      <c r="F64" s="333" t="str">
        <f t="shared" si="0"/>
        <v>是</v>
      </c>
      <c r="G64" s="316" t="str">
        <f t="shared" si="1"/>
        <v>项</v>
      </c>
    </row>
    <row r="65" ht="38.1" hidden="1" customHeight="1" spans="1:7">
      <c r="A65" s="335" t="s">
        <v>2629</v>
      </c>
      <c r="B65" s="334" t="s">
        <v>2630</v>
      </c>
      <c r="C65" s="336">
        <v>0</v>
      </c>
      <c r="D65" s="336">
        <v>0</v>
      </c>
      <c r="E65" s="388" t="str">
        <f t="shared" si="2"/>
        <v/>
      </c>
      <c r="F65" s="333" t="str">
        <f t="shared" si="0"/>
        <v>否</v>
      </c>
      <c r="G65" s="316" t="str">
        <f t="shared" si="1"/>
        <v>项</v>
      </c>
    </row>
    <row r="66" ht="38.1" hidden="1" customHeight="1" spans="1:7">
      <c r="A66" s="335" t="s">
        <v>2631</v>
      </c>
      <c r="B66" s="334" t="s">
        <v>2632</v>
      </c>
      <c r="C66" s="336">
        <v>0</v>
      </c>
      <c r="D66" s="336">
        <v>0</v>
      </c>
      <c r="E66" s="388" t="str">
        <f t="shared" si="2"/>
        <v/>
      </c>
      <c r="F66" s="333" t="str">
        <f t="shared" si="0"/>
        <v>否</v>
      </c>
      <c r="G66" s="316" t="str">
        <f t="shared" si="1"/>
        <v>项</v>
      </c>
    </row>
    <row r="67" ht="38.1" customHeight="1" spans="1:7">
      <c r="A67" s="335" t="s">
        <v>2633</v>
      </c>
      <c r="B67" s="334" t="s">
        <v>2634</v>
      </c>
      <c r="C67" s="336">
        <v>527</v>
      </c>
      <c r="D67" s="336">
        <v>680</v>
      </c>
      <c r="E67" s="388">
        <f t="shared" si="2"/>
        <v>0.29</v>
      </c>
      <c r="F67" s="333" t="str">
        <f t="shared" si="0"/>
        <v>是</v>
      </c>
      <c r="G67" s="316" t="str">
        <f t="shared" si="1"/>
        <v>项</v>
      </c>
    </row>
    <row r="68" ht="38.1" customHeight="1" spans="1:7">
      <c r="A68" s="335" t="s">
        <v>2635</v>
      </c>
      <c r="B68" s="334" t="s">
        <v>2636</v>
      </c>
      <c r="C68" s="336">
        <v>933</v>
      </c>
      <c r="D68" s="336">
        <v>1314</v>
      </c>
      <c r="E68" s="366">
        <f>IF(C68&lt;&gt;0,D68/C68-1,"")</f>
        <v>0.408</v>
      </c>
      <c r="F68" s="333" t="str">
        <f t="shared" ref="F68:F131" si="5">IF(LEN(A68)=3,"是",IF(B68&lt;&gt;"",IF(SUM(C68:D68)&lt;&gt;0,"是","否"),"是"))</f>
        <v>是</v>
      </c>
      <c r="G68" s="316" t="str">
        <f t="shared" ref="G68:G131" si="6">IF(LEN(A68)=3,"类",IF(LEN(A68)=5,"款","项"))</f>
        <v>款</v>
      </c>
    </row>
    <row r="69" ht="38.1" customHeight="1" spans="1:7">
      <c r="A69" s="335" t="s">
        <v>2637</v>
      </c>
      <c r="B69" s="334" t="s">
        <v>2638</v>
      </c>
      <c r="C69" s="336">
        <v>815</v>
      </c>
      <c r="D69" s="336">
        <v>770</v>
      </c>
      <c r="E69" s="388">
        <f t="shared" ref="E69:E131" si="7">IF(C69&gt;0,D69/C69-1,IF(C69&lt;0,-(D69/C69-1),""))</f>
        <v>-0.055</v>
      </c>
      <c r="F69" s="333" t="str">
        <f t="shared" si="5"/>
        <v>是</v>
      </c>
      <c r="G69" s="316" t="str">
        <f t="shared" si="6"/>
        <v>项</v>
      </c>
    </row>
    <row r="70" ht="38.1" customHeight="1" spans="1:7">
      <c r="A70" s="335" t="s">
        <v>2639</v>
      </c>
      <c r="B70" s="334" t="s">
        <v>2640</v>
      </c>
      <c r="C70" s="336">
        <v>16</v>
      </c>
      <c r="D70" s="336">
        <v>16</v>
      </c>
      <c r="E70" s="388">
        <f t="shared" si="7"/>
        <v>0</v>
      </c>
      <c r="F70" s="333" t="str">
        <f t="shared" si="5"/>
        <v>是</v>
      </c>
      <c r="G70" s="316" t="str">
        <f t="shared" si="6"/>
        <v>项</v>
      </c>
    </row>
    <row r="71" ht="38.1" customHeight="1" spans="1:7">
      <c r="A71" s="335" t="s">
        <v>2641</v>
      </c>
      <c r="B71" s="334" t="s">
        <v>2642</v>
      </c>
      <c r="C71" s="336">
        <v>102</v>
      </c>
      <c r="D71" s="336">
        <v>528</v>
      </c>
      <c r="E71" s="388">
        <f t="shared" si="7"/>
        <v>4.176</v>
      </c>
      <c r="F71" s="333" t="str">
        <f t="shared" si="5"/>
        <v>是</v>
      </c>
      <c r="G71" s="316" t="str">
        <f t="shared" si="6"/>
        <v>项</v>
      </c>
    </row>
    <row r="72" ht="38.1" hidden="1" customHeight="1" spans="1:7">
      <c r="A72" s="335" t="s">
        <v>2643</v>
      </c>
      <c r="B72" s="334" t="s">
        <v>2644</v>
      </c>
      <c r="C72" s="336"/>
      <c r="D72" s="336"/>
      <c r="E72" s="368" t="str">
        <f>IF(C72&lt;&gt;0,D72/C72-1,"")</f>
        <v/>
      </c>
      <c r="F72" s="333" t="str">
        <f t="shared" si="5"/>
        <v>否</v>
      </c>
      <c r="G72" s="316" t="str">
        <f t="shared" si="6"/>
        <v>款</v>
      </c>
    </row>
    <row r="73" ht="38.1" hidden="1" customHeight="1" spans="1:7">
      <c r="A73" s="335" t="s">
        <v>2645</v>
      </c>
      <c r="B73" s="334" t="s">
        <v>2592</v>
      </c>
      <c r="C73" s="336"/>
      <c r="D73" s="336"/>
      <c r="E73" s="388" t="str">
        <f t="shared" si="7"/>
        <v/>
      </c>
      <c r="F73" s="333" t="str">
        <f t="shared" si="5"/>
        <v>否</v>
      </c>
      <c r="G73" s="316" t="str">
        <f t="shared" si="6"/>
        <v>项</v>
      </c>
    </row>
    <row r="74" ht="38.1" hidden="1" customHeight="1" spans="1:7">
      <c r="A74" s="335" t="s">
        <v>2646</v>
      </c>
      <c r="B74" s="334" t="s">
        <v>2594</v>
      </c>
      <c r="C74" s="336"/>
      <c r="D74" s="336"/>
      <c r="E74" s="388" t="str">
        <f t="shared" si="7"/>
        <v/>
      </c>
      <c r="F74" s="333" t="str">
        <f t="shared" si="5"/>
        <v>否</v>
      </c>
      <c r="G74" s="316" t="str">
        <f t="shared" si="6"/>
        <v>项</v>
      </c>
    </row>
    <row r="75" ht="38.1" hidden="1" customHeight="1" spans="1:7">
      <c r="A75" s="335" t="s">
        <v>2647</v>
      </c>
      <c r="B75" s="334" t="s">
        <v>2648</v>
      </c>
      <c r="C75" s="336"/>
      <c r="D75" s="336"/>
      <c r="E75" s="388" t="str">
        <f t="shared" si="7"/>
        <v/>
      </c>
      <c r="F75" s="333" t="str">
        <f t="shared" si="5"/>
        <v>否</v>
      </c>
      <c r="G75" s="316" t="str">
        <f t="shared" si="6"/>
        <v>项</v>
      </c>
    </row>
    <row r="76" ht="38.1" customHeight="1" spans="1:7">
      <c r="A76" s="335" t="s">
        <v>2649</v>
      </c>
      <c r="B76" s="334" t="s">
        <v>2650</v>
      </c>
      <c r="C76" s="336">
        <v>60000</v>
      </c>
      <c r="D76" s="336"/>
      <c r="E76" s="366">
        <f>IF(C76&lt;&gt;0,D76/C76-1,"")</f>
        <v>-1</v>
      </c>
      <c r="F76" s="333" t="str">
        <f t="shared" si="5"/>
        <v>是</v>
      </c>
      <c r="G76" s="316" t="str">
        <f t="shared" si="6"/>
        <v>款</v>
      </c>
    </row>
    <row r="77" ht="38.1" hidden="1" customHeight="1" spans="1:7">
      <c r="A77" s="335" t="s">
        <v>2651</v>
      </c>
      <c r="B77" s="334" t="s">
        <v>2592</v>
      </c>
      <c r="C77" s="336"/>
      <c r="D77" s="336"/>
      <c r="E77" s="388" t="str">
        <f t="shared" si="7"/>
        <v/>
      </c>
      <c r="F77" s="333" t="str">
        <f t="shared" si="5"/>
        <v>否</v>
      </c>
      <c r="G77" s="316" t="str">
        <f t="shared" si="6"/>
        <v>项</v>
      </c>
    </row>
    <row r="78" ht="38.1" hidden="1" customHeight="1" spans="1:7">
      <c r="A78" s="335" t="s">
        <v>2652</v>
      </c>
      <c r="B78" s="334" t="s">
        <v>2594</v>
      </c>
      <c r="C78" s="336"/>
      <c r="D78" s="336"/>
      <c r="E78" s="388" t="str">
        <f t="shared" si="7"/>
        <v/>
      </c>
      <c r="F78" s="333" t="str">
        <f t="shared" si="5"/>
        <v>否</v>
      </c>
      <c r="G78" s="316" t="str">
        <f t="shared" si="6"/>
        <v>项</v>
      </c>
    </row>
    <row r="79" s="312" customFormat="1" ht="38.1" customHeight="1" spans="1:7">
      <c r="A79" s="335" t="s">
        <v>2653</v>
      </c>
      <c r="B79" s="334" t="s">
        <v>2654</v>
      </c>
      <c r="C79" s="336">
        <v>60000</v>
      </c>
      <c r="D79" s="336"/>
      <c r="E79" s="388">
        <f t="shared" si="7"/>
        <v>-1</v>
      </c>
      <c r="F79" s="333" t="str">
        <f t="shared" si="5"/>
        <v>是</v>
      </c>
      <c r="G79" s="316" t="str">
        <f t="shared" si="6"/>
        <v>项</v>
      </c>
    </row>
    <row r="80" s="312" customFormat="1" ht="38.1" hidden="1" customHeight="1" spans="1:7">
      <c r="A80" s="335" t="s">
        <v>2655</v>
      </c>
      <c r="B80" s="334" t="s">
        <v>2656</v>
      </c>
      <c r="C80" s="336"/>
      <c r="D80" s="336"/>
      <c r="E80" s="368" t="str">
        <f>IF(C80&lt;&gt;0,D80/C80-1,"")</f>
        <v/>
      </c>
      <c r="F80" s="333" t="str">
        <f t="shared" si="5"/>
        <v>否</v>
      </c>
      <c r="G80" s="316" t="str">
        <f t="shared" si="6"/>
        <v>款</v>
      </c>
    </row>
    <row r="81" s="312" customFormat="1" ht="38.1" hidden="1" customHeight="1" spans="1:7">
      <c r="A81" s="335" t="s">
        <v>2657</v>
      </c>
      <c r="B81" s="334" t="s">
        <v>2626</v>
      </c>
      <c r="C81" s="336"/>
      <c r="D81" s="336"/>
      <c r="E81" s="388" t="str">
        <f t="shared" si="7"/>
        <v/>
      </c>
      <c r="F81" s="333" t="str">
        <f t="shared" si="5"/>
        <v>否</v>
      </c>
      <c r="G81" s="316" t="str">
        <f t="shared" si="6"/>
        <v>项</v>
      </c>
    </row>
    <row r="82" s="312" customFormat="1" ht="38.1" hidden="1" customHeight="1" spans="1:7">
      <c r="A82" s="335" t="s">
        <v>2658</v>
      </c>
      <c r="B82" s="334" t="s">
        <v>2628</v>
      </c>
      <c r="C82" s="336"/>
      <c r="D82" s="336"/>
      <c r="E82" s="388" t="str">
        <f t="shared" si="7"/>
        <v/>
      </c>
      <c r="F82" s="333" t="str">
        <f t="shared" si="5"/>
        <v>否</v>
      </c>
      <c r="G82" s="316" t="str">
        <f t="shared" si="6"/>
        <v>项</v>
      </c>
    </row>
    <row r="83" s="312" customFormat="1" ht="38.1" hidden="1" customHeight="1" spans="1:7">
      <c r="A83" s="335" t="s">
        <v>2659</v>
      </c>
      <c r="B83" s="334" t="s">
        <v>2630</v>
      </c>
      <c r="C83" s="336"/>
      <c r="D83" s="336"/>
      <c r="E83" s="388" t="str">
        <f t="shared" si="7"/>
        <v/>
      </c>
      <c r="F83" s="333" t="str">
        <f t="shared" si="5"/>
        <v>否</v>
      </c>
      <c r="G83" s="316" t="str">
        <f t="shared" si="6"/>
        <v>项</v>
      </c>
    </row>
    <row r="84" s="312" customFormat="1" ht="38.1" hidden="1" customHeight="1" spans="1:7">
      <c r="A84" s="335" t="s">
        <v>2660</v>
      </c>
      <c r="B84" s="334" t="s">
        <v>2632</v>
      </c>
      <c r="C84" s="336"/>
      <c r="D84" s="336"/>
      <c r="E84" s="388" t="str">
        <f t="shared" si="7"/>
        <v/>
      </c>
      <c r="F84" s="333" t="str">
        <f t="shared" si="5"/>
        <v>否</v>
      </c>
      <c r="G84" s="316" t="str">
        <f t="shared" si="6"/>
        <v>项</v>
      </c>
    </row>
    <row r="85" s="312" customFormat="1" ht="38.1" hidden="1" customHeight="1" spans="1:7">
      <c r="A85" s="335" t="s">
        <v>2661</v>
      </c>
      <c r="B85" s="334" t="s">
        <v>2662</v>
      </c>
      <c r="C85" s="336"/>
      <c r="D85" s="336"/>
      <c r="E85" s="388" t="str">
        <f t="shared" si="7"/>
        <v/>
      </c>
      <c r="F85" s="333" t="str">
        <f t="shared" si="5"/>
        <v>否</v>
      </c>
      <c r="G85" s="316" t="str">
        <f t="shared" si="6"/>
        <v>项</v>
      </c>
    </row>
    <row r="86" s="312" customFormat="1" ht="38.1" hidden="1" customHeight="1" spans="1:7">
      <c r="A86" s="335" t="s">
        <v>2663</v>
      </c>
      <c r="B86" s="334" t="s">
        <v>2664</v>
      </c>
      <c r="C86" s="336"/>
      <c r="D86" s="336"/>
      <c r="E86" s="368" t="str">
        <f>IF(C86&lt;&gt;0,D86/C86-1,"")</f>
        <v/>
      </c>
      <c r="F86" s="333" t="str">
        <f t="shared" si="5"/>
        <v>否</v>
      </c>
      <c r="G86" s="316" t="str">
        <f t="shared" si="6"/>
        <v>款</v>
      </c>
    </row>
    <row r="87" s="312" customFormat="1" ht="38.1" hidden="1" customHeight="1" spans="1:7">
      <c r="A87" s="335" t="s">
        <v>2665</v>
      </c>
      <c r="B87" s="334" t="s">
        <v>2638</v>
      </c>
      <c r="C87" s="336"/>
      <c r="D87" s="336"/>
      <c r="E87" s="388" t="str">
        <f t="shared" si="7"/>
        <v/>
      </c>
      <c r="F87" s="333" t="str">
        <f t="shared" si="5"/>
        <v>否</v>
      </c>
      <c r="G87" s="316" t="str">
        <f t="shared" si="6"/>
        <v>项</v>
      </c>
    </row>
    <row r="88" s="312" customFormat="1" ht="38.1" hidden="1" customHeight="1" spans="1:7">
      <c r="A88" s="335" t="s">
        <v>2666</v>
      </c>
      <c r="B88" s="334" t="s">
        <v>2667</v>
      </c>
      <c r="C88" s="336"/>
      <c r="D88" s="336"/>
      <c r="E88" s="388" t="str">
        <f t="shared" si="7"/>
        <v/>
      </c>
      <c r="F88" s="333" t="str">
        <f t="shared" si="5"/>
        <v>否</v>
      </c>
      <c r="G88" s="316" t="str">
        <f t="shared" si="6"/>
        <v>项</v>
      </c>
    </row>
    <row r="89" s="312" customFormat="1" ht="38.1" customHeight="1" spans="1:7">
      <c r="A89" s="335" t="s">
        <v>2668</v>
      </c>
      <c r="B89" s="334" t="s">
        <v>2669</v>
      </c>
      <c r="C89" s="336">
        <v>59</v>
      </c>
      <c r="D89" s="336"/>
      <c r="E89" s="366">
        <f>IF(C89&lt;&gt;0,D89/C89-1,"")</f>
        <v>-1</v>
      </c>
      <c r="F89" s="333" t="str">
        <f t="shared" si="5"/>
        <v>是</v>
      </c>
      <c r="G89" s="316" t="str">
        <f t="shared" si="6"/>
        <v>款</v>
      </c>
    </row>
    <row r="90" s="312" customFormat="1" ht="38.1" customHeight="1" spans="1:7">
      <c r="A90" s="335" t="s">
        <v>2670</v>
      </c>
      <c r="B90" s="334" t="s">
        <v>2592</v>
      </c>
      <c r="C90" s="336">
        <v>59</v>
      </c>
      <c r="D90" s="336"/>
      <c r="E90" s="388">
        <f t="shared" si="7"/>
        <v>-1</v>
      </c>
      <c r="F90" s="333" t="str">
        <f t="shared" si="5"/>
        <v>是</v>
      </c>
      <c r="G90" s="316" t="str">
        <f t="shared" si="6"/>
        <v>项</v>
      </c>
    </row>
    <row r="91" s="312" customFormat="1" ht="38.1" hidden="1" customHeight="1" spans="1:7">
      <c r="A91" s="335" t="s">
        <v>2671</v>
      </c>
      <c r="B91" s="334" t="s">
        <v>2594</v>
      </c>
      <c r="C91" s="336"/>
      <c r="D91" s="336"/>
      <c r="E91" s="388" t="str">
        <f t="shared" si="7"/>
        <v/>
      </c>
      <c r="F91" s="333" t="str">
        <f t="shared" si="5"/>
        <v>否</v>
      </c>
      <c r="G91" s="316" t="str">
        <f t="shared" si="6"/>
        <v>项</v>
      </c>
    </row>
    <row r="92" s="312" customFormat="1" ht="38.1" hidden="1" customHeight="1" spans="1:7">
      <c r="A92" s="335" t="s">
        <v>2672</v>
      </c>
      <c r="B92" s="334" t="s">
        <v>2596</v>
      </c>
      <c r="C92" s="336"/>
      <c r="D92" s="336"/>
      <c r="E92" s="388" t="str">
        <f t="shared" si="7"/>
        <v/>
      </c>
      <c r="F92" s="333" t="str">
        <f t="shared" si="5"/>
        <v>否</v>
      </c>
      <c r="G92" s="316" t="str">
        <f t="shared" si="6"/>
        <v>项</v>
      </c>
    </row>
    <row r="93" s="312" customFormat="1" ht="38.1" hidden="1" customHeight="1" spans="1:7">
      <c r="A93" s="335" t="s">
        <v>2673</v>
      </c>
      <c r="B93" s="334" t="s">
        <v>2598</v>
      </c>
      <c r="C93" s="336"/>
      <c r="D93" s="336"/>
      <c r="E93" s="388" t="str">
        <f t="shared" si="7"/>
        <v/>
      </c>
      <c r="F93" s="333" t="str">
        <f t="shared" si="5"/>
        <v>否</v>
      </c>
      <c r="G93" s="316" t="str">
        <f t="shared" si="6"/>
        <v>项</v>
      </c>
    </row>
    <row r="94" ht="38.1" hidden="1" customHeight="1" spans="1:7">
      <c r="A94" s="335" t="s">
        <v>2674</v>
      </c>
      <c r="B94" s="334" t="s">
        <v>2604</v>
      </c>
      <c r="C94" s="336"/>
      <c r="D94" s="336"/>
      <c r="E94" s="388" t="str">
        <f t="shared" si="7"/>
        <v/>
      </c>
      <c r="F94" s="333" t="str">
        <f t="shared" si="5"/>
        <v>否</v>
      </c>
      <c r="G94" s="316" t="str">
        <f t="shared" si="6"/>
        <v>项</v>
      </c>
    </row>
    <row r="95" ht="38.1" hidden="1" customHeight="1" spans="1:7">
      <c r="A95" s="335" t="s">
        <v>2675</v>
      </c>
      <c r="B95" s="334" t="s">
        <v>2608</v>
      </c>
      <c r="C95" s="336"/>
      <c r="D95" s="336"/>
      <c r="E95" s="388" t="str">
        <f t="shared" si="7"/>
        <v/>
      </c>
      <c r="F95" s="333" t="str">
        <f t="shared" si="5"/>
        <v>否</v>
      </c>
      <c r="G95" s="316" t="str">
        <f t="shared" si="6"/>
        <v>项</v>
      </c>
    </row>
    <row r="96" ht="38.1" hidden="1" customHeight="1" spans="1:7">
      <c r="A96" s="335" t="s">
        <v>2676</v>
      </c>
      <c r="B96" s="334" t="s">
        <v>2610</v>
      </c>
      <c r="C96" s="336"/>
      <c r="D96" s="336"/>
      <c r="E96" s="388" t="str">
        <f t="shared" si="7"/>
        <v/>
      </c>
      <c r="F96" s="333" t="str">
        <f t="shared" si="5"/>
        <v>否</v>
      </c>
      <c r="G96" s="316" t="str">
        <f t="shared" si="6"/>
        <v>项</v>
      </c>
    </row>
    <row r="97" s="312" customFormat="1" ht="38.1" hidden="1" customHeight="1" spans="1:7">
      <c r="A97" s="335" t="s">
        <v>2677</v>
      </c>
      <c r="B97" s="334" t="s">
        <v>2678</v>
      </c>
      <c r="C97" s="336"/>
      <c r="D97" s="336"/>
      <c r="E97" s="388" t="str">
        <f t="shared" si="7"/>
        <v/>
      </c>
      <c r="F97" s="333" t="str">
        <f t="shared" si="5"/>
        <v>否</v>
      </c>
      <c r="G97" s="316" t="str">
        <f t="shared" si="6"/>
        <v>项</v>
      </c>
    </row>
    <row r="98" s="312" customFormat="1" ht="38.1" customHeight="1" spans="1:7">
      <c r="A98" s="329" t="s">
        <v>91</v>
      </c>
      <c r="B98" s="330" t="s">
        <v>2679</v>
      </c>
      <c r="C98" s="338">
        <v>8184</v>
      </c>
      <c r="D98" s="338">
        <v>6935</v>
      </c>
      <c r="E98" s="368">
        <f>IF(C98&lt;&gt;0,D98/C98-1,"")</f>
        <v>-0.153</v>
      </c>
      <c r="F98" s="333" t="str">
        <f t="shared" si="5"/>
        <v>是</v>
      </c>
      <c r="G98" s="316" t="str">
        <f t="shared" si="6"/>
        <v>类</v>
      </c>
    </row>
    <row r="99" ht="38.1" customHeight="1" spans="1:7">
      <c r="A99" s="335" t="s">
        <v>2680</v>
      </c>
      <c r="B99" s="334" t="s">
        <v>2681</v>
      </c>
      <c r="C99" s="336">
        <v>8184</v>
      </c>
      <c r="D99" s="336">
        <v>6935</v>
      </c>
      <c r="E99" s="366">
        <f>IF(C99&lt;&gt;0,D99/C99-1,"")</f>
        <v>-0.153</v>
      </c>
      <c r="F99" s="333" t="str">
        <f t="shared" si="5"/>
        <v>是</v>
      </c>
      <c r="G99" s="316" t="str">
        <f t="shared" si="6"/>
        <v>款</v>
      </c>
    </row>
    <row r="100" s="312" customFormat="1" ht="38.1" customHeight="1" spans="1:7">
      <c r="A100" s="335" t="s">
        <v>2682</v>
      </c>
      <c r="B100" s="334" t="s">
        <v>2562</v>
      </c>
      <c r="C100" s="336">
        <v>5149</v>
      </c>
      <c r="D100" s="336">
        <v>5360</v>
      </c>
      <c r="E100" s="388">
        <f t="shared" si="7"/>
        <v>0.041</v>
      </c>
      <c r="F100" s="333" t="str">
        <f t="shared" si="5"/>
        <v>是</v>
      </c>
      <c r="G100" s="316" t="str">
        <f t="shared" si="6"/>
        <v>项</v>
      </c>
    </row>
    <row r="101" s="312" customFormat="1" ht="38.1" customHeight="1" spans="1:7">
      <c r="A101" s="335" t="s">
        <v>2683</v>
      </c>
      <c r="B101" s="334" t="s">
        <v>2684</v>
      </c>
      <c r="C101" s="336">
        <v>622</v>
      </c>
      <c r="D101" s="336">
        <v>0</v>
      </c>
      <c r="E101" s="388">
        <f t="shared" si="7"/>
        <v>-1</v>
      </c>
      <c r="F101" s="333" t="str">
        <f t="shared" si="5"/>
        <v>是</v>
      </c>
      <c r="G101" s="316" t="str">
        <f t="shared" si="6"/>
        <v>项</v>
      </c>
    </row>
    <row r="102" s="312" customFormat="1" ht="38.1" hidden="1" customHeight="1" spans="1:7">
      <c r="A102" s="335" t="s">
        <v>2685</v>
      </c>
      <c r="B102" s="334" t="s">
        <v>2686</v>
      </c>
      <c r="C102" s="336">
        <v>0</v>
      </c>
      <c r="D102" s="336">
        <v>0</v>
      </c>
      <c r="E102" s="388" t="str">
        <f t="shared" si="7"/>
        <v/>
      </c>
      <c r="F102" s="333" t="str">
        <f t="shared" si="5"/>
        <v>否</v>
      </c>
      <c r="G102" s="316" t="str">
        <f t="shared" si="6"/>
        <v>项</v>
      </c>
    </row>
    <row r="103" s="312" customFormat="1" ht="38.1" customHeight="1" spans="1:7">
      <c r="A103" s="335" t="s">
        <v>2687</v>
      </c>
      <c r="B103" s="334" t="s">
        <v>2688</v>
      </c>
      <c r="C103" s="336">
        <v>2413</v>
      </c>
      <c r="D103" s="336">
        <v>1575</v>
      </c>
      <c r="E103" s="388">
        <f t="shared" si="7"/>
        <v>-0.347</v>
      </c>
      <c r="F103" s="333" t="str">
        <f t="shared" si="5"/>
        <v>是</v>
      </c>
      <c r="G103" s="316" t="str">
        <f t="shared" si="6"/>
        <v>项</v>
      </c>
    </row>
    <row r="104" s="312" customFormat="1" ht="38.1" hidden="1" customHeight="1" spans="1:7">
      <c r="A104" s="335" t="s">
        <v>2689</v>
      </c>
      <c r="B104" s="334" t="s">
        <v>2690</v>
      </c>
      <c r="C104" s="336"/>
      <c r="D104" s="336"/>
      <c r="E104" s="368" t="str">
        <f>IF(C104&lt;&gt;0,D104/C104-1,"")</f>
        <v/>
      </c>
      <c r="F104" s="333" t="str">
        <f t="shared" si="5"/>
        <v>否</v>
      </c>
      <c r="G104" s="316" t="str">
        <f t="shared" si="6"/>
        <v>款</v>
      </c>
    </row>
    <row r="105" ht="38.1" hidden="1" customHeight="1" spans="1:7">
      <c r="A105" s="335" t="s">
        <v>2691</v>
      </c>
      <c r="B105" s="334" t="s">
        <v>2562</v>
      </c>
      <c r="C105" s="336"/>
      <c r="D105" s="336"/>
      <c r="E105" s="388" t="str">
        <f t="shared" si="7"/>
        <v/>
      </c>
      <c r="F105" s="333" t="str">
        <f t="shared" si="5"/>
        <v>否</v>
      </c>
      <c r="G105" s="316" t="str">
        <f t="shared" si="6"/>
        <v>项</v>
      </c>
    </row>
    <row r="106" s="312" customFormat="1" ht="38.1" hidden="1" customHeight="1" spans="1:7">
      <c r="A106" s="335" t="s">
        <v>2692</v>
      </c>
      <c r="B106" s="334" t="s">
        <v>2684</v>
      </c>
      <c r="C106" s="336"/>
      <c r="D106" s="336"/>
      <c r="E106" s="388" t="str">
        <f t="shared" si="7"/>
        <v/>
      </c>
      <c r="F106" s="333" t="str">
        <f t="shared" si="5"/>
        <v>否</v>
      </c>
      <c r="G106" s="316" t="str">
        <f t="shared" si="6"/>
        <v>项</v>
      </c>
    </row>
    <row r="107" s="312" customFormat="1" ht="38.1" hidden="1" customHeight="1" spans="1:7">
      <c r="A107" s="335" t="s">
        <v>2693</v>
      </c>
      <c r="B107" s="334" t="s">
        <v>2694</v>
      </c>
      <c r="C107" s="336"/>
      <c r="D107" s="336"/>
      <c r="E107" s="388" t="str">
        <f t="shared" si="7"/>
        <v/>
      </c>
      <c r="F107" s="333" t="str">
        <f t="shared" si="5"/>
        <v>否</v>
      </c>
      <c r="G107" s="316" t="str">
        <f t="shared" si="6"/>
        <v>项</v>
      </c>
    </row>
    <row r="108" s="312" customFormat="1" ht="38.1" hidden="1" customHeight="1" spans="1:7">
      <c r="A108" s="335" t="s">
        <v>2695</v>
      </c>
      <c r="B108" s="334" t="s">
        <v>2696</v>
      </c>
      <c r="C108" s="336"/>
      <c r="D108" s="336"/>
      <c r="E108" s="388" t="str">
        <f t="shared" si="7"/>
        <v/>
      </c>
      <c r="F108" s="333" t="str">
        <f t="shared" si="5"/>
        <v>否</v>
      </c>
      <c r="G108" s="316" t="str">
        <f t="shared" si="6"/>
        <v>项</v>
      </c>
    </row>
    <row r="109" ht="38.1" hidden="1" customHeight="1" spans="1:7">
      <c r="A109" s="335" t="s">
        <v>2697</v>
      </c>
      <c r="B109" s="334" t="s">
        <v>2698</v>
      </c>
      <c r="C109" s="336"/>
      <c r="D109" s="336"/>
      <c r="E109" s="368" t="str">
        <f>IF(C109&lt;&gt;0,D109/C109-1,"")</f>
        <v/>
      </c>
      <c r="F109" s="333" t="str">
        <f t="shared" si="5"/>
        <v>否</v>
      </c>
      <c r="G109" s="316" t="str">
        <f t="shared" si="6"/>
        <v>款</v>
      </c>
    </row>
    <row r="110" s="312" customFormat="1" ht="38.1" hidden="1" customHeight="1" spans="1:7">
      <c r="A110" s="335" t="s">
        <v>2699</v>
      </c>
      <c r="B110" s="334" t="s">
        <v>2700</v>
      </c>
      <c r="C110" s="336"/>
      <c r="D110" s="336"/>
      <c r="E110" s="388" t="str">
        <f t="shared" si="7"/>
        <v/>
      </c>
      <c r="F110" s="333" t="str">
        <f t="shared" si="5"/>
        <v>否</v>
      </c>
      <c r="G110" s="316" t="str">
        <f t="shared" si="6"/>
        <v>项</v>
      </c>
    </row>
    <row r="111" s="312" customFormat="1" ht="38.1" hidden="1" customHeight="1" spans="1:7">
      <c r="A111" s="335" t="s">
        <v>2701</v>
      </c>
      <c r="B111" s="334" t="s">
        <v>2702</v>
      </c>
      <c r="C111" s="336"/>
      <c r="D111" s="336"/>
      <c r="E111" s="388" t="str">
        <f t="shared" si="7"/>
        <v/>
      </c>
      <c r="F111" s="333" t="str">
        <f t="shared" si="5"/>
        <v>否</v>
      </c>
      <c r="G111" s="316" t="str">
        <f t="shared" si="6"/>
        <v>项</v>
      </c>
    </row>
    <row r="112" s="312" customFormat="1" ht="38.1" hidden="1" customHeight="1" spans="1:7">
      <c r="A112" s="335" t="s">
        <v>2703</v>
      </c>
      <c r="B112" s="334" t="s">
        <v>2704</v>
      </c>
      <c r="C112" s="336"/>
      <c r="D112" s="336"/>
      <c r="E112" s="388" t="str">
        <f t="shared" si="7"/>
        <v/>
      </c>
      <c r="F112" s="333" t="str">
        <f t="shared" si="5"/>
        <v>否</v>
      </c>
      <c r="G112" s="316" t="str">
        <f t="shared" si="6"/>
        <v>项</v>
      </c>
    </row>
    <row r="113" ht="38.1" hidden="1" customHeight="1" spans="1:7">
      <c r="A113" s="335" t="s">
        <v>2705</v>
      </c>
      <c r="B113" s="334" t="s">
        <v>2706</v>
      </c>
      <c r="C113" s="336"/>
      <c r="D113" s="336"/>
      <c r="E113" s="388" t="str">
        <f t="shared" si="7"/>
        <v/>
      </c>
      <c r="F113" s="333" t="str">
        <f t="shared" si="5"/>
        <v>否</v>
      </c>
      <c r="G113" s="316" t="str">
        <f t="shared" si="6"/>
        <v>项</v>
      </c>
    </row>
    <row r="114" s="312" customFormat="1" ht="38.1" hidden="1" customHeight="1" spans="1:7">
      <c r="A114" s="341">
        <v>21370</v>
      </c>
      <c r="B114" s="334" t="s">
        <v>2707</v>
      </c>
      <c r="C114" s="336"/>
      <c r="D114" s="336"/>
      <c r="E114" s="368" t="str">
        <f>IF(C114&lt;&gt;0,D114/C114-1,"")</f>
        <v/>
      </c>
      <c r="F114" s="333" t="str">
        <f t="shared" si="5"/>
        <v>否</v>
      </c>
      <c r="G114" s="316" t="str">
        <f t="shared" si="6"/>
        <v>款</v>
      </c>
    </row>
    <row r="115" s="312" customFormat="1" ht="38.1" hidden="1" customHeight="1" spans="1:7">
      <c r="A115" s="341">
        <v>2137001</v>
      </c>
      <c r="B115" s="334" t="s">
        <v>2562</v>
      </c>
      <c r="C115" s="336"/>
      <c r="D115" s="336"/>
      <c r="E115" s="388" t="str">
        <f t="shared" si="7"/>
        <v/>
      </c>
      <c r="F115" s="333" t="str">
        <f t="shared" si="5"/>
        <v>否</v>
      </c>
      <c r="G115" s="316" t="str">
        <f t="shared" si="6"/>
        <v>项</v>
      </c>
    </row>
    <row r="116" ht="38.1" hidden="1" customHeight="1" spans="1:7">
      <c r="A116" s="341">
        <v>2137099</v>
      </c>
      <c r="B116" s="334" t="s">
        <v>2708</v>
      </c>
      <c r="C116" s="336"/>
      <c r="D116" s="336"/>
      <c r="E116" s="388" t="str">
        <f t="shared" si="7"/>
        <v/>
      </c>
      <c r="F116" s="333" t="str">
        <f t="shared" si="5"/>
        <v>否</v>
      </c>
      <c r="G116" s="316" t="str">
        <f t="shared" si="6"/>
        <v>项</v>
      </c>
    </row>
    <row r="117" s="312" customFormat="1" ht="38.1" hidden="1" customHeight="1" spans="1:7">
      <c r="A117" s="341">
        <v>21371</v>
      </c>
      <c r="B117" s="334" t="s">
        <v>2709</v>
      </c>
      <c r="C117" s="336"/>
      <c r="D117" s="336"/>
      <c r="E117" s="368" t="str">
        <f>IF(C117&lt;&gt;0,D117/C117-1,"")</f>
        <v/>
      </c>
      <c r="F117" s="333" t="str">
        <f t="shared" si="5"/>
        <v>否</v>
      </c>
      <c r="G117" s="316" t="str">
        <f t="shared" si="6"/>
        <v>款</v>
      </c>
    </row>
    <row r="118" ht="38.1" hidden="1" customHeight="1" spans="1:7">
      <c r="A118" s="341">
        <v>2137101</v>
      </c>
      <c r="B118" s="334" t="s">
        <v>2700</v>
      </c>
      <c r="C118" s="336"/>
      <c r="D118" s="336"/>
      <c r="E118" s="388" t="str">
        <f t="shared" si="7"/>
        <v/>
      </c>
      <c r="F118" s="333" t="str">
        <f t="shared" si="5"/>
        <v>否</v>
      </c>
      <c r="G118" s="316" t="str">
        <f t="shared" si="6"/>
        <v>项</v>
      </c>
    </row>
    <row r="119" s="312" customFormat="1" ht="38.1" hidden="1" customHeight="1" spans="1:7">
      <c r="A119" s="341">
        <v>2137102</v>
      </c>
      <c r="B119" s="334" t="s">
        <v>2710</v>
      </c>
      <c r="C119" s="336"/>
      <c r="D119" s="336"/>
      <c r="E119" s="388" t="str">
        <f t="shared" si="7"/>
        <v/>
      </c>
      <c r="F119" s="333" t="str">
        <f t="shared" si="5"/>
        <v>否</v>
      </c>
      <c r="G119" s="316" t="str">
        <f t="shared" si="6"/>
        <v>项</v>
      </c>
    </row>
    <row r="120" s="312" customFormat="1" ht="38.1" hidden="1" customHeight="1" spans="1:7">
      <c r="A120" s="341">
        <v>2137103</v>
      </c>
      <c r="B120" s="334" t="s">
        <v>2704</v>
      </c>
      <c r="C120" s="336"/>
      <c r="D120" s="336"/>
      <c r="E120" s="388" t="str">
        <f t="shared" si="7"/>
        <v/>
      </c>
      <c r="F120" s="333" t="str">
        <f t="shared" si="5"/>
        <v>否</v>
      </c>
      <c r="G120" s="316" t="str">
        <f t="shared" si="6"/>
        <v>项</v>
      </c>
    </row>
    <row r="121" s="312" customFormat="1" ht="38.1" hidden="1" customHeight="1" spans="1:7">
      <c r="A121" s="341">
        <v>2137199</v>
      </c>
      <c r="B121" s="334" t="s">
        <v>2711</v>
      </c>
      <c r="C121" s="336"/>
      <c r="D121" s="336"/>
      <c r="E121" s="388" t="str">
        <f t="shared" si="7"/>
        <v/>
      </c>
      <c r="F121" s="333" t="str">
        <f t="shared" si="5"/>
        <v>否</v>
      </c>
      <c r="G121" s="316" t="str">
        <f t="shared" si="6"/>
        <v>项</v>
      </c>
    </row>
    <row r="122" s="312" customFormat="1" ht="38.1" customHeight="1" spans="1:7">
      <c r="A122" s="329" t="s">
        <v>93</v>
      </c>
      <c r="B122" s="330" t="s">
        <v>2712</v>
      </c>
      <c r="C122" s="338">
        <v>1765200</v>
      </c>
      <c r="D122" s="338"/>
      <c r="E122" s="368">
        <f>IF(C122&lt;&gt;0,D122/C122-1,"")</f>
        <v>-1</v>
      </c>
      <c r="F122" s="333" t="str">
        <f t="shared" si="5"/>
        <v>是</v>
      </c>
      <c r="G122" s="316" t="str">
        <f t="shared" si="6"/>
        <v>类</v>
      </c>
    </row>
    <row r="123" s="312" customFormat="1" ht="38.1" hidden="1" customHeight="1" spans="1:7">
      <c r="A123" s="335" t="s">
        <v>2713</v>
      </c>
      <c r="B123" s="334" t="s">
        <v>2714</v>
      </c>
      <c r="C123" s="336"/>
      <c r="D123" s="336"/>
      <c r="E123" s="368" t="str">
        <f>IF(C123&lt;&gt;0,D123/C123-1,"")</f>
        <v/>
      </c>
      <c r="F123" s="333" t="str">
        <f t="shared" si="5"/>
        <v>否</v>
      </c>
      <c r="G123" s="316" t="str">
        <f t="shared" si="6"/>
        <v>款</v>
      </c>
    </row>
    <row r="124" ht="38.1" hidden="1" customHeight="1" spans="1:7">
      <c r="A124" s="335" t="s">
        <v>2715</v>
      </c>
      <c r="B124" s="334" t="s">
        <v>2716</v>
      </c>
      <c r="C124" s="336"/>
      <c r="D124" s="336"/>
      <c r="E124" s="388" t="str">
        <f t="shared" si="7"/>
        <v/>
      </c>
      <c r="F124" s="333" t="str">
        <f t="shared" si="5"/>
        <v>否</v>
      </c>
      <c r="G124" s="316" t="str">
        <f t="shared" si="6"/>
        <v>项</v>
      </c>
    </row>
    <row r="125" s="312" customFormat="1" ht="38.1" hidden="1" customHeight="1" spans="1:7">
      <c r="A125" s="335" t="s">
        <v>2717</v>
      </c>
      <c r="B125" s="334" t="s">
        <v>2718</v>
      </c>
      <c r="C125" s="336"/>
      <c r="D125" s="336"/>
      <c r="E125" s="388" t="str">
        <f t="shared" si="7"/>
        <v/>
      </c>
      <c r="F125" s="333" t="str">
        <f t="shared" si="5"/>
        <v>否</v>
      </c>
      <c r="G125" s="316" t="str">
        <f t="shared" si="6"/>
        <v>项</v>
      </c>
    </row>
    <row r="126" s="312" customFormat="1" ht="38.1" hidden="1" customHeight="1" spans="1:7">
      <c r="A126" s="335" t="s">
        <v>2719</v>
      </c>
      <c r="B126" s="334" t="s">
        <v>2720</v>
      </c>
      <c r="C126" s="336"/>
      <c r="D126" s="336"/>
      <c r="E126" s="388" t="str">
        <f t="shared" si="7"/>
        <v/>
      </c>
      <c r="F126" s="333" t="str">
        <f t="shared" si="5"/>
        <v>否</v>
      </c>
      <c r="G126" s="316" t="str">
        <f t="shared" si="6"/>
        <v>项</v>
      </c>
    </row>
    <row r="127" s="312" customFormat="1" ht="38.1" hidden="1" customHeight="1" spans="1:7">
      <c r="A127" s="335" t="s">
        <v>2721</v>
      </c>
      <c r="B127" s="334" t="s">
        <v>2722</v>
      </c>
      <c r="C127" s="336"/>
      <c r="D127" s="336"/>
      <c r="E127" s="388" t="str">
        <f t="shared" si="7"/>
        <v/>
      </c>
      <c r="F127" s="333" t="str">
        <f t="shared" si="5"/>
        <v>否</v>
      </c>
      <c r="G127" s="316" t="str">
        <f t="shared" si="6"/>
        <v>项</v>
      </c>
    </row>
    <row r="128" ht="38.1" hidden="1" customHeight="1" spans="1:7">
      <c r="A128" s="335" t="s">
        <v>2723</v>
      </c>
      <c r="B128" s="334" t="s">
        <v>2724</v>
      </c>
      <c r="C128" s="336"/>
      <c r="D128" s="336"/>
      <c r="E128" s="368" t="str">
        <f>IF(C128&lt;&gt;0,D128/C128-1,"")</f>
        <v/>
      </c>
      <c r="F128" s="333" t="str">
        <f t="shared" si="5"/>
        <v>否</v>
      </c>
      <c r="G128" s="316" t="str">
        <f t="shared" si="6"/>
        <v>款</v>
      </c>
    </row>
    <row r="129" ht="38.1" hidden="1" customHeight="1" spans="1:7">
      <c r="A129" s="335" t="s">
        <v>2725</v>
      </c>
      <c r="B129" s="334" t="s">
        <v>2720</v>
      </c>
      <c r="C129" s="336"/>
      <c r="D129" s="336"/>
      <c r="E129" s="388" t="str">
        <f t="shared" si="7"/>
        <v/>
      </c>
      <c r="F129" s="333" t="str">
        <f t="shared" si="5"/>
        <v>否</v>
      </c>
      <c r="G129" s="316" t="str">
        <f t="shared" si="6"/>
        <v>项</v>
      </c>
    </row>
    <row r="130" s="312" customFormat="1" ht="38.1" hidden="1" customHeight="1" spans="1:7">
      <c r="A130" s="335" t="s">
        <v>2726</v>
      </c>
      <c r="B130" s="334" t="s">
        <v>2727</v>
      </c>
      <c r="C130" s="336"/>
      <c r="D130" s="336"/>
      <c r="E130" s="388" t="str">
        <f t="shared" si="7"/>
        <v/>
      </c>
      <c r="F130" s="333" t="str">
        <f t="shared" si="5"/>
        <v>否</v>
      </c>
      <c r="G130" s="316" t="str">
        <f t="shared" si="6"/>
        <v>项</v>
      </c>
    </row>
    <row r="131" ht="38.1" hidden="1" customHeight="1" spans="1:7">
      <c r="A131" s="335" t="s">
        <v>2728</v>
      </c>
      <c r="B131" s="334" t="s">
        <v>2729</v>
      </c>
      <c r="C131" s="336"/>
      <c r="D131" s="336"/>
      <c r="E131" s="388" t="str">
        <f t="shared" si="7"/>
        <v/>
      </c>
      <c r="F131" s="333" t="str">
        <f t="shared" si="5"/>
        <v>否</v>
      </c>
      <c r="G131" s="316" t="str">
        <f t="shared" si="6"/>
        <v>项</v>
      </c>
    </row>
    <row r="132" ht="38.1" hidden="1" customHeight="1" spans="1:7">
      <c r="A132" s="335" t="s">
        <v>2730</v>
      </c>
      <c r="B132" s="334" t="s">
        <v>2731</v>
      </c>
      <c r="C132" s="336"/>
      <c r="D132" s="336"/>
      <c r="E132" s="388" t="str">
        <f t="shared" ref="E132:E195" si="8">IF(C132&gt;0,D132/C132-1,IF(C132&lt;0,-(D132/C132-1),""))</f>
        <v/>
      </c>
      <c r="F132" s="333" t="str">
        <f t="shared" ref="F132:F195" si="9">IF(LEN(A132)=3,"是",IF(B132&lt;&gt;"",IF(SUM(C132:D132)&lt;&gt;0,"是","否"),"是"))</f>
        <v>否</v>
      </c>
      <c r="G132" s="316" t="str">
        <f t="shared" ref="G132:G195" si="10">IF(LEN(A132)=3,"类",IF(LEN(A132)=5,"款","项"))</f>
        <v>项</v>
      </c>
    </row>
    <row r="133" s="312" customFormat="1" ht="38.1" hidden="1" customHeight="1" spans="1:7">
      <c r="A133" s="335" t="s">
        <v>2732</v>
      </c>
      <c r="B133" s="334" t="s">
        <v>2733</v>
      </c>
      <c r="C133" s="336"/>
      <c r="D133" s="336"/>
      <c r="E133" s="368" t="str">
        <f>IF(C133&lt;&gt;0,D133/C133-1,"")</f>
        <v/>
      </c>
      <c r="F133" s="333" t="str">
        <f t="shared" si="9"/>
        <v>否</v>
      </c>
      <c r="G133" s="316" t="str">
        <f t="shared" si="10"/>
        <v>款</v>
      </c>
    </row>
    <row r="134" s="312" customFormat="1" ht="38.1" hidden="1" customHeight="1" spans="1:7">
      <c r="A134" s="335" t="s">
        <v>2734</v>
      </c>
      <c r="B134" s="334" t="s">
        <v>2735</v>
      </c>
      <c r="C134" s="336"/>
      <c r="D134" s="336"/>
      <c r="E134" s="388" t="str">
        <f t="shared" si="8"/>
        <v/>
      </c>
      <c r="F134" s="333" t="str">
        <f t="shared" si="9"/>
        <v>否</v>
      </c>
      <c r="G134" s="316" t="str">
        <f t="shared" si="10"/>
        <v>项</v>
      </c>
    </row>
    <row r="135" s="312" customFormat="1" ht="38.1" hidden="1" customHeight="1" spans="1:7">
      <c r="A135" s="335" t="s">
        <v>2736</v>
      </c>
      <c r="B135" s="334" t="s">
        <v>2737</v>
      </c>
      <c r="C135" s="336"/>
      <c r="D135" s="336"/>
      <c r="E135" s="388" t="str">
        <f t="shared" si="8"/>
        <v/>
      </c>
      <c r="F135" s="333" t="str">
        <f t="shared" si="9"/>
        <v>否</v>
      </c>
      <c r="G135" s="316" t="str">
        <f t="shared" si="10"/>
        <v>项</v>
      </c>
    </row>
    <row r="136" s="312" customFormat="1" ht="38.1" hidden="1" customHeight="1" spans="1:7">
      <c r="A136" s="335" t="s">
        <v>2738</v>
      </c>
      <c r="B136" s="334" t="s">
        <v>2739</v>
      </c>
      <c r="C136" s="336"/>
      <c r="D136" s="336"/>
      <c r="E136" s="388" t="str">
        <f t="shared" si="8"/>
        <v/>
      </c>
      <c r="F136" s="333" t="str">
        <f t="shared" si="9"/>
        <v>否</v>
      </c>
      <c r="G136" s="316" t="str">
        <f t="shared" si="10"/>
        <v>项</v>
      </c>
    </row>
    <row r="137" s="312" customFormat="1" ht="38.1" hidden="1" customHeight="1" spans="1:7">
      <c r="A137" s="335" t="s">
        <v>2740</v>
      </c>
      <c r="B137" s="334" t="s">
        <v>2741</v>
      </c>
      <c r="C137" s="336"/>
      <c r="D137" s="336"/>
      <c r="E137" s="388" t="str">
        <f t="shared" si="8"/>
        <v/>
      </c>
      <c r="F137" s="333" t="str">
        <f t="shared" si="9"/>
        <v>否</v>
      </c>
      <c r="G137" s="316" t="str">
        <f t="shared" si="10"/>
        <v>项</v>
      </c>
    </row>
    <row r="138" s="312" customFormat="1" ht="38.1" hidden="1" customHeight="1" spans="1:7">
      <c r="A138" s="335" t="s">
        <v>2742</v>
      </c>
      <c r="B138" s="334" t="s">
        <v>2743</v>
      </c>
      <c r="C138" s="336"/>
      <c r="D138" s="336"/>
      <c r="E138" s="368" t="str">
        <f>IF(C138&lt;&gt;0,D138/C138-1,"")</f>
        <v/>
      </c>
      <c r="F138" s="333" t="str">
        <f t="shared" si="9"/>
        <v>否</v>
      </c>
      <c r="G138" s="316" t="str">
        <f t="shared" si="10"/>
        <v>款</v>
      </c>
    </row>
    <row r="139" s="312" customFormat="1" ht="38.1" hidden="1" customHeight="1" spans="1:7">
      <c r="A139" s="335" t="s">
        <v>2744</v>
      </c>
      <c r="B139" s="334" t="s">
        <v>2745</v>
      </c>
      <c r="C139" s="336"/>
      <c r="D139" s="336"/>
      <c r="E139" s="388" t="str">
        <f t="shared" si="8"/>
        <v/>
      </c>
      <c r="F139" s="333" t="str">
        <f t="shared" si="9"/>
        <v>否</v>
      </c>
      <c r="G139" s="316" t="str">
        <f t="shared" si="10"/>
        <v>项</v>
      </c>
    </row>
    <row r="140" s="312" customFormat="1" ht="38.1" hidden="1" customHeight="1" spans="1:7">
      <c r="A140" s="335" t="s">
        <v>2746</v>
      </c>
      <c r="B140" s="334" t="s">
        <v>2747</v>
      </c>
      <c r="C140" s="336"/>
      <c r="D140" s="336"/>
      <c r="E140" s="388" t="str">
        <f t="shared" si="8"/>
        <v/>
      </c>
      <c r="F140" s="333" t="str">
        <f t="shared" si="9"/>
        <v>否</v>
      </c>
      <c r="G140" s="316" t="str">
        <f t="shared" si="10"/>
        <v>项</v>
      </c>
    </row>
    <row r="141" s="312" customFormat="1" ht="38.1" hidden="1" customHeight="1" spans="1:7">
      <c r="A141" s="335" t="s">
        <v>2748</v>
      </c>
      <c r="B141" s="334" t="s">
        <v>2749</v>
      </c>
      <c r="C141" s="336"/>
      <c r="D141" s="336"/>
      <c r="E141" s="388" t="str">
        <f t="shared" si="8"/>
        <v/>
      </c>
      <c r="F141" s="333" t="str">
        <f t="shared" si="9"/>
        <v>否</v>
      </c>
      <c r="G141" s="316" t="str">
        <f t="shared" si="10"/>
        <v>项</v>
      </c>
    </row>
    <row r="142" s="312" customFormat="1" ht="38.1" hidden="1" customHeight="1" spans="1:7">
      <c r="A142" s="335" t="s">
        <v>2750</v>
      </c>
      <c r="B142" s="334" t="s">
        <v>2751</v>
      </c>
      <c r="C142" s="336"/>
      <c r="D142" s="336"/>
      <c r="E142" s="388" t="str">
        <f t="shared" si="8"/>
        <v/>
      </c>
      <c r="F142" s="333" t="str">
        <f t="shared" si="9"/>
        <v>否</v>
      </c>
      <c r="G142" s="316" t="str">
        <f t="shared" si="10"/>
        <v>项</v>
      </c>
    </row>
    <row r="143" s="312" customFormat="1" ht="38.1" hidden="1" customHeight="1" spans="1:7">
      <c r="A143" s="335" t="s">
        <v>2752</v>
      </c>
      <c r="B143" s="334" t="s">
        <v>2753</v>
      </c>
      <c r="C143" s="336"/>
      <c r="D143" s="336"/>
      <c r="E143" s="388" t="str">
        <f t="shared" si="8"/>
        <v/>
      </c>
      <c r="F143" s="333" t="str">
        <f t="shared" si="9"/>
        <v>否</v>
      </c>
      <c r="G143" s="316" t="str">
        <f t="shared" si="10"/>
        <v>项</v>
      </c>
    </row>
    <row r="144" s="312" customFormat="1" ht="38.1" hidden="1" customHeight="1" spans="1:7">
      <c r="A144" s="335" t="s">
        <v>2754</v>
      </c>
      <c r="B144" s="334" t="s">
        <v>2755</v>
      </c>
      <c r="C144" s="336"/>
      <c r="D144" s="336"/>
      <c r="E144" s="388" t="str">
        <f t="shared" si="8"/>
        <v/>
      </c>
      <c r="F144" s="333" t="str">
        <f t="shared" si="9"/>
        <v>否</v>
      </c>
      <c r="G144" s="316" t="str">
        <f t="shared" si="10"/>
        <v>项</v>
      </c>
    </row>
    <row r="145" s="312" customFormat="1" ht="38.1" hidden="1" customHeight="1" spans="1:7">
      <c r="A145" s="335" t="s">
        <v>2756</v>
      </c>
      <c r="B145" s="334" t="s">
        <v>2757</v>
      </c>
      <c r="C145" s="336"/>
      <c r="D145" s="336"/>
      <c r="E145" s="388" t="str">
        <f t="shared" si="8"/>
        <v/>
      </c>
      <c r="F145" s="333" t="str">
        <f t="shared" si="9"/>
        <v>否</v>
      </c>
      <c r="G145" s="316" t="str">
        <f t="shared" si="10"/>
        <v>项</v>
      </c>
    </row>
    <row r="146" s="312" customFormat="1" ht="38.1" hidden="1" customHeight="1" spans="1:7">
      <c r="A146" s="335" t="s">
        <v>2758</v>
      </c>
      <c r="B146" s="334" t="s">
        <v>2759</v>
      </c>
      <c r="C146" s="336"/>
      <c r="D146" s="336"/>
      <c r="E146" s="388" t="str">
        <f t="shared" si="8"/>
        <v/>
      </c>
      <c r="F146" s="333" t="str">
        <f t="shared" si="9"/>
        <v>否</v>
      </c>
      <c r="G146" s="316" t="str">
        <f t="shared" si="10"/>
        <v>项</v>
      </c>
    </row>
    <row r="147" s="312" customFormat="1" ht="38.1" hidden="1" customHeight="1" spans="1:7">
      <c r="A147" s="335" t="s">
        <v>2760</v>
      </c>
      <c r="B147" s="334" t="s">
        <v>2761</v>
      </c>
      <c r="C147" s="336"/>
      <c r="D147" s="336"/>
      <c r="E147" s="368" t="str">
        <f>IF(C147&lt;&gt;0,D147/C147-1,"")</f>
        <v/>
      </c>
      <c r="F147" s="333" t="str">
        <f t="shared" si="9"/>
        <v>否</v>
      </c>
      <c r="G147" s="316" t="str">
        <f t="shared" si="10"/>
        <v>款</v>
      </c>
    </row>
    <row r="148" s="312" customFormat="1" ht="38.1" hidden="1" customHeight="1" spans="1:7">
      <c r="A148" s="335" t="s">
        <v>2762</v>
      </c>
      <c r="B148" s="334" t="s">
        <v>2763</v>
      </c>
      <c r="C148" s="336"/>
      <c r="D148" s="336"/>
      <c r="E148" s="388" t="str">
        <f t="shared" si="8"/>
        <v/>
      </c>
      <c r="F148" s="333" t="str">
        <f t="shared" si="9"/>
        <v>否</v>
      </c>
      <c r="G148" s="316" t="str">
        <f t="shared" si="10"/>
        <v>项</v>
      </c>
    </row>
    <row r="149" s="312" customFormat="1" ht="38.1" hidden="1" customHeight="1" spans="1:7">
      <c r="A149" s="335" t="s">
        <v>2764</v>
      </c>
      <c r="B149" s="334" t="s">
        <v>2765</v>
      </c>
      <c r="C149" s="336"/>
      <c r="D149" s="336"/>
      <c r="E149" s="388" t="str">
        <f t="shared" si="8"/>
        <v/>
      </c>
      <c r="F149" s="333" t="str">
        <f t="shared" si="9"/>
        <v>否</v>
      </c>
      <c r="G149" s="316" t="str">
        <f t="shared" si="10"/>
        <v>项</v>
      </c>
    </row>
    <row r="150" ht="38.1" hidden="1" customHeight="1" spans="1:7">
      <c r="A150" s="335" t="s">
        <v>2766</v>
      </c>
      <c r="B150" s="334" t="s">
        <v>2767</v>
      </c>
      <c r="C150" s="336"/>
      <c r="D150" s="336"/>
      <c r="E150" s="388" t="str">
        <f t="shared" si="8"/>
        <v/>
      </c>
      <c r="F150" s="333" t="str">
        <f t="shared" si="9"/>
        <v>否</v>
      </c>
      <c r="G150" s="316" t="str">
        <f t="shared" si="10"/>
        <v>项</v>
      </c>
    </row>
    <row r="151" ht="38.1" hidden="1" customHeight="1" spans="1:7">
      <c r="A151" s="335" t="s">
        <v>2768</v>
      </c>
      <c r="B151" s="334" t="s">
        <v>2769</v>
      </c>
      <c r="C151" s="336"/>
      <c r="D151" s="336"/>
      <c r="E151" s="388" t="str">
        <f t="shared" si="8"/>
        <v/>
      </c>
      <c r="F151" s="333" t="str">
        <f t="shared" si="9"/>
        <v>否</v>
      </c>
      <c r="G151" s="316" t="str">
        <f t="shared" si="10"/>
        <v>项</v>
      </c>
    </row>
    <row r="152" s="312" customFormat="1" ht="38.1" hidden="1" customHeight="1" spans="1:7">
      <c r="A152" s="335" t="s">
        <v>2770</v>
      </c>
      <c r="B152" s="334" t="s">
        <v>2771</v>
      </c>
      <c r="C152" s="336"/>
      <c r="D152" s="336"/>
      <c r="E152" s="388" t="str">
        <f t="shared" si="8"/>
        <v/>
      </c>
      <c r="F152" s="333" t="str">
        <f t="shared" si="9"/>
        <v>否</v>
      </c>
      <c r="G152" s="316" t="str">
        <f t="shared" si="10"/>
        <v>项</v>
      </c>
    </row>
    <row r="153" ht="38.1" hidden="1" customHeight="1" spans="1:7">
      <c r="A153" s="335" t="s">
        <v>2772</v>
      </c>
      <c r="B153" s="334" t="s">
        <v>2773</v>
      </c>
      <c r="C153" s="336"/>
      <c r="D153" s="336"/>
      <c r="E153" s="388" t="str">
        <f t="shared" si="8"/>
        <v/>
      </c>
      <c r="F153" s="333" t="str">
        <f t="shared" si="9"/>
        <v>否</v>
      </c>
      <c r="G153" s="316" t="str">
        <f t="shared" si="10"/>
        <v>项</v>
      </c>
    </row>
    <row r="154" ht="38.1" hidden="1" customHeight="1" spans="1:7">
      <c r="A154" s="335" t="s">
        <v>2774</v>
      </c>
      <c r="B154" s="334" t="s">
        <v>2775</v>
      </c>
      <c r="C154" s="336"/>
      <c r="D154" s="336"/>
      <c r="E154" s="368" t="str">
        <f>IF(C154&lt;&gt;0,D154/C154-1,"")</f>
        <v/>
      </c>
      <c r="F154" s="333" t="str">
        <f t="shared" si="9"/>
        <v>否</v>
      </c>
      <c r="G154" s="316" t="str">
        <f t="shared" si="10"/>
        <v>款</v>
      </c>
    </row>
    <row r="155" s="312" customFormat="1" ht="38.1" hidden="1" customHeight="1" spans="1:7">
      <c r="A155" s="335" t="s">
        <v>2776</v>
      </c>
      <c r="B155" s="334" t="s">
        <v>2777</v>
      </c>
      <c r="C155" s="336"/>
      <c r="D155" s="336"/>
      <c r="E155" s="388" t="str">
        <f t="shared" si="8"/>
        <v/>
      </c>
      <c r="F155" s="333" t="str">
        <f t="shared" si="9"/>
        <v>否</v>
      </c>
      <c r="G155" s="316" t="str">
        <f t="shared" si="10"/>
        <v>项</v>
      </c>
    </row>
    <row r="156" s="312" customFormat="1" ht="38.1" hidden="1" customHeight="1" spans="1:7">
      <c r="A156" s="335" t="s">
        <v>2778</v>
      </c>
      <c r="B156" s="334" t="s">
        <v>2779</v>
      </c>
      <c r="C156" s="336"/>
      <c r="D156" s="336"/>
      <c r="E156" s="388" t="str">
        <f t="shared" si="8"/>
        <v/>
      </c>
      <c r="F156" s="333" t="str">
        <f t="shared" si="9"/>
        <v>否</v>
      </c>
      <c r="G156" s="316" t="str">
        <f t="shared" si="10"/>
        <v>项</v>
      </c>
    </row>
    <row r="157" s="312" customFormat="1" ht="38.1" hidden="1" customHeight="1" spans="1:7">
      <c r="A157" s="335" t="s">
        <v>2780</v>
      </c>
      <c r="B157" s="334" t="s">
        <v>2781</v>
      </c>
      <c r="C157" s="336"/>
      <c r="D157" s="336"/>
      <c r="E157" s="388" t="str">
        <f t="shared" si="8"/>
        <v/>
      </c>
      <c r="F157" s="333" t="str">
        <f t="shared" si="9"/>
        <v>否</v>
      </c>
      <c r="G157" s="316" t="str">
        <f t="shared" si="10"/>
        <v>项</v>
      </c>
    </row>
    <row r="158" s="312" customFormat="1" ht="38.1" hidden="1" customHeight="1" spans="1:7">
      <c r="A158" s="335" t="s">
        <v>2782</v>
      </c>
      <c r="B158" s="334" t="s">
        <v>2783</v>
      </c>
      <c r="C158" s="336"/>
      <c r="D158" s="336"/>
      <c r="E158" s="388" t="str">
        <f t="shared" si="8"/>
        <v/>
      </c>
      <c r="F158" s="333" t="str">
        <f t="shared" si="9"/>
        <v>否</v>
      </c>
      <c r="G158" s="316" t="str">
        <f t="shared" si="10"/>
        <v>项</v>
      </c>
    </row>
    <row r="159" s="312" customFormat="1" ht="38.1" hidden="1" customHeight="1" spans="1:7">
      <c r="A159" s="335" t="s">
        <v>2784</v>
      </c>
      <c r="B159" s="334" t="s">
        <v>2785</v>
      </c>
      <c r="C159" s="336"/>
      <c r="D159" s="336"/>
      <c r="E159" s="388" t="str">
        <f t="shared" si="8"/>
        <v/>
      </c>
      <c r="F159" s="333" t="str">
        <f t="shared" si="9"/>
        <v>否</v>
      </c>
      <c r="G159" s="316" t="str">
        <f t="shared" si="10"/>
        <v>项</v>
      </c>
    </row>
    <row r="160" s="312" customFormat="1" ht="38.1" hidden="1" customHeight="1" spans="1:7">
      <c r="A160" s="335" t="s">
        <v>2786</v>
      </c>
      <c r="B160" s="334" t="s">
        <v>2787</v>
      </c>
      <c r="C160" s="336"/>
      <c r="D160" s="336"/>
      <c r="E160" s="388" t="str">
        <f t="shared" si="8"/>
        <v/>
      </c>
      <c r="F160" s="333" t="str">
        <f t="shared" si="9"/>
        <v>否</v>
      </c>
      <c r="G160" s="316" t="str">
        <f t="shared" si="10"/>
        <v>项</v>
      </c>
    </row>
    <row r="161" s="312" customFormat="1" ht="38.1" hidden="1" customHeight="1" spans="1:7">
      <c r="A161" s="335" t="s">
        <v>2788</v>
      </c>
      <c r="B161" s="334" t="s">
        <v>2789</v>
      </c>
      <c r="C161" s="336"/>
      <c r="D161" s="336"/>
      <c r="E161" s="388" t="str">
        <f t="shared" si="8"/>
        <v/>
      </c>
      <c r="F161" s="333" t="str">
        <f t="shared" si="9"/>
        <v>否</v>
      </c>
      <c r="G161" s="316" t="str">
        <f t="shared" si="10"/>
        <v>项</v>
      </c>
    </row>
    <row r="162" ht="38.1" hidden="1" customHeight="1" spans="1:7">
      <c r="A162" s="335" t="s">
        <v>2790</v>
      </c>
      <c r="B162" s="334" t="s">
        <v>2791</v>
      </c>
      <c r="C162" s="336"/>
      <c r="D162" s="336"/>
      <c r="E162" s="388" t="str">
        <f t="shared" si="8"/>
        <v/>
      </c>
      <c r="F162" s="333" t="str">
        <f t="shared" si="9"/>
        <v>否</v>
      </c>
      <c r="G162" s="316" t="str">
        <f t="shared" si="10"/>
        <v>项</v>
      </c>
    </row>
    <row r="163" ht="38.1" hidden="1" customHeight="1" spans="1:7">
      <c r="A163" s="335" t="s">
        <v>2792</v>
      </c>
      <c r="B163" s="334" t="s">
        <v>2793</v>
      </c>
      <c r="C163" s="336"/>
      <c r="D163" s="336"/>
      <c r="E163" s="368" t="str">
        <f>IF(C163&lt;&gt;0,D163/C163-1,"")</f>
        <v/>
      </c>
      <c r="F163" s="333" t="str">
        <f t="shared" si="9"/>
        <v>否</v>
      </c>
      <c r="G163" s="316" t="str">
        <f t="shared" si="10"/>
        <v>款</v>
      </c>
    </row>
    <row r="164" s="312" customFormat="1" ht="38.1" hidden="1" customHeight="1" spans="1:7">
      <c r="A164" s="335" t="s">
        <v>2794</v>
      </c>
      <c r="B164" s="334" t="s">
        <v>2716</v>
      </c>
      <c r="C164" s="336"/>
      <c r="D164" s="336"/>
      <c r="E164" s="388" t="str">
        <f t="shared" si="8"/>
        <v/>
      </c>
      <c r="F164" s="333" t="str">
        <f t="shared" si="9"/>
        <v>否</v>
      </c>
      <c r="G164" s="316" t="str">
        <f t="shared" si="10"/>
        <v>项</v>
      </c>
    </row>
    <row r="165" s="312" customFormat="1" ht="38.1" hidden="1" customHeight="1" spans="1:7">
      <c r="A165" s="335" t="s">
        <v>2795</v>
      </c>
      <c r="B165" s="334" t="s">
        <v>2796</v>
      </c>
      <c r="C165" s="336"/>
      <c r="D165" s="336"/>
      <c r="E165" s="388" t="str">
        <f t="shared" si="8"/>
        <v/>
      </c>
      <c r="F165" s="333" t="str">
        <f t="shared" si="9"/>
        <v>否</v>
      </c>
      <c r="G165" s="316" t="str">
        <f t="shared" si="10"/>
        <v>项</v>
      </c>
    </row>
    <row r="166" s="312" customFormat="1" ht="38.1" customHeight="1" spans="1:7">
      <c r="A166" s="335" t="s">
        <v>2797</v>
      </c>
      <c r="B166" s="334" t="s">
        <v>2798</v>
      </c>
      <c r="C166" s="336">
        <v>1765200</v>
      </c>
      <c r="D166" s="336"/>
      <c r="E166" s="366">
        <f>IF(C166&lt;&gt;0,D166/C166-1,"")</f>
        <v>-1</v>
      </c>
      <c r="F166" s="333" t="str">
        <f t="shared" si="9"/>
        <v>是</v>
      </c>
      <c r="G166" s="316" t="str">
        <f t="shared" si="10"/>
        <v>款</v>
      </c>
    </row>
    <row r="167" s="312" customFormat="1" ht="38.1" customHeight="1" spans="1:7">
      <c r="A167" s="335" t="s">
        <v>2799</v>
      </c>
      <c r="B167" s="334" t="s">
        <v>2716</v>
      </c>
      <c r="C167" s="336">
        <v>1765200</v>
      </c>
      <c r="D167" s="336"/>
      <c r="E167" s="388">
        <f t="shared" si="8"/>
        <v>-1</v>
      </c>
      <c r="F167" s="333" t="str">
        <f t="shared" si="9"/>
        <v>是</v>
      </c>
      <c r="G167" s="316" t="str">
        <f t="shared" si="10"/>
        <v>项</v>
      </c>
    </row>
    <row r="168" s="312" customFormat="1" ht="38.1" hidden="1" customHeight="1" spans="1:7">
      <c r="A168" s="335" t="s">
        <v>2800</v>
      </c>
      <c r="B168" s="334" t="s">
        <v>2801</v>
      </c>
      <c r="C168" s="336"/>
      <c r="D168" s="336"/>
      <c r="E168" s="388" t="str">
        <f t="shared" si="8"/>
        <v/>
      </c>
      <c r="F168" s="333" t="str">
        <f t="shared" si="9"/>
        <v>否</v>
      </c>
      <c r="G168" s="316" t="str">
        <f t="shared" si="10"/>
        <v>项</v>
      </c>
    </row>
    <row r="169" s="312" customFormat="1" ht="38.1" hidden="1" customHeight="1" spans="1:7">
      <c r="A169" s="335" t="s">
        <v>2802</v>
      </c>
      <c r="B169" s="334" t="s">
        <v>2803</v>
      </c>
      <c r="C169" s="336"/>
      <c r="D169" s="336"/>
      <c r="E169" s="368" t="str">
        <f>IF(C169&lt;&gt;0,D169/C169-1,"")</f>
        <v/>
      </c>
      <c r="F169" s="333" t="str">
        <f t="shared" si="9"/>
        <v>否</v>
      </c>
      <c r="G169" s="316" t="str">
        <f t="shared" si="10"/>
        <v>款</v>
      </c>
    </row>
    <row r="170" ht="38.1" hidden="1" customHeight="1" spans="1:7">
      <c r="A170" s="335" t="s">
        <v>2804</v>
      </c>
      <c r="B170" s="334" t="s">
        <v>2805</v>
      </c>
      <c r="C170" s="336"/>
      <c r="D170" s="336"/>
      <c r="E170" s="368" t="str">
        <f>IF(C170&lt;&gt;0,D170/C170-1,"")</f>
        <v/>
      </c>
      <c r="F170" s="333" t="str">
        <f t="shared" si="9"/>
        <v>否</v>
      </c>
      <c r="G170" s="316" t="str">
        <f t="shared" si="10"/>
        <v>款</v>
      </c>
    </row>
    <row r="171" ht="38.1" hidden="1" customHeight="1" spans="1:7">
      <c r="A171" s="335" t="s">
        <v>2806</v>
      </c>
      <c r="B171" s="334" t="s">
        <v>2735</v>
      </c>
      <c r="C171" s="336"/>
      <c r="D171" s="336"/>
      <c r="E171" s="388" t="str">
        <f t="shared" si="8"/>
        <v/>
      </c>
      <c r="F171" s="333" t="str">
        <f t="shared" si="9"/>
        <v>否</v>
      </c>
      <c r="G171" s="316" t="str">
        <f t="shared" si="10"/>
        <v>项</v>
      </c>
    </row>
    <row r="172" ht="38.1" hidden="1" customHeight="1" spans="1:7">
      <c r="A172" s="335" t="s">
        <v>2807</v>
      </c>
      <c r="B172" s="334" t="s">
        <v>2739</v>
      </c>
      <c r="C172" s="336"/>
      <c r="D172" s="336"/>
      <c r="E172" s="388" t="str">
        <f t="shared" si="8"/>
        <v/>
      </c>
      <c r="F172" s="333" t="str">
        <f t="shared" si="9"/>
        <v>否</v>
      </c>
      <c r="G172" s="316" t="str">
        <f t="shared" si="10"/>
        <v>项</v>
      </c>
    </row>
    <row r="173" s="312" customFormat="1" ht="38.1" hidden="1" customHeight="1" spans="1:7">
      <c r="A173" s="335" t="s">
        <v>2808</v>
      </c>
      <c r="B173" s="334" t="s">
        <v>2809</v>
      </c>
      <c r="C173" s="336"/>
      <c r="D173" s="336"/>
      <c r="E173" s="388" t="str">
        <f t="shared" si="8"/>
        <v/>
      </c>
      <c r="F173" s="333" t="str">
        <f t="shared" si="9"/>
        <v>否</v>
      </c>
      <c r="G173" s="316" t="str">
        <f t="shared" si="10"/>
        <v>项</v>
      </c>
    </row>
    <row r="174" ht="38.1" customHeight="1" spans="1:7">
      <c r="A174" s="329" t="s">
        <v>95</v>
      </c>
      <c r="B174" s="330" t="s">
        <v>2810</v>
      </c>
      <c r="C174" s="338"/>
      <c r="D174" s="338"/>
      <c r="E174" s="368" t="str">
        <f t="shared" ref="E174:E179" si="11">IF(C174&lt;&gt;0,D174/C174-1,"")</f>
        <v/>
      </c>
      <c r="F174" s="333" t="str">
        <f t="shared" si="9"/>
        <v>是</v>
      </c>
      <c r="G174" s="316" t="str">
        <f t="shared" si="10"/>
        <v>类</v>
      </c>
    </row>
    <row r="175" ht="38.1" hidden="1" customHeight="1" spans="1:7">
      <c r="A175" s="335" t="s">
        <v>2811</v>
      </c>
      <c r="B175" s="334" t="s">
        <v>2812</v>
      </c>
      <c r="C175" s="336"/>
      <c r="D175" s="336"/>
      <c r="E175" s="368" t="str">
        <f t="shared" si="11"/>
        <v/>
      </c>
      <c r="F175" s="333" t="str">
        <f t="shared" si="9"/>
        <v>否</v>
      </c>
      <c r="G175" s="316" t="str">
        <f t="shared" si="10"/>
        <v>款</v>
      </c>
    </row>
    <row r="176" ht="38.1" hidden="1" customHeight="1" spans="1:7">
      <c r="A176" s="335" t="s">
        <v>2813</v>
      </c>
      <c r="B176" s="334" t="s">
        <v>2814</v>
      </c>
      <c r="C176" s="336"/>
      <c r="D176" s="336"/>
      <c r="E176" s="388" t="str">
        <f t="shared" si="8"/>
        <v/>
      </c>
      <c r="F176" s="333" t="str">
        <f t="shared" si="9"/>
        <v>否</v>
      </c>
      <c r="G176" s="316" t="str">
        <f t="shared" si="10"/>
        <v>项</v>
      </c>
    </row>
    <row r="177" s="312" customFormat="1" ht="38.1" hidden="1" customHeight="1" spans="1:7">
      <c r="A177" s="335" t="s">
        <v>2815</v>
      </c>
      <c r="B177" s="334" t="s">
        <v>2816</v>
      </c>
      <c r="C177" s="336"/>
      <c r="D177" s="336"/>
      <c r="E177" s="388" t="str">
        <f t="shared" si="8"/>
        <v/>
      </c>
      <c r="F177" s="333" t="str">
        <f t="shared" si="9"/>
        <v>否</v>
      </c>
      <c r="G177" s="316" t="str">
        <f t="shared" si="10"/>
        <v>项</v>
      </c>
    </row>
    <row r="178" s="312" customFormat="1" ht="38.1" customHeight="1" spans="1:7">
      <c r="A178" s="329" t="s">
        <v>117</v>
      </c>
      <c r="B178" s="330" t="s">
        <v>2817</v>
      </c>
      <c r="C178" s="338">
        <v>215586</v>
      </c>
      <c r="D178" s="338">
        <v>21186</v>
      </c>
      <c r="E178" s="368">
        <f t="shared" si="11"/>
        <v>-0.902</v>
      </c>
      <c r="F178" s="333" t="str">
        <f t="shared" si="9"/>
        <v>是</v>
      </c>
      <c r="G178" s="316" t="str">
        <f t="shared" si="10"/>
        <v>类</v>
      </c>
    </row>
    <row r="179" ht="38.1" customHeight="1" spans="1:7">
      <c r="A179" s="335" t="s">
        <v>2818</v>
      </c>
      <c r="B179" s="334" t="s">
        <v>2819</v>
      </c>
      <c r="C179" s="336">
        <v>205300</v>
      </c>
      <c r="D179" s="336">
        <v>11000</v>
      </c>
      <c r="E179" s="366">
        <f t="shared" si="11"/>
        <v>-0.946</v>
      </c>
      <c r="F179" s="333" t="str">
        <f t="shared" si="9"/>
        <v>是</v>
      </c>
      <c r="G179" s="316" t="str">
        <f t="shared" si="10"/>
        <v>款</v>
      </c>
    </row>
    <row r="180" ht="38.1" customHeight="1" spans="1:7">
      <c r="A180" s="335" t="s">
        <v>2820</v>
      </c>
      <c r="B180" s="334" t="s">
        <v>2821</v>
      </c>
      <c r="C180" s="336">
        <v>0</v>
      </c>
      <c r="D180" s="336">
        <v>11000</v>
      </c>
      <c r="E180" s="388" t="str">
        <f t="shared" si="8"/>
        <v/>
      </c>
      <c r="F180" s="333" t="str">
        <f t="shared" si="9"/>
        <v>是</v>
      </c>
      <c r="G180" s="316" t="str">
        <f t="shared" si="10"/>
        <v>项</v>
      </c>
    </row>
    <row r="181" s="312" customFormat="1" ht="38.1" customHeight="1" spans="1:7">
      <c r="A181" s="335" t="s">
        <v>2822</v>
      </c>
      <c r="B181" s="334" t="s">
        <v>2823</v>
      </c>
      <c r="C181" s="336">
        <v>205300</v>
      </c>
      <c r="D181" s="336">
        <v>0</v>
      </c>
      <c r="E181" s="388">
        <f t="shared" si="8"/>
        <v>-1</v>
      </c>
      <c r="F181" s="333" t="str">
        <f t="shared" si="9"/>
        <v>是</v>
      </c>
      <c r="G181" s="316" t="str">
        <f t="shared" si="10"/>
        <v>项</v>
      </c>
    </row>
    <row r="182" s="312" customFormat="1" ht="38.1" hidden="1" customHeight="1" spans="1:7">
      <c r="A182" s="335" t="s">
        <v>2824</v>
      </c>
      <c r="B182" s="334" t="s">
        <v>2825</v>
      </c>
      <c r="C182" s="336">
        <v>0</v>
      </c>
      <c r="D182" s="336"/>
      <c r="E182" s="388" t="str">
        <f t="shared" si="8"/>
        <v/>
      </c>
      <c r="F182" s="333" t="str">
        <f t="shared" si="9"/>
        <v>否</v>
      </c>
      <c r="G182" s="316" t="str">
        <f t="shared" si="10"/>
        <v>项</v>
      </c>
    </row>
    <row r="183" ht="38.1" customHeight="1" spans="1:7">
      <c r="A183" s="335" t="s">
        <v>2826</v>
      </c>
      <c r="B183" s="334" t="s">
        <v>2827</v>
      </c>
      <c r="C183" s="336">
        <v>178</v>
      </c>
      <c r="D183" s="336">
        <v>16</v>
      </c>
      <c r="E183" s="366">
        <f>IF(C183&lt;&gt;0,D183/C183-1,"")</f>
        <v>-0.91</v>
      </c>
      <c r="F183" s="333" t="str">
        <f t="shared" si="9"/>
        <v>是</v>
      </c>
      <c r="G183" s="316" t="str">
        <f t="shared" si="10"/>
        <v>款</v>
      </c>
    </row>
    <row r="184" s="312" customFormat="1" ht="38.1" hidden="1" customHeight="1" spans="1:7">
      <c r="A184" s="335" t="s">
        <v>2828</v>
      </c>
      <c r="B184" s="334" t="s">
        <v>2829</v>
      </c>
      <c r="C184" s="336"/>
      <c r="D184" s="336"/>
      <c r="E184" s="388" t="str">
        <f t="shared" si="8"/>
        <v/>
      </c>
      <c r="F184" s="333" t="str">
        <f t="shared" si="9"/>
        <v>否</v>
      </c>
      <c r="G184" s="316" t="str">
        <f t="shared" si="10"/>
        <v>项</v>
      </c>
    </row>
    <row r="185" ht="38.1" hidden="1" customHeight="1" spans="1:7">
      <c r="A185" s="335" t="s">
        <v>2830</v>
      </c>
      <c r="B185" s="334" t="s">
        <v>2831</v>
      </c>
      <c r="C185" s="336"/>
      <c r="D185" s="336"/>
      <c r="E185" s="388" t="str">
        <f t="shared" si="8"/>
        <v/>
      </c>
      <c r="F185" s="333" t="str">
        <f t="shared" si="9"/>
        <v>否</v>
      </c>
      <c r="G185" s="316" t="str">
        <f t="shared" si="10"/>
        <v>项</v>
      </c>
    </row>
    <row r="186" ht="38.1" customHeight="1" spans="1:7">
      <c r="A186" s="335" t="s">
        <v>2832</v>
      </c>
      <c r="B186" s="334" t="s">
        <v>2833</v>
      </c>
      <c r="C186" s="336">
        <v>160</v>
      </c>
      <c r="D186" s="336"/>
      <c r="E186" s="388">
        <f t="shared" si="8"/>
        <v>-1</v>
      </c>
      <c r="F186" s="333" t="str">
        <f t="shared" si="9"/>
        <v>是</v>
      </c>
      <c r="G186" s="316" t="str">
        <f t="shared" si="10"/>
        <v>项</v>
      </c>
    </row>
    <row r="187" ht="38.1" hidden="1" customHeight="1" spans="1:7">
      <c r="A187" s="335" t="s">
        <v>2834</v>
      </c>
      <c r="B187" s="334" t="s">
        <v>2835</v>
      </c>
      <c r="C187" s="336"/>
      <c r="D187" s="336"/>
      <c r="E187" s="388" t="str">
        <f t="shared" si="8"/>
        <v/>
      </c>
      <c r="F187" s="333" t="str">
        <f t="shared" si="9"/>
        <v>否</v>
      </c>
      <c r="G187" s="316" t="str">
        <f t="shared" si="10"/>
        <v>项</v>
      </c>
    </row>
    <row r="188" ht="38.1" hidden="1" customHeight="1" spans="1:7">
      <c r="A188" s="335" t="s">
        <v>2836</v>
      </c>
      <c r="B188" s="334" t="s">
        <v>2837</v>
      </c>
      <c r="C188" s="336"/>
      <c r="D188" s="336"/>
      <c r="E188" s="388" t="str">
        <f t="shared" si="8"/>
        <v/>
      </c>
      <c r="F188" s="333" t="str">
        <f t="shared" si="9"/>
        <v>否</v>
      </c>
      <c r="G188" s="316" t="str">
        <f t="shared" si="10"/>
        <v>项</v>
      </c>
    </row>
    <row r="189" ht="38.1" hidden="1" customHeight="1" spans="1:7">
      <c r="A189" s="335" t="s">
        <v>2838</v>
      </c>
      <c r="B189" s="334" t="s">
        <v>2839</v>
      </c>
      <c r="C189" s="336"/>
      <c r="D189" s="336"/>
      <c r="E189" s="388" t="str">
        <f t="shared" si="8"/>
        <v/>
      </c>
      <c r="F189" s="333" t="str">
        <f t="shared" si="9"/>
        <v>否</v>
      </c>
      <c r="G189" s="316" t="str">
        <f t="shared" si="10"/>
        <v>项</v>
      </c>
    </row>
    <row r="190" s="312" customFormat="1" ht="38.1" customHeight="1" spans="1:7">
      <c r="A190" s="335" t="s">
        <v>2840</v>
      </c>
      <c r="B190" s="334" t="s">
        <v>2841</v>
      </c>
      <c r="C190" s="336">
        <v>18</v>
      </c>
      <c r="D190" s="336">
        <v>16</v>
      </c>
      <c r="E190" s="388">
        <f t="shared" si="8"/>
        <v>-0.111</v>
      </c>
      <c r="F190" s="333" t="str">
        <f t="shared" si="9"/>
        <v>是</v>
      </c>
      <c r="G190" s="316" t="str">
        <f t="shared" si="10"/>
        <v>项</v>
      </c>
    </row>
    <row r="191" ht="38.1" hidden="1" customHeight="1" spans="1:7">
      <c r="A191" s="335" t="s">
        <v>2842</v>
      </c>
      <c r="B191" s="334" t="s">
        <v>2843</v>
      </c>
      <c r="C191" s="336"/>
      <c r="D191" s="336"/>
      <c r="E191" s="388" t="str">
        <f t="shared" si="8"/>
        <v/>
      </c>
      <c r="F191" s="333" t="str">
        <f t="shared" si="9"/>
        <v>否</v>
      </c>
      <c r="G191" s="316" t="str">
        <f t="shared" si="10"/>
        <v>项</v>
      </c>
    </row>
    <row r="192" ht="38.1" customHeight="1" spans="1:7">
      <c r="A192" s="335" t="s">
        <v>2844</v>
      </c>
      <c r="B192" s="334" t="s">
        <v>2845</v>
      </c>
      <c r="C192" s="336">
        <v>10108</v>
      </c>
      <c r="D192" s="336">
        <v>10170</v>
      </c>
      <c r="E192" s="366">
        <f>IF(C192&lt;&gt;0,D192/C192-1,"")</f>
        <v>0.006</v>
      </c>
      <c r="F192" s="333" t="str">
        <f t="shared" si="9"/>
        <v>是</v>
      </c>
      <c r="G192" s="316" t="str">
        <f t="shared" si="10"/>
        <v>款</v>
      </c>
    </row>
    <row r="193" ht="38.1" hidden="1" customHeight="1" spans="1:7">
      <c r="A193" s="341">
        <v>2296001</v>
      </c>
      <c r="B193" s="334" t="s">
        <v>2846</v>
      </c>
      <c r="C193" s="336">
        <v>0</v>
      </c>
      <c r="D193" s="336">
        <v>0</v>
      </c>
      <c r="E193" s="388" t="str">
        <f t="shared" si="8"/>
        <v/>
      </c>
      <c r="F193" s="333" t="str">
        <f t="shared" si="9"/>
        <v>否</v>
      </c>
      <c r="G193" s="316" t="str">
        <f t="shared" si="10"/>
        <v>项</v>
      </c>
    </row>
    <row r="194" s="312" customFormat="1" ht="38.1" customHeight="1" spans="1:7">
      <c r="A194" s="335" t="s">
        <v>2847</v>
      </c>
      <c r="B194" s="334" t="s">
        <v>2848</v>
      </c>
      <c r="C194" s="336">
        <v>4175</v>
      </c>
      <c r="D194" s="336">
        <v>3231</v>
      </c>
      <c r="E194" s="388">
        <f t="shared" si="8"/>
        <v>-0.226</v>
      </c>
      <c r="F194" s="333" t="str">
        <f t="shared" si="9"/>
        <v>是</v>
      </c>
      <c r="G194" s="316" t="str">
        <f t="shared" si="10"/>
        <v>项</v>
      </c>
    </row>
    <row r="195" ht="38.1" customHeight="1" spans="1:7">
      <c r="A195" s="335" t="s">
        <v>2849</v>
      </c>
      <c r="B195" s="334" t="s">
        <v>2850</v>
      </c>
      <c r="C195" s="336">
        <v>2167</v>
      </c>
      <c r="D195" s="336">
        <v>901</v>
      </c>
      <c r="E195" s="388">
        <f t="shared" si="8"/>
        <v>-0.584</v>
      </c>
      <c r="F195" s="333" t="str">
        <f t="shared" si="9"/>
        <v>是</v>
      </c>
      <c r="G195" s="316" t="str">
        <f t="shared" si="10"/>
        <v>项</v>
      </c>
    </row>
    <row r="196" ht="38.1" customHeight="1" spans="1:7">
      <c r="A196" s="335" t="s">
        <v>2851</v>
      </c>
      <c r="B196" s="334" t="s">
        <v>2852</v>
      </c>
      <c r="C196" s="336">
        <v>289</v>
      </c>
      <c r="D196" s="336">
        <v>1685</v>
      </c>
      <c r="E196" s="388">
        <f t="shared" ref="E196:E259" si="12">IF(C196&gt;0,D196/C196-1,IF(C196&lt;0,-(D196/C196-1),""))</f>
        <v>4.83</v>
      </c>
      <c r="F196" s="333" t="str">
        <f t="shared" ref="F196:F259" si="13">IF(LEN(A196)=3,"是",IF(B196&lt;&gt;"",IF(SUM(C196:D196)&lt;&gt;0,"是","否"),"是"))</f>
        <v>是</v>
      </c>
      <c r="G196" s="316" t="str">
        <f t="shared" ref="G196:G259" si="14">IF(LEN(A196)=3,"类",IF(LEN(A196)=5,"款","项"))</f>
        <v>项</v>
      </c>
    </row>
    <row r="197" ht="38.1" hidden="1" customHeight="1" spans="1:7">
      <c r="A197" s="335" t="s">
        <v>2853</v>
      </c>
      <c r="B197" s="334" t="s">
        <v>2854</v>
      </c>
      <c r="C197" s="336">
        <v>0</v>
      </c>
      <c r="D197" s="336">
        <v>0</v>
      </c>
      <c r="E197" s="388" t="str">
        <f t="shared" si="12"/>
        <v/>
      </c>
      <c r="F197" s="333" t="str">
        <f t="shared" si="13"/>
        <v>否</v>
      </c>
      <c r="G197" s="316" t="str">
        <f t="shared" si="14"/>
        <v>项</v>
      </c>
    </row>
    <row r="198" ht="38.1" customHeight="1" spans="1:7">
      <c r="A198" s="335" t="s">
        <v>2855</v>
      </c>
      <c r="B198" s="334" t="s">
        <v>2856</v>
      </c>
      <c r="C198" s="336">
        <v>766</v>
      </c>
      <c r="D198" s="336">
        <v>641</v>
      </c>
      <c r="E198" s="388">
        <f t="shared" si="12"/>
        <v>-0.163</v>
      </c>
      <c r="F198" s="333" t="str">
        <f t="shared" si="13"/>
        <v>是</v>
      </c>
      <c r="G198" s="316" t="str">
        <f t="shared" si="14"/>
        <v>项</v>
      </c>
    </row>
    <row r="199" s="312" customFormat="1" ht="38.1" hidden="1" customHeight="1" spans="1:7">
      <c r="A199" s="335" t="s">
        <v>2857</v>
      </c>
      <c r="B199" s="334" t="s">
        <v>2858</v>
      </c>
      <c r="C199" s="336"/>
      <c r="D199" s="336"/>
      <c r="E199" s="388" t="str">
        <f t="shared" si="12"/>
        <v/>
      </c>
      <c r="F199" s="333" t="str">
        <f t="shared" si="13"/>
        <v>否</v>
      </c>
      <c r="G199" s="316" t="str">
        <f t="shared" si="14"/>
        <v>项</v>
      </c>
    </row>
    <row r="200" s="312" customFormat="1" ht="38.1" hidden="1" customHeight="1" spans="1:7">
      <c r="A200" s="335" t="s">
        <v>2859</v>
      </c>
      <c r="B200" s="334" t="s">
        <v>2860</v>
      </c>
      <c r="C200" s="336"/>
      <c r="D200" s="336"/>
      <c r="E200" s="388" t="str">
        <f t="shared" si="12"/>
        <v/>
      </c>
      <c r="F200" s="333" t="str">
        <f t="shared" si="13"/>
        <v>否</v>
      </c>
      <c r="G200" s="316" t="str">
        <f t="shared" si="14"/>
        <v>项</v>
      </c>
    </row>
    <row r="201" s="312" customFormat="1" ht="38.1" hidden="1" customHeight="1" spans="1:7">
      <c r="A201" s="335" t="s">
        <v>2861</v>
      </c>
      <c r="B201" s="334" t="s">
        <v>2862</v>
      </c>
      <c r="C201" s="336"/>
      <c r="D201" s="336"/>
      <c r="E201" s="388" t="str">
        <f t="shared" si="12"/>
        <v/>
      </c>
      <c r="F201" s="333" t="str">
        <f t="shared" si="13"/>
        <v>否</v>
      </c>
      <c r="G201" s="316" t="str">
        <f t="shared" si="14"/>
        <v>项</v>
      </c>
    </row>
    <row r="202" ht="38.1" customHeight="1" spans="1:7">
      <c r="A202" s="335" t="s">
        <v>2863</v>
      </c>
      <c r="B202" s="334" t="s">
        <v>2864</v>
      </c>
      <c r="C202" s="336">
        <v>720</v>
      </c>
      <c r="D202" s="336">
        <v>618</v>
      </c>
      <c r="E202" s="388">
        <f t="shared" si="12"/>
        <v>-0.142</v>
      </c>
      <c r="F202" s="333" t="str">
        <f t="shared" si="13"/>
        <v>是</v>
      </c>
      <c r="G202" s="316" t="str">
        <f t="shared" si="14"/>
        <v>项</v>
      </c>
    </row>
    <row r="203" s="312" customFormat="1" ht="38.1" customHeight="1" spans="1:7">
      <c r="A203" s="335" t="s">
        <v>2865</v>
      </c>
      <c r="B203" s="334" t="s">
        <v>2866</v>
      </c>
      <c r="C203" s="336">
        <v>1991</v>
      </c>
      <c r="D203" s="336">
        <v>3094</v>
      </c>
      <c r="E203" s="388">
        <f t="shared" si="12"/>
        <v>0.554</v>
      </c>
      <c r="F203" s="333" t="str">
        <f t="shared" si="13"/>
        <v>是</v>
      </c>
      <c r="G203" s="316" t="str">
        <f t="shared" si="14"/>
        <v>项</v>
      </c>
    </row>
    <row r="204" s="312" customFormat="1" ht="38.1" customHeight="1" spans="1:7">
      <c r="A204" s="329" t="s">
        <v>113</v>
      </c>
      <c r="B204" s="330" t="s">
        <v>2867</v>
      </c>
      <c r="C204" s="338">
        <v>30206</v>
      </c>
      <c r="D204" s="338">
        <v>149427</v>
      </c>
      <c r="E204" s="368">
        <f>IF(C204&lt;&gt;0,D204/C204-1,"")</f>
        <v>3.947</v>
      </c>
      <c r="F204" s="333" t="str">
        <f t="shared" si="13"/>
        <v>是</v>
      </c>
      <c r="G204" s="316" t="str">
        <f t="shared" si="14"/>
        <v>类</v>
      </c>
    </row>
    <row r="205" s="312" customFormat="1" ht="38.1" hidden="1" customHeight="1" spans="1:7">
      <c r="A205" s="335" t="s">
        <v>2868</v>
      </c>
      <c r="B205" s="334" t="s">
        <v>2869</v>
      </c>
      <c r="C205" s="336"/>
      <c r="D205" s="336"/>
      <c r="E205" s="388" t="str">
        <f t="shared" si="12"/>
        <v/>
      </c>
      <c r="F205" s="333" t="str">
        <f t="shared" si="13"/>
        <v>否</v>
      </c>
      <c r="G205" s="316" t="str">
        <f t="shared" si="14"/>
        <v>项</v>
      </c>
    </row>
    <row r="206" s="312" customFormat="1" ht="38.1" hidden="1" customHeight="1" spans="1:7">
      <c r="A206" s="335" t="s">
        <v>2870</v>
      </c>
      <c r="B206" s="334" t="s">
        <v>2871</v>
      </c>
      <c r="C206" s="336"/>
      <c r="D206" s="336"/>
      <c r="E206" s="388" t="str">
        <f t="shared" si="12"/>
        <v/>
      </c>
      <c r="F206" s="333" t="str">
        <f t="shared" si="13"/>
        <v>否</v>
      </c>
      <c r="G206" s="316" t="str">
        <f t="shared" si="14"/>
        <v>项</v>
      </c>
    </row>
    <row r="207" s="312" customFormat="1" ht="38.1" hidden="1" customHeight="1" spans="1:7">
      <c r="A207" s="335" t="s">
        <v>2872</v>
      </c>
      <c r="B207" s="334" t="s">
        <v>2873</v>
      </c>
      <c r="C207" s="336"/>
      <c r="D207" s="336"/>
      <c r="E207" s="388" t="str">
        <f t="shared" si="12"/>
        <v/>
      </c>
      <c r="F207" s="333" t="str">
        <f t="shared" si="13"/>
        <v>否</v>
      </c>
      <c r="G207" s="316" t="str">
        <f t="shared" si="14"/>
        <v>项</v>
      </c>
    </row>
    <row r="208" s="312" customFormat="1" ht="38.1" customHeight="1" spans="1:7">
      <c r="A208" s="335" t="s">
        <v>2874</v>
      </c>
      <c r="B208" s="334" t="s">
        <v>2875</v>
      </c>
      <c r="C208" s="336">
        <v>3361</v>
      </c>
      <c r="D208" s="336">
        <v>400</v>
      </c>
      <c r="E208" s="388">
        <f t="shared" si="12"/>
        <v>-0.881</v>
      </c>
      <c r="F208" s="333" t="str">
        <f t="shared" si="13"/>
        <v>是</v>
      </c>
      <c r="G208" s="316" t="str">
        <f t="shared" si="14"/>
        <v>项</v>
      </c>
    </row>
    <row r="209" s="312" customFormat="1" ht="38.1" hidden="1" customHeight="1" spans="1:7">
      <c r="A209" s="335" t="s">
        <v>2876</v>
      </c>
      <c r="B209" s="334" t="s">
        <v>2877</v>
      </c>
      <c r="C209" s="336"/>
      <c r="D209" s="336"/>
      <c r="E209" s="388" t="str">
        <f t="shared" si="12"/>
        <v/>
      </c>
      <c r="F209" s="333" t="str">
        <f t="shared" si="13"/>
        <v>否</v>
      </c>
      <c r="G209" s="316" t="str">
        <f t="shared" si="14"/>
        <v>项</v>
      </c>
    </row>
    <row r="210" ht="38.1" hidden="1" customHeight="1" spans="1:7">
      <c r="A210" s="335" t="s">
        <v>2878</v>
      </c>
      <c r="B210" s="334" t="s">
        <v>2879</v>
      </c>
      <c r="C210" s="336"/>
      <c r="D210" s="336"/>
      <c r="E210" s="388" t="str">
        <f t="shared" si="12"/>
        <v/>
      </c>
      <c r="F210" s="333" t="str">
        <f t="shared" si="13"/>
        <v>否</v>
      </c>
      <c r="G210" s="316" t="str">
        <f t="shared" si="14"/>
        <v>项</v>
      </c>
    </row>
    <row r="211" ht="38.1" hidden="1" customHeight="1" spans="1:7">
      <c r="A211" s="335" t="s">
        <v>2880</v>
      </c>
      <c r="B211" s="334" t="s">
        <v>2881</v>
      </c>
      <c r="C211" s="336"/>
      <c r="D211" s="336"/>
      <c r="E211" s="388" t="str">
        <f t="shared" si="12"/>
        <v/>
      </c>
      <c r="F211" s="333" t="str">
        <f t="shared" si="13"/>
        <v>否</v>
      </c>
      <c r="G211" s="316" t="str">
        <f t="shared" si="14"/>
        <v>项</v>
      </c>
    </row>
    <row r="212" ht="38.1" hidden="1" customHeight="1" spans="1:7">
      <c r="A212" s="335" t="s">
        <v>2882</v>
      </c>
      <c r="B212" s="334" t="s">
        <v>2883</v>
      </c>
      <c r="C212" s="336"/>
      <c r="D212" s="336"/>
      <c r="E212" s="388" t="str">
        <f t="shared" si="12"/>
        <v/>
      </c>
      <c r="F212" s="333" t="str">
        <f t="shared" si="13"/>
        <v>否</v>
      </c>
      <c r="G212" s="316" t="str">
        <f t="shared" si="14"/>
        <v>项</v>
      </c>
    </row>
    <row r="213" ht="38.1" hidden="1" customHeight="1" spans="1:7">
      <c r="A213" s="335" t="s">
        <v>2884</v>
      </c>
      <c r="B213" s="334" t="s">
        <v>2885</v>
      </c>
      <c r="C213" s="336"/>
      <c r="D213" s="336"/>
      <c r="E213" s="388" t="str">
        <f t="shared" si="12"/>
        <v/>
      </c>
      <c r="F213" s="333" t="str">
        <f t="shared" si="13"/>
        <v>否</v>
      </c>
      <c r="G213" s="316" t="str">
        <f t="shared" si="14"/>
        <v>项</v>
      </c>
    </row>
    <row r="214" ht="38.1" hidden="1" customHeight="1" spans="1:7">
      <c r="A214" s="335" t="s">
        <v>2886</v>
      </c>
      <c r="B214" s="334" t="s">
        <v>2887</v>
      </c>
      <c r="C214" s="336"/>
      <c r="D214" s="336"/>
      <c r="E214" s="388" t="str">
        <f t="shared" si="12"/>
        <v/>
      </c>
      <c r="F214" s="333" t="str">
        <f t="shared" si="13"/>
        <v>否</v>
      </c>
      <c r="G214" s="316" t="str">
        <f t="shared" si="14"/>
        <v>项</v>
      </c>
    </row>
    <row r="215" ht="38.1" hidden="1" customHeight="1" spans="1:7">
      <c r="A215" s="335" t="s">
        <v>2888</v>
      </c>
      <c r="B215" s="334" t="s">
        <v>2889</v>
      </c>
      <c r="C215" s="336"/>
      <c r="D215" s="336"/>
      <c r="E215" s="388" t="str">
        <f t="shared" si="12"/>
        <v/>
      </c>
      <c r="F215" s="333" t="str">
        <f t="shared" si="13"/>
        <v>否</v>
      </c>
      <c r="G215" s="316" t="str">
        <f t="shared" si="14"/>
        <v>项</v>
      </c>
    </row>
    <row r="216" ht="38.1" customHeight="1" spans="1:7">
      <c r="A216" s="335" t="s">
        <v>2890</v>
      </c>
      <c r="B216" s="334" t="s">
        <v>2891</v>
      </c>
      <c r="C216" s="336">
        <v>3538</v>
      </c>
      <c r="D216" s="336">
        <v>63541</v>
      </c>
      <c r="E216" s="388">
        <f t="shared" si="12"/>
        <v>16.96</v>
      </c>
      <c r="F216" s="333" t="str">
        <f t="shared" si="13"/>
        <v>是</v>
      </c>
      <c r="G216" s="316" t="str">
        <f t="shared" si="14"/>
        <v>项</v>
      </c>
    </row>
    <row r="217" s="312" customFormat="1" ht="38.1" customHeight="1" spans="1:7">
      <c r="A217" s="335" t="s">
        <v>2892</v>
      </c>
      <c r="B217" s="334" t="s">
        <v>2893</v>
      </c>
      <c r="C217" s="336">
        <v>12716</v>
      </c>
      <c r="D217" s="336">
        <v>69708</v>
      </c>
      <c r="E217" s="388">
        <f t="shared" si="12"/>
        <v>4.482</v>
      </c>
      <c r="F217" s="333" t="str">
        <f t="shared" si="13"/>
        <v>是</v>
      </c>
      <c r="G217" s="316" t="str">
        <f t="shared" si="14"/>
        <v>项</v>
      </c>
    </row>
    <row r="218" s="312" customFormat="1" ht="38.1" customHeight="1" spans="1:7">
      <c r="A218" s="335" t="s">
        <v>2894</v>
      </c>
      <c r="B218" s="334" t="s">
        <v>2895</v>
      </c>
      <c r="C218" s="336">
        <v>3996</v>
      </c>
      <c r="D218" s="336">
        <v>4802</v>
      </c>
      <c r="E218" s="388">
        <f t="shared" si="12"/>
        <v>0.202</v>
      </c>
      <c r="F218" s="333" t="str">
        <f t="shared" si="13"/>
        <v>是</v>
      </c>
      <c r="G218" s="316" t="str">
        <f t="shared" si="14"/>
        <v>项</v>
      </c>
    </row>
    <row r="219" s="312" customFormat="1" ht="38.1" customHeight="1" spans="1:7">
      <c r="A219" s="335" t="s">
        <v>2896</v>
      </c>
      <c r="B219" s="334" t="s">
        <v>2897</v>
      </c>
      <c r="C219" s="336">
        <v>4279</v>
      </c>
      <c r="D219" s="336">
        <v>6035</v>
      </c>
      <c r="E219" s="388">
        <f t="shared" si="12"/>
        <v>0.41</v>
      </c>
      <c r="F219" s="333" t="str">
        <f t="shared" si="13"/>
        <v>是</v>
      </c>
      <c r="G219" s="316" t="str">
        <f t="shared" si="14"/>
        <v>项</v>
      </c>
    </row>
    <row r="220" ht="38.1" customHeight="1" spans="1:7">
      <c r="A220" s="335" t="s">
        <v>2898</v>
      </c>
      <c r="B220" s="334" t="s">
        <v>2899</v>
      </c>
      <c r="C220" s="336">
        <v>2316</v>
      </c>
      <c r="D220" s="336">
        <v>4941</v>
      </c>
      <c r="E220" s="388">
        <f t="shared" si="12"/>
        <v>1.133</v>
      </c>
      <c r="F220" s="333" t="str">
        <f t="shared" si="13"/>
        <v>是</v>
      </c>
      <c r="G220" s="316" t="str">
        <f t="shared" si="14"/>
        <v>项</v>
      </c>
    </row>
    <row r="221" s="312" customFormat="1" ht="38.1" customHeight="1" spans="1:7">
      <c r="A221" s="329" t="s">
        <v>115</v>
      </c>
      <c r="B221" s="330" t="s">
        <v>2900</v>
      </c>
      <c r="C221" s="338">
        <v>2157</v>
      </c>
      <c r="D221" s="338">
        <v>220</v>
      </c>
      <c r="E221" s="368">
        <f>IF(C221&lt;&gt;0,D221/C221-1,"")</f>
        <v>-0.898</v>
      </c>
      <c r="F221" s="333" t="str">
        <f t="shared" si="13"/>
        <v>是</v>
      </c>
      <c r="G221" s="316" t="str">
        <f t="shared" si="14"/>
        <v>类</v>
      </c>
    </row>
    <row r="222" s="312" customFormat="1" ht="38.1" customHeight="1" spans="1:7">
      <c r="A222" s="341">
        <v>23304</v>
      </c>
      <c r="B222" s="334" t="s">
        <v>2901</v>
      </c>
      <c r="C222" s="336">
        <v>2157</v>
      </c>
      <c r="D222" s="336">
        <v>220</v>
      </c>
      <c r="E222" s="366">
        <f>IF(C222&lt;&gt;0,D222/C222-1,"")</f>
        <v>-0.898</v>
      </c>
      <c r="F222" s="333" t="str">
        <f t="shared" si="13"/>
        <v>是</v>
      </c>
      <c r="G222" s="316" t="str">
        <f t="shared" si="14"/>
        <v>款</v>
      </c>
    </row>
    <row r="223" ht="38.1" hidden="1" customHeight="1" spans="1:7">
      <c r="A223" s="335" t="s">
        <v>2902</v>
      </c>
      <c r="B223" s="334" t="s">
        <v>2903</v>
      </c>
      <c r="C223" s="336"/>
      <c r="D223" s="336"/>
      <c r="E223" s="388" t="str">
        <f t="shared" si="12"/>
        <v/>
      </c>
      <c r="F223" s="333" t="str">
        <f t="shared" si="13"/>
        <v>否</v>
      </c>
      <c r="G223" s="316" t="str">
        <f t="shared" si="14"/>
        <v>项</v>
      </c>
    </row>
    <row r="224" s="312" customFormat="1" ht="38.1" hidden="1" customHeight="1" spans="1:7">
      <c r="A224" s="335" t="s">
        <v>2904</v>
      </c>
      <c r="B224" s="334" t="s">
        <v>2905</v>
      </c>
      <c r="C224" s="336"/>
      <c r="D224" s="336"/>
      <c r="E224" s="388" t="str">
        <f t="shared" si="12"/>
        <v/>
      </c>
      <c r="F224" s="333" t="str">
        <f t="shared" si="13"/>
        <v>否</v>
      </c>
      <c r="G224" s="316" t="str">
        <f t="shared" si="14"/>
        <v>项</v>
      </c>
    </row>
    <row r="225" ht="38.1" hidden="1" customHeight="1" spans="1:7">
      <c r="A225" s="335" t="s">
        <v>2906</v>
      </c>
      <c r="B225" s="334" t="s">
        <v>2907</v>
      </c>
      <c r="C225" s="336"/>
      <c r="D225" s="336"/>
      <c r="E225" s="388" t="str">
        <f t="shared" si="12"/>
        <v/>
      </c>
      <c r="F225" s="333" t="str">
        <f t="shared" si="13"/>
        <v>否</v>
      </c>
      <c r="G225" s="316" t="str">
        <f t="shared" si="14"/>
        <v>项</v>
      </c>
    </row>
    <row r="226" s="312" customFormat="1" ht="38.1" hidden="1" customHeight="1" spans="1:7">
      <c r="A226" s="335" t="s">
        <v>2908</v>
      </c>
      <c r="B226" s="334" t="s">
        <v>2909</v>
      </c>
      <c r="C226" s="336"/>
      <c r="D226" s="336"/>
      <c r="E226" s="388" t="str">
        <f t="shared" si="12"/>
        <v/>
      </c>
      <c r="F226" s="333" t="str">
        <f t="shared" si="13"/>
        <v>否</v>
      </c>
      <c r="G226" s="316" t="str">
        <f t="shared" si="14"/>
        <v>项</v>
      </c>
    </row>
    <row r="227" s="312" customFormat="1" ht="38.1" hidden="1" customHeight="1" spans="1:7">
      <c r="A227" s="335" t="s">
        <v>2910</v>
      </c>
      <c r="B227" s="334" t="s">
        <v>2911</v>
      </c>
      <c r="C227" s="336"/>
      <c r="D227" s="336"/>
      <c r="E227" s="388" t="str">
        <f t="shared" si="12"/>
        <v/>
      </c>
      <c r="F227" s="333" t="str">
        <f t="shared" si="13"/>
        <v>否</v>
      </c>
      <c r="G227" s="316" t="str">
        <f t="shared" si="14"/>
        <v>项</v>
      </c>
    </row>
    <row r="228" ht="38.1" hidden="1" customHeight="1" spans="1:7">
      <c r="A228" s="335" t="s">
        <v>2912</v>
      </c>
      <c r="B228" s="334" t="s">
        <v>2913</v>
      </c>
      <c r="C228" s="336"/>
      <c r="D228" s="336"/>
      <c r="E228" s="388" t="str">
        <f t="shared" si="12"/>
        <v/>
      </c>
      <c r="F228" s="333" t="str">
        <f t="shared" si="13"/>
        <v>否</v>
      </c>
      <c r="G228" s="316" t="str">
        <f t="shared" si="14"/>
        <v>项</v>
      </c>
    </row>
    <row r="229" ht="38.1" hidden="1" customHeight="1" spans="1:7">
      <c r="A229" s="335" t="s">
        <v>2914</v>
      </c>
      <c r="B229" s="334" t="s">
        <v>2915</v>
      </c>
      <c r="C229" s="336"/>
      <c r="D229" s="336"/>
      <c r="E229" s="388" t="str">
        <f t="shared" si="12"/>
        <v/>
      </c>
      <c r="F229" s="333" t="str">
        <f t="shared" si="13"/>
        <v>否</v>
      </c>
      <c r="G229" s="316" t="str">
        <f t="shared" si="14"/>
        <v>项</v>
      </c>
    </row>
    <row r="230" ht="38.1" hidden="1" customHeight="1" spans="1:7">
      <c r="A230" s="335" t="s">
        <v>2916</v>
      </c>
      <c r="B230" s="334" t="s">
        <v>2917</v>
      </c>
      <c r="C230" s="336"/>
      <c r="D230" s="336"/>
      <c r="E230" s="388" t="str">
        <f t="shared" si="12"/>
        <v/>
      </c>
      <c r="F230" s="333" t="str">
        <f t="shared" si="13"/>
        <v>否</v>
      </c>
      <c r="G230" s="316" t="str">
        <f t="shared" si="14"/>
        <v>项</v>
      </c>
    </row>
    <row r="231" ht="38.1" hidden="1" customHeight="1" spans="1:7">
      <c r="A231" s="335" t="s">
        <v>2918</v>
      </c>
      <c r="B231" s="334" t="s">
        <v>2919</v>
      </c>
      <c r="C231" s="336"/>
      <c r="D231" s="336"/>
      <c r="E231" s="388" t="str">
        <f t="shared" si="12"/>
        <v/>
      </c>
      <c r="F231" s="333" t="str">
        <f t="shared" si="13"/>
        <v>否</v>
      </c>
      <c r="G231" s="316" t="str">
        <f t="shared" si="14"/>
        <v>项</v>
      </c>
    </row>
    <row r="232" ht="38.1" hidden="1" customHeight="1" spans="1:7">
      <c r="A232" s="335" t="s">
        <v>2920</v>
      </c>
      <c r="B232" s="334" t="s">
        <v>2921</v>
      </c>
      <c r="C232" s="336"/>
      <c r="D232" s="336"/>
      <c r="E232" s="388" t="str">
        <f t="shared" si="12"/>
        <v/>
      </c>
      <c r="F232" s="333" t="str">
        <f t="shared" si="13"/>
        <v>否</v>
      </c>
      <c r="G232" s="316" t="str">
        <f t="shared" si="14"/>
        <v>项</v>
      </c>
    </row>
    <row r="233" ht="38.1" hidden="1" customHeight="1" spans="1:7">
      <c r="A233" s="335" t="s">
        <v>2922</v>
      </c>
      <c r="B233" s="334" t="s">
        <v>2923</v>
      </c>
      <c r="C233" s="336"/>
      <c r="D233" s="336"/>
      <c r="E233" s="388" t="str">
        <f t="shared" si="12"/>
        <v/>
      </c>
      <c r="F233" s="333" t="str">
        <f t="shared" si="13"/>
        <v>否</v>
      </c>
      <c r="G233" s="316" t="str">
        <f t="shared" si="14"/>
        <v>项</v>
      </c>
    </row>
    <row r="234" ht="38.1" hidden="1" customHeight="1" spans="1:7">
      <c r="A234" s="335" t="s">
        <v>2924</v>
      </c>
      <c r="B234" s="334" t="s">
        <v>2925</v>
      </c>
      <c r="C234" s="336"/>
      <c r="D234" s="336"/>
      <c r="E234" s="388" t="str">
        <f t="shared" si="12"/>
        <v/>
      </c>
      <c r="F234" s="333" t="str">
        <f t="shared" si="13"/>
        <v>否</v>
      </c>
      <c r="G234" s="316" t="str">
        <f t="shared" si="14"/>
        <v>项</v>
      </c>
    </row>
    <row r="235" ht="38.1" customHeight="1" spans="1:7">
      <c r="A235" s="335" t="s">
        <v>2926</v>
      </c>
      <c r="B235" s="334" t="s">
        <v>2927</v>
      </c>
      <c r="C235" s="336">
        <v>1906</v>
      </c>
      <c r="D235" s="336">
        <v>0</v>
      </c>
      <c r="E235" s="388">
        <f t="shared" si="12"/>
        <v>-1</v>
      </c>
      <c r="F235" s="333" t="str">
        <f t="shared" si="13"/>
        <v>是</v>
      </c>
      <c r="G235" s="316" t="str">
        <f t="shared" si="14"/>
        <v>项</v>
      </c>
    </row>
    <row r="236" s="312" customFormat="1" ht="38.1" customHeight="1" spans="1:7">
      <c r="A236" s="335" t="s">
        <v>2928</v>
      </c>
      <c r="B236" s="334" t="s">
        <v>2929</v>
      </c>
      <c r="C236" s="336">
        <v>87</v>
      </c>
      <c r="D236" s="336">
        <v>60</v>
      </c>
      <c r="E236" s="388">
        <f t="shared" si="12"/>
        <v>-0.31</v>
      </c>
      <c r="F236" s="333" t="str">
        <f t="shared" si="13"/>
        <v>是</v>
      </c>
      <c r="G236" s="316" t="str">
        <f t="shared" si="14"/>
        <v>项</v>
      </c>
    </row>
    <row r="237" ht="38.1" customHeight="1" spans="1:7">
      <c r="A237" s="335" t="s">
        <v>2930</v>
      </c>
      <c r="B237" s="334" t="s">
        <v>2931</v>
      </c>
      <c r="C237" s="336">
        <v>150</v>
      </c>
      <c r="D237" s="336">
        <v>160</v>
      </c>
      <c r="E237" s="388">
        <f t="shared" si="12"/>
        <v>0.067</v>
      </c>
      <c r="F237" s="333" t="str">
        <f t="shared" si="13"/>
        <v>是</v>
      </c>
      <c r="G237" s="316" t="str">
        <f t="shared" si="14"/>
        <v>项</v>
      </c>
    </row>
    <row r="238" ht="38.1" customHeight="1" spans="1:7">
      <c r="A238" s="335" t="s">
        <v>2932</v>
      </c>
      <c r="B238" s="334" t="s">
        <v>2933</v>
      </c>
      <c r="C238" s="336">
        <v>14</v>
      </c>
      <c r="D238" s="336">
        <v>0</v>
      </c>
      <c r="E238" s="388">
        <f t="shared" si="12"/>
        <v>-1</v>
      </c>
      <c r="F238" s="333" t="str">
        <f t="shared" si="13"/>
        <v>是</v>
      </c>
      <c r="G238" s="316" t="str">
        <f t="shared" si="14"/>
        <v>项</v>
      </c>
    </row>
    <row r="239" ht="38.1" customHeight="1" spans="1:7">
      <c r="A239" s="340" t="s">
        <v>2934</v>
      </c>
      <c r="B239" s="330" t="s">
        <v>2935</v>
      </c>
      <c r="C239" s="338">
        <v>90530</v>
      </c>
      <c r="D239" s="338"/>
      <c r="E239" s="368">
        <f>IF(C239&lt;&gt;0,D239/C239-1,"")</f>
        <v>-1</v>
      </c>
      <c r="F239" s="333" t="str">
        <f t="shared" si="13"/>
        <v>是</v>
      </c>
      <c r="G239" s="316" t="str">
        <f t="shared" si="14"/>
        <v>类</v>
      </c>
    </row>
    <row r="240" ht="38.1" customHeight="1" spans="1:7">
      <c r="A240" s="341" t="s">
        <v>2936</v>
      </c>
      <c r="B240" s="334" t="s">
        <v>2937</v>
      </c>
      <c r="C240" s="336">
        <v>86921</v>
      </c>
      <c r="D240" s="336"/>
      <c r="E240" s="366">
        <f>IF(C240&lt;&gt;0,D240/C240-1,"")</f>
        <v>-1</v>
      </c>
      <c r="F240" s="333" t="str">
        <f t="shared" si="13"/>
        <v>是</v>
      </c>
      <c r="G240" s="316" t="str">
        <f t="shared" si="14"/>
        <v>款</v>
      </c>
    </row>
    <row r="241" ht="38.1" customHeight="1" spans="1:7">
      <c r="A241" s="341" t="s">
        <v>2938</v>
      </c>
      <c r="B241" s="334" t="s">
        <v>2939</v>
      </c>
      <c r="C241" s="336">
        <v>31000</v>
      </c>
      <c r="D241" s="336"/>
      <c r="E241" s="388">
        <f t="shared" si="12"/>
        <v>-1</v>
      </c>
      <c r="F241" s="333" t="str">
        <f t="shared" si="13"/>
        <v>是</v>
      </c>
      <c r="G241" s="316" t="str">
        <f t="shared" si="14"/>
        <v>项</v>
      </c>
    </row>
    <row r="242" ht="38.1" hidden="1" customHeight="1" spans="1:7">
      <c r="A242" s="341" t="s">
        <v>2940</v>
      </c>
      <c r="B242" s="334" t="s">
        <v>2941</v>
      </c>
      <c r="C242" s="336"/>
      <c r="D242" s="336"/>
      <c r="E242" s="388" t="str">
        <f t="shared" si="12"/>
        <v/>
      </c>
      <c r="F242" s="333" t="str">
        <f t="shared" si="13"/>
        <v>否</v>
      </c>
      <c r="G242" s="316" t="str">
        <f t="shared" si="14"/>
        <v>项</v>
      </c>
    </row>
    <row r="243" ht="38.1" hidden="1" customHeight="1" spans="1:7">
      <c r="A243" s="341" t="s">
        <v>2942</v>
      </c>
      <c r="B243" s="334" t="s">
        <v>2943</v>
      </c>
      <c r="C243" s="336"/>
      <c r="D243" s="336"/>
      <c r="E243" s="388" t="str">
        <f t="shared" si="12"/>
        <v/>
      </c>
      <c r="F243" s="333" t="str">
        <f t="shared" si="13"/>
        <v>否</v>
      </c>
      <c r="G243" s="316" t="str">
        <f t="shared" si="14"/>
        <v>项</v>
      </c>
    </row>
    <row r="244" ht="38.1" hidden="1" customHeight="1" spans="1:7">
      <c r="A244" s="341" t="s">
        <v>2944</v>
      </c>
      <c r="B244" s="334" t="s">
        <v>2945</v>
      </c>
      <c r="C244" s="336"/>
      <c r="D244" s="336"/>
      <c r="E244" s="388" t="str">
        <f t="shared" si="12"/>
        <v/>
      </c>
      <c r="F244" s="333" t="str">
        <f t="shared" si="13"/>
        <v>否</v>
      </c>
      <c r="G244" s="316" t="str">
        <f t="shared" si="14"/>
        <v>项</v>
      </c>
    </row>
    <row r="245" ht="38.1" hidden="1" customHeight="1" spans="1:7">
      <c r="A245" s="341" t="s">
        <v>2946</v>
      </c>
      <c r="B245" s="334" t="s">
        <v>2947</v>
      </c>
      <c r="C245" s="336"/>
      <c r="D245" s="336"/>
      <c r="E245" s="388" t="str">
        <f t="shared" si="12"/>
        <v/>
      </c>
      <c r="F245" s="333" t="str">
        <f t="shared" si="13"/>
        <v>否</v>
      </c>
      <c r="G245" s="316" t="str">
        <f t="shared" si="14"/>
        <v>项</v>
      </c>
    </row>
    <row r="246" ht="38.1" customHeight="1" spans="1:7">
      <c r="A246" s="341" t="s">
        <v>2948</v>
      </c>
      <c r="B246" s="334" t="s">
        <v>2949</v>
      </c>
      <c r="C246" s="336">
        <v>7700</v>
      </c>
      <c r="D246" s="336"/>
      <c r="E246" s="388">
        <f t="shared" si="12"/>
        <v>-1</v>
      </c>
      <c r="F246" s="333" t="str">
        <f t="shared" si="13"/>
        <v>是</v>
      </c>
      <c r="G246" s="316" t="str">
        <f t="shared" si="14"/>
        <v>项</v>
      </c>
    </row>
    <row r="247" ht="38.1" customHeight="1" spans="1:7">
      <c r="A247" s="341" t="s">
        <v>2950</v>
      </c>
      <c r="B247" s="334" t="s">
        <v>2951</v>
      </c>
      <c r="C247" s="336">
        <v>6000</v>
      </c>
      <c r="D247" s="336"/>
      <c r="E247" s="388">
        <f t="shared" si="12"/>
        <v>-1</v>
      </c>
      <c r="F247" s="333" t="str">
        <f t="shared" si="13"/>
        <v>是</v>
      </c>
      <c r="G247" s="316" t="str">
        <f t="shared" si="14"/>
        <v>项</v>
      </c>
    </row>
    <row r="248" ht="38.1" customHeight="1" spans="1:7">
      <c r="A248" s="341" t="s">
        <v>2952</v>
      </c>
      <c r="B248" s="334" t="s">
        <v>2953</v>
      </c>
      <c r="C248" s="336">
        <v>7500</v>
      </c>
      <c r="D248" s="336"/>
      <c r="E248" s="388">
        <f t="shared" si="12"/>
        <v>-1</v>
      </c>
      <c r="F248" s="333" t="str">
        <f t="shared" si="13"/>
        <v>是</v>
      </c>
      <c r="G248" s="316" t="str">
        <f t="shared" si="14"/>
        <v>项</v>
      </c>
    </row>
    <row r="249" ht="38.1" customHeight="1" spans="1:7">
      <c r="A249" s="341" t="s">
        <v>2954</v>
      </c>
      <c r="B249" s="334" t="s">
        <v>2955</v>
      </c>
      <c r="C249" s="336">
        <v>27691</v>
      </c>
      <c r="D249" s="336"/>
      <c r="E249" s="388">
        <f t="shared" si="12"/>
        <v>-1</v>
      </c>
      <c r="F249" s="333" t="str">
        <f t="shared" si="13"/>
        <v>是</v>
      </c>
      <c r="G249" s="316" t="str">
        <f t="shared" si="14"/>
        <v>项</v>
      </c>
    </row>
    <row r="250" ht="38.1" hidden="1" customHeight="1" spans="1:7">
      <c r="A250" s="341" t="s">
        <v>2956</v>
      </c>
      <c r="B250" s="334" t="s">
        <v>2957</v>
      </c>
      <c r="C250" s="336"/>
      <c r="D250" s="336"/>
      <c r="E250" s="388" t="str">
        <f t="shared" si="12"/>
        <v/>
      </c>
      <c r="F250" s="333" t="str">
        <f t="shared" si="13"/>
        <v>否</v>
      </c>
      <c r="G250" s="316" t="str">
        <f t="shared" si="14"/>
        <v>项</v>
      </c>
    </row>
    <row r="251" ht="38.1" hidden="1" customHeight="1" spans="1:7">
      <c r="A251" s="341" t="s">
        <v>2958</v>
      </c>
      <c r="B251" s="334" t="s">
        <v>2959</v>
      </c>
      <c r="C251" s="336"/>
      <c r="D251" s="336"/>
      <c r="E251" s="388" t="str">
        <f t="shared" si="12"/>
        <v/>
      </c>
      <c r="F251" s="333" t="str">
        <f t="shared" si="13"/>
        <v>否</v>
      </c>
      <c r="G251" s="316" t="str">
        <f t="shared" si="14"/>
        <v>项</v>
      </c>
    </row>
    <row r="252" ht="38.1" customHeight="1" spans="1:7">
      <c r="A252" s="341" t="s">
        <v>2960</v>
      </c>
      <c r="B252" s="334" t="s">
        <v>2961</v>
      </c>
      <c r="C252" s="336">
        <v>7030</v>
      </c>
      <c r="D252" s="336"/>
      <c r="E252" s="388">
        <f t="shared" si="12"/>
        <v>-1</v>
      </c>
      <c r="F252" s="333" t="str">
        <f t="shared" si="13"/>
        <v>是</v>
      </c>
      <c r="G252" s="316" t="str">
        <f t="shared" si="14"/>
        <v>项</v>
      </c>
    </row>
    <row r="253" ht="38.1" customHeight="1" spans="1:7">
      <c r="A253" s="341" t="s">
        <v>2962</v>
      </c>
      <c r="B253" s="334" t="s">
        <v>2963</v>
      </c>
      <c r="C253" s="336">
        <v>3609</v>
      </c>
      <c r="D253" s="336"/>
      <c r="E253" s="366">
        <f>IF(C253&lt;&gt;0,D253/C253-1,"")</f>
        <v>-1</v>
      </c>
      <c r="F253" s="333" t="str">
        <f t="shared" si="13"/>
        <v>是</v>
      </c>
      <c r="G253" s="316" t="str">
        <f t="shared" si="14"/>
        <v>款</v>
      </c>
    </row>
    <row r="254" ht="38.1" hidden="1" customHeight="1" spans="1:7">
      <c r="A254" s="341" t="s">
        <v>2964</v>
      </c>
      <c r="B254" s="334" t="s">
        <v>2965</v>
      </c>
      <c r="C254" s="336"/>
      <c r="D254" s="336"/>
      <c r="E254" s="388" t="str">
        <f t="shared" si="12"/>
        <v/>
      </c>
      <c r="F254" s="333" t="str">
        <f t="shared" si="13"/>
        <v>否</v>
      </c>
      <c r="G254" s="316" t="str">
        <f t="shared" si="14"/>
        <v>项</v>
      </c>
    </row>
    <row r="255" ht="38.1" hidden="1" customHeight="1" spans="1:7">
      <c r="A255" s="341" t="s">
        <v>2966</v>
      </c>
      <c r="B255" s="334" t="s">
        <v>2967</v>
      </c>
      <c r="C255" s="336"/>
      <c r="D255" s="336"/>
      <c r="E255" s="388" t="str">
        <f t="shared" si="12"/>
        <v/>
      </c>
      <c r="F255" s="333" t="str">
        <f t="shared" si="13"/>
        <v>否</v>
      </c>
      <c r="G255" s="316" t="str">
        <f t="shared" si="14"/>
        <v>项</v>
      </c>
    </row>
    <row r="256" ht="38.1" hidden="1" customHeight="1" spans="1:7">
      <c r="A256" s="341" t="s">
        <v>2968</v>
      </c>
      <c r="B256" s="334" t="s">
        <v>2969</v>
      </c>
      <c r="C256" s="336"/>
      <c r="D256" s="336"/>
      <c r="E256" s="388" t="str">
        <f t="shared" si="12"/>
        <v/>
      </c>
      <c r="F256" s="333" t="str">
        <f t="shared" si="13"/>
        <v>否</v>
      </c>
      <c r="G256" s="316" t="str">
        <f t="shared" si="14"/>
        <v>项</v>
      </c>
    </row>
    <row r="257" ht="38.1" hidden="1" customHeight="1" spans="1:7">
      <c r="A257" s="341" t="s">
        <v>2970</v>
      </c>
      <c r="B257" s="334" t="s">
        <v>2971</v>
      </c>
      <c r="C257" s="336"/>
      <c r="D257" s="336"/>
      <c r="E257" s="388" t="str">
        <f t="shared" si="12"/>
        <v/>
      </c>
      <c r="F257" s="333" t="str">
        <f t="shared" si="13"/>
        <v>否</v>
      </c>
      <c r="G257" s="316" t="str">
        <f t="shared" si="14"/>
        <v>项</v>
      </c>
    </row>
    <row r="258" ht="38.1" customHeight="1" spans="1:7">
      <c r="A258" s="341" t="s">
        <v>2972</v>
      </c>
      <c r="B258" s="334" t="s">
        <v>2973</v>
      </c>
      <c r="C258" s="336">
        <v>1921</v>
      </c>
      <c r="D258" s="336"/>
      <c r="E258" s="388">
        <f t="shared" si="12"/>
        <v>-1</v>
      </c>
      <c r="F258" s="333" t="str">
        <f t="shared" si="13"/>
        <v>是</v>
      </c>
      <c r="G258" s="316" t="str">
        <f t="shared" si="14"/>
        <v>项</v>
      </c>
    </row>
    <row r="259" ht="38.1" customHeight="1" spans="1:7">
      <c r="A259" s="341" t="s">
        <v>2974</v>
      </c>
      <c r="B259" s="334" t="s">
        <v>2975</v>
      </c>
      <c r="C259" s="336">
        <v>1688</v>
      </c>
      <c r="D259" s="336"/>
      <c r="E259" s="388">
        <f t="shared" si="12"/>
        <v>-1</v>
      </c>
      <c r="F259" s="333" t="str">
        <f t="shared" si="13"/>
        <v>是</v>
      </c>
      <c r="G259" s="316" t="str">
        <f t="shared" si="14"/>
        <v>项</v>
      </c>
    </row>
    <row r="260" ht="38.1" customHeight="1" spans="1:6">
      <c r="A260" s="329"/>
      <c r="B260" s="330"/>
      <c r="C260" s="331"/>
      <c r="D260" s="331"/>
      <c r="E260" s="368" t="str">
        <f t="shared" ref="E260:E269" si="15">IF(C260&lt;&gt;0,D260/C260-1,"")</f>
        <v/>
      </c>
      <c r="F260" s="333" t="str">
        <f>IF(LEN(A260)=3,"是",IF(B260&lt;&gt;"",IF(SUM(C260:D260)&lt;&gt;0,"是","否"),"是"))</f>
        <v>是</v>
      </c>
    </row>
    <row r="261" ht="38.1" customHeight="1" spans="1:6">
      <c r="A261" s="342"/>
      <c r="B261" s="343" t="s">
        <v>2976</v>
      </c>
      <c r="C261" s="338">
        <v>2215923</v>
      </c>
      <c r="D261" s="338">
        <v>216414</v>
      </c>
      <c r="E261" s="368">
        <f t="shared" si="15"/>
        <v>-0.902</v>
      </c>
      <c r="F261" s="333" t="str">
        <f t="shared" ref="F261:F269" si="16">IF(LEN(A261)=3,"是",IF(B261&lt;&gt;"",IF(SUM(C261:D261)&lt;&gt;0,"是","否"),"是"))</f>
        <v>是</v>
      </c>
    </row>
    <row r="262" ht="38.1" customHeight="1" spans="1:6">
      <c r="A262" s="389" t="s">
        <v>2977</v>
      </c>
      <c r="B262" s="345" t="s">
        <v>120</v>
      </c>
      <c r="C262" s="390">
        <v>151638</v>
      </c>
      <c r="D262" s="390">
        <v>82879</v>
      </c>
      <c r="E262" s="368">
        <f t="shared" si="15"/>
        <v>-0.453</v>
      </c>
      <c r="F262" s="333" t="str">
        <f t="shared" si="16"/>
        <v>是</v>
      </c>
    </row>
    <row r="263" ht="38.1" hidden="1" customHeight="1" spans="1:6">
      <c r="A263" s="389" t="s">
        <v>2978</v>
      </c>
      <c r="B263" s="391" t="s">
        <v>2979</v>
      </c>
      <c r="C263" s="390"/>
      <c r="D263" s="390"/>
      <c r="E263" s="368" t="str">
        <f t="shared" si="15"/>
        <v/>
      </c>
      <c r="F263" s="333" t="str">
        <f t="shared" si="16"/>
        <v>否</v>
      </c>
    </row>
    <row r="264" ht="38.1" hidden="1" customHeight="1" spans="1:7">
      <c r="A264" s="392" t="s">
        <v>2980</v>
      </c>
      <c r="B264" s="349" t="s">
        <v>2981</v>
      </c>
      <c r="C264" s="393"/>
      <c r="D264" s="394"/>
      <c r="E264" s="368" t="str">
        <f t="shared" si="15"/>
        <v/>
      </c>
      <c r="F264" s="333" t="str">
        <f t="shared" si="16"/>
        <v>否</v>
      </c>
      <c r="G264" s="312"/>
    </row>
    <row r="265" ht="38.1" hidden="1" customHeight="1" spans="1:7">
      <c r="A265" s="392" t="s">
        <v>2982</v>
      </c>
      <c r="B265" s="349" t="s">
        <v>2983</v>
      </c>
      <c r="C265" s="393"/>
      <c r="D265" s="394"/>
      <c r="E265" s="368" t="str">
        <f t="shared" si="15"/>
        <v/>
      </c>
      <c r="F265" s="333" t="str">
        <f t="shared" si="16"/>
        <v>否</v>
      </c>
      <c r="G265" s="312"/>
    </row>
    <row r="266" ht="38.1" customHeight="1" spans="1:6">
      <c r="A266" s="395" t="s">
        <v>2984</v>
      </c>
      <c r="B266" s="346" t="s">
        <v>2985</v>
      </c>
      <c r="C266" s="396">
        <v>122912</v>
      </c>
      <c r="D266" s="397">
        <v>82879</v>
      </c>
      <c r="E266" s="366">
        <f t="shared" si="15"/>
        <v>-0.326</v>
      </c>
      <c r="F266" s="333" t="str">
        <f t="shared" si="16"/>
        <v>是</v>
      </c>
    </row>
    <row r="267" ht="38.1" customHeight="1" spans="1:6">
      <c r="A267" s="395" t="s">
        <v>2986</v>
      </c>
      <c r="B267" s="346" t="s">
        <v>2987</v>
      </c>
      <c r="C267" s="396">
        <v>28726</v>
      </c>
      <c r="D267" s="397"/>
      <c r="E267" s="366">
        <f t="shared" si="15"/>
        <v>-1</v>
      </c>
      <c r="F267" s="333" t="str">
        <f t="shared" si="16"/>
        <v>是</v>
      </c>
    </row>
    <row r="268" ht="38.1" customHeight="1" spans="1:6">
      <c r="A268" s="395" t="s">
        <v>2988</v>
      </c>
      <c r="B268" s="351" t="s">
        <v>2989</v>
      </c>
      <c r="C268" s="390">
        <v>900</v>
      </c>
      <c r="D268" s="398"/>
      <c r="E268" s="368">
        <f t="shared" si="15"/>
        <v>-1</v>
      </c>
      <c r="F268" s="333" t="str">
        <f t="shared" si="16"/>
        <v>是</v>
      </c>
    </row>
    <row r="269" ht="38.1" customHeight="1" spans="1:6">
      <c r="A269" s="399"/>
      <c r="B269" s="353" t="s">
        <v>127</v>
      </c>
      <c r="C269" s="390">
        <v>2368461</v>
      </c>
      <c r="D269" s="398">
        <v>299293</v>
      </c>
      <c r="E269" s="368">
        <f t="shared" si="15"/>
        <v>-0.874</v>
      </c>
      <c r="F269" s="333" t="str">
        <f t="shared" si="16"/>
        <v>是</v>
      </c>
    </row>
    <row r="270" spans="3:3">
      <c r="C270" s="400"/>
    </row>
    <row r="272" spans="3:3">
      <c r="C272" s="400"/>
    </row>
    <row r="274" spans="3:3">
      <c r="C274" s="400"/>
    </row>
    <row r="275" spans="3:3">
      <c r="C275" s="400"/>
    </row>
    <row r="277" spans="3:3">
      <c r="C277" s="400"/>
    </row>
    <row r="278" spans="3:3">
      <c r="C278" s="400"/>
    </row>
    <row r="279" spans="3:3">
      <c r="C279" s="400"/>
    </row>
    <row r="280" spans="3:3">
      <c r="C280" s="400"/>
    </row>
    <row r="282" spans="3:3">
      <c r="C282" s="400"/>
    </row>
  </sheetData>
  <autoFilter xmlns:etc="http://www.wps.cn/officeDocument/2017/etCustomData" ref="A3:G269" etc:filterBottomFollowUsedRange="0">
    <filterColumn colId="5">
      <customFilters>
        <customFilter operator="equal" val="是"/>
      </customFilters>
    </filterColumn>
    <extLst/>
  </autoFilter>
  <mergeCells count="1">
    <mergeCell ref="B1:E1"/>
  </mergeCells>
  <conditionalFormatting sqref="B268">
    <cfRule type="expression" dxfId="1" priority="3" stopIfTrue="1">
      <formula>"len($A:$A)=3"</formula>
    </cfRule>
  </conditionalFormatting>
  <conditionalFormatting sqref="C268">
    <cfRule type="expression" dxfId="1" priority="2" stopIfTrue="1">
      <formula>"len($A:$A)=3"</formula>
    </cfRule>
  </conditionalFormatting>
  <conditionalFormatting sqref="D268">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V37"/>
  <sheetViews>
    <sheetView showGridLines="0" showZeros="0" view="pageBreakPreview" zoomScaleNormal="115" topLeftCell="B1" workbookViewId="0">
      <pane ySplit="3" topLeftCell="A4" activePane="bottomLeft" state="frozen"/>
      <selection/>
      <selection pane="bottomLeft" activeCell="I8" sqref="$A1:$XFD1048576"/>
    </sheetView>
  </sheetViews>
  <sheetFormatPr defaultColWidth="9" defaultRowHeight="14.25"/>
  <cols>
    <col min="1" max="1" width="15" style="188" customWidth="1"/>
    <col min="2" max="2" width="50.75" style="188" customWidth="1"/>
    <col min="3" max="4" width="20.625" style="188" customWidth="1"/>
    <col min="5" max="5" width="20.625" style="357" customWidth="1"/>
    <col min="6" max="6" width="3.75" style="188" customWidth="1"/>
    <col min="7" max="16384" width="9" style="188"/>
  </cols>
  <sheetData>
    <row r="1" ht="45" customHeight="1" spans="1:6">
      <c r="A1" s="190"/>
      <c r="B1" s="358" t="s">
        <v>2990</v>
      </c>
      <c r="C1" s="358"/>
      <c r="D1" s="358"/>
      <c r="E1" s="358"/>
      <c r="F1" s="190"/>
    </row>
    <row r="2" s="355" customFormat="1" ht="20.1" customHeight="1" spans="1:6">
      <c r="A2" s="359"/>
      <c r="B2" s="360"/>
      <c r="C2" s="361"/>
      <c r="D2" s="360"/>
      <c r="E2" s="362" t="s">
        <v>1</v>
      </c>
      <c r="F2" s="359"/>
    </row>
    <row r="3" s="356" customFormat="1" ht="45" customHeight="1" spans="1:6">
      <c r="A3" s="363" t="s">
        <v>2</v>
      </c>
      <c r="B3" s="364" t="s">
        <v>3</v>
      </c>
      <c r="C3" s="299" t="str">
        <f>YEAR([3]封面!$B$7)-1&amp;"年执行数"</f>
        <v>2020年执行数</v>
      </c>
      <c r="D3" s="299" t="str">
        <f>YEAR([3]封面!$B$7)&amp;"年预算数"</f>
        <v>2021年预算数</v>
      </c>
      <c r="E3" s="326" t="s">
        <v>6</v>
      </c>
      <c r="F3" s="365" t="s">
        <v>7</v>
      </c>
    </row>
    <row r="4" s="356" customFormat="1" ht="36" customHeight="1" spans="1:6">
      <c r="A4" s="335" t="s">
        <v>2471</v>
      </c>
      <c r="B4" s="330" t="s">
        <v>2472</v>
      </c>
      <c r="C4" s="338"/>
      <c r="D4" s="338"/>
      <c r="E4" s="366" t="str">
        <f>IF(C4&lt;&gt;0,D4/C4-1,"")</f>
        <v/>
      </c>
      <c r="F4" s="367" t="str">
        <f t="shared" ref="F4:F29" si="0">IF(LEN(A4)=7,"是",IF(B4&lt;&gt;"",IF(SUM(C4:D4)&lt;&gt;0,"是","否"),"是"))</f>
        <v>是</v>
      </c>
    </row>
    <row r="5" ht="36" customHeight="1" spans="1:6">
      <c r="A5" s="335" t="s">
        <v>2473</v>
      </c>
      <c r="B5" s="330" t="s">
        <v>2474</v>
      </c>
      <c r="C5" s="338"/>
      <c r="D5" s="338"/>
      <c r="E5" s="366" t="str">
        <f t="shared" ref="E5:E37" si="1">IF(C5&lt;&gt;0,D5/C5-1,"")</f>
        <v/>
      </c>
      <c r="F5" s="367" t="str">
        <f t="shared" si="0"/>
        <v>是</v>
      </c>
    </row>
    <row r="6" ht="36" customHeight="1" spans="1:6">
      <c r="A6" s="335" t="s">
        <v>2475</v>
      </c>
      <c r="B6" s="330" t="s">
        <v>2476</v>
      </c>
      <c r="C6" s="338"/>
      <c r="D6" s="338"/>
      <c r="E6" s="366" t="str">
        <f t="shared" si="1"/>
        <v/>
      </c>
      <c r="F6" s="367" t="str">
        <f t="shared" si="0"/>
        <v>是</v>
      </c>
    </row>
    <row r="7" ht="36" customHeight="1" spans="1:6">
      <c r="A7" s="335" t="s">
        <v>2477</v>
      </c>
      <c r="B7" s="330" t="s">
        <v>2478</v>
      </c>
      <c r="C7" s="338">
        <v>27</v>
      </c>
      <c r="D7" s="338"/>
      <c r="E7" s="368">
        <f t="shared" si="1"/>
        <v>-1</v>
      </c>
      <c r="F7" s="367" t="str">
        <f t="shared" si="0"/>
        <v>是</v>
      </c>
    </row>
    <row r="8" ht="36" customHeight="1" spans="1:6">
      <c r="A8" s="335" t="s">
        <v>2479</v>
      </c>
      <c r="B8" s="330" t="s">
        <v>2480</v>
      </c>
      <c r="C8" s="338"/>
      <c r="D8" s="338"/>
      <c r="E8" s="366" t="str">
        <f t="shared" si="1"/>
        <v/>
      </c>
      <c r="F8" s="367" t="str">
        <f t="shared" si="0"/>
        <v>是</v>
      </c>
    </row>
    <row r="9" ht="36" customHeight="1" spans="1:6">
      <c r="A9" s="335" t="s">
        <v>2481</v>
      </c>
      <c r="B9" s="330" t="s">
        <v>2482</v>
      </c>
      <c r="C9" s="338"/>
      <c r="D9" s="338"/>
      <c r="E9" s="366" t="str">
        <f t="shared" si="1"/>
        <v/>
      </c>
      <c r="F9" s="367" t="str">
        <f t="shared" si="0"/>
        <v>是</v>
      </c>
    </row>
    <row r="10" ht="36" customHeight="1" spans="1:6">
      <c r="A10" s="335" t="s">
        <v>2483</v>
      </c>
      <c r="B10" s="330" t="s">
        <v>2484</v>
      </c>
      <c r="C10" s="338">
        <v>92552</v>
      </c>
      <c r="D10" s="338">
        <v>81252</v>
      </c>
      <c r="E10" s="368">
        <f t="shared" si="1"/>
        <v>-0.122</v>
      </c>
      <c r="F10" s="367" t="str">
        <f t="shared" si="0"/>
        <v>是</v>
      </c>
    </row>
    <row r="11" ht="36" customHeight="1" spans="1:6">
      <c r="A11" s="335" t="s">
        <v>2485</v>
      </c>
      <c r="B11" s="334" t="s">
        <v>2486</v>
      </c>
      <c r="C11" s="336">
        <v>92480</v>
      </c>
      <c r="D11" s="336">
        <v>16160</v>
      </c>
      <c r="E11" s="366">
        <f t="shared" si="1"/>
        <v>-0.825</v>
      </c>
      <c r="F11" s="180" t="str">
        <f t="shared" si="0"/>
        <v>是</v>
      </c>
    </row>
    <row r="12" ht="36" hidden="1" customHeight="1" spans="1:6">
      <c r="A12" s="335" t="s">
        <v>2487</v>
      </c>
      <c r="B12" s="334" t="s">
        <v>2488</v>
      </c>
      <c r="C12" s="336">
        <v>0</v>
      </c>
      <c r="D12" s="336">
        <v>0</v>
      </c>
      <c r="E12" s="366" t="str">
        <f t="shared" si="1"/>
        <v/>
      </c>
      <c r="F12" s="367" t="str">
        <f t="shared" si="0"/>
        <v>否</v>
      </c>
    </row>
    <row r="13" ht="36" customHeight="1" spans="1:6">
      <c r="A13" s="335" t="s">
        <v>2489</v>
      </c>
      <c r="B13" s="334" t="s">
        <v>2490</v>
      </c>
      <c r="C13" s="336">
        <v>72</v>
      </c>
      <c r="D13" s="336">
        <v>1551</v>
      </c>
      <c r="E13" s="366">
        <f t="shared" si="1"/>
        <v>20.542</v>
      </c>
      <c r="F13" s="367" t="str">
        <f t="shared" si="0"/>
        <v>是</v>
      </c>
    </row>
    <row r="14" ht="36" hidden="1" customHeight="1" spans="1:6">
      <c r="A14" s="335" t="s">
        <v>2491</v>
      </c>
      <c r="B14" s="334" t="s">
        <v>2492</v>
      </c>
      <c r="C14" s="336">
        <v>0</v>
      </c>
      <c r="D14" s="336">
        <v>0</v>
      </c>
      <c r="E14" s="366" t="str">
        <f t="shared" si="1"/>
        <v/>
      </c>
      <c r="F14" s="367" t="str">
        <f t="shared" si="0"/>
        <v>否</v>
      </c>
    </row>
    <row r="15" ht="36" customHeight="1" spans="1:6">
      <c r="A15" s="335" t="s">
        <v>2493</v>
      </c>
      <c r="B15" s="334" t="s">
        <v>2494</v>
      </c>
      <c r="C15" s="336">
        <v>0</v>
      </c>
      <c r="D15" s="336">
        <v>63541</v>
      </c>
      <c r="E15" s="366" t="str">
        <f t="shared" si="1"/>
        <v/>
      </c>
      <c r="F15" s="367" t="str">
        <f t="shared" si="0"/>
        <v>是</v>
      </c>
    </row>
    <row r="16" ht="36" customHeight="1" spans="1:6">
      <c r="A16" s="369" t="s">
        <v>2495</v>
      </c>
      <c r="B16" s="370" t="s">
        <v>2496</v>
      </c>
      <c r="C16" s="338"/>
      <c r="D16" s="338"/>
      <c r="E16" s="366" t="str">
        <f t="shared" si="1"/>
        <v/>
      </c>
      <c r="F16" s="367" t="str">
        <f t="shared" si="0"/>
        <v>是</v>
      </c>
    </row>
    <row r="17" ht="36" customHeight="1" spans="1:6">
      <c r="A17" s="369" t="s">
        <v>2497</v>
      </c>
      <c r="B17" s="370" t="s">
        <v>2498</v>
      </c>
      <c r="C17" s="338">
        <v>2787</v>
      </c>
      <c r="D17" s="338">
        <v>2770</v>
      </c>
      <c r="E17" s="368">
        <f t="shared" si="1"/>
        <v>-0.006</v>
      </c>
      <c r="F17" s="367" t="str">
        <f t="shared" si="0"/>
        <v>是</v>
      </c>
    </row>
    <row r="18" ht="36" customHeight="1" spans="1:6">
      <c r="A18" s="369" t="s">
        <v>2499</v>
      </c>
      <c r="B18" s="230" t="s">
        <v>2500</v>
      </c>
      <c r="C18" s="336">
        <v>1175</v>
      </c>
      <c r="D18" s="336">
        <v>1270</v>
      </c>
      <c r="E18" s="366">
        <f t="shared" si="1"/>
        <v>0.081</v>
      </c>
      <c r="F18" s="367" t="str">
        <f t="shared" si="0"/>
        <v>是</v>
      </c>
    </row>
    <row r="19" ht="36" customHeight="1" spans="1:6">
      <c r="A19" s="369" t="s">
        <v>2501</v>
      </c>
      <c r="B19" s="230" t="s">
        <v>2502</v>
      </c>
      <c r="C19" s="336">
        <v>1612</v>
      </c>
      <c r="D19" s="336">
        <v>1500</v>
      </c>
      <c r="E19" s="366">
        <f t="shared" si="1"/>
        <v>-0.069</v>
      </c>
      <c r="F19" s="367" t="str">
        <f t="shared" si="0"/>
        <v>是</v>
      </c>
    </row>
    <row r="20" ht="36" customHeight="1" spans="1:6">
      <c r="A20" s="369" t="s">
        <v>2503</v>
      </c>
      <c r="B20" s="370" t="s">
        <v>2504</v>
      </c>
      <c r="C20" s="338">
        <v>1199</v>
      </c>
      <c r="D20" s="338">
        <v>890</v>
      </c>
      <c r="E20" s="368">
        <f t="shared" si="1"/>
        <v>-0.258</v>
      </c>
      <c r="F20" s="367" t="str">
        <f t="shared" si="0"/>
        <v>是</v>
      </c>
    </row>
    <row r="21" ht="36" customHeight="1" spans="1:6">
      <c r="A21" s="369" t="s">
        <v>2505</v>
      </c>
      <c r="B21" s="370" t="s">
        <v>2506</v>
      </c>
      <c r="C21" s="338">
        <v>116</v>
      </c>
      <c r="D21" s="338">
        <v>70</v>
      </c>
      <c r="E21" s="368">
        <f t="shared" si="1"/>
        <v>-0.397</v>
      </c>
      <c r="F21" s="367" t="str">
        <f t="shared" si="0"/>
        <v>是</v>
      </c>
    </row>
    <row r="22" ht="36" customHeight="1" spans="1:6">
      <c r="A22" s="369" t="s">
        <v>2507</v>
      </c>
      <c r="B22" s="370" t="s">
        <v>2508</v>
      </c>
      <c r="C22" s="338"/>
      <c r="D22" s="338"/>
      <c r="E22" s="366" t="str">
        <f t="shared" si="1"/>
        <v/>
      </c>
      <c r="F22" s="367" t="str">
        <f t="shared" si="0"/>
        <v>是</v>
      </c>
    </row>
    <row r="23" ht="36" customHeight="1" spans="1:6">
      <c r="A23" s="335" t="s">
        <v>2509</v>
      </c>
      <c r="B23" s="330" t="s">
        <v>2510</v>
      </c>
      <c r="C23" s="338"/>
      <c r="D23" s="338"/>
      <c r="E23" s="366" t="str">
        <f t="shared" si="1"/>
        <v/>
      </c>
      <c r="F23" s="367" t="str">
        <f t="shared" si="0"/>
        <v>是</v>
      </c>
    </row>
    <row r="24" ht="36" customHeight="1" spans="1:6">
      <c r="A24" s="335" t="s">
        <v>2511</v>
      </c>
      <c r="B24" s="330" t="s">
        <v>2512</v>
      </c>
      <c r="C24" s="338"/>
      <c r="D24" s="338"/>
      <c r="E24" s="366" t="str">
        <f t="shared" si="1"/>
        <v/>
      </c>
      <c r="F24" s="367" t="str">
        <f t="shared" si="0"/>
        <v>是</v>
      </c>
    </row>
    <row r="25" ht="36" customHeight="1" spans="1:6">
      <c r="A25" s="335" t="s">
        <v>2513</v>
      </c>
      <c r="B25" s="330" t="s">
        <v>2514</v>
      </c>
      <c r="C25" s="338"/>
      <c r="D25" s="338"/>
      <c r="E25" s="366" t="str">
        <f t="shared" si="1"/>
        <v/>
      </c>
      <c r="F25" s="367" t="str">
        <f t="shared" si="0"/>
        <v>是</v>
      </c>
    </row>
    <row r="26" ht="36" customHeight="1" spans="1:6">
      <c r="A26" s="335" t="s">
        <v>2515</v>
      </c>
      <c r="B26" s="330" t="s">
        <v>2516</v>
      </c>
      <c r="C26" s="338"/>
      <c r="D26" s="338"/>
      <c r="E26" s="366" t="str">
        <f t="shared" si="1"/>
        <v/>
      </c>
      <c r="F26" s="367" t="str">
        <f t="shared" si="0"/>
        <v>是</v>
      </c>
    </row>
    <row r="27" ht="36" customHeight="1" spans="1:6">
      <c r="A27" s="335" t="s">
        <v>2517</v>
      </c>
      <c r="B27" s="330" t="s">
        <v>2518</v>
      </c>
      <c r="C27" s="338">
        <v>5642</v>
      </c>
      <c r="D27" s="338">
        <v>73189</v>
      </c>
      <c r="E27" s="368">
        <f t="shared" si="1"/>
        <v>11.972</v>
      </c>
      <c r="F27" s="367" t="str">
        <f t="shared" si="0"/>
        <v>是</v>
      </c>
    </row>
    <row r="28" ht="36" customHeight="1" spans="1:6">
      <c r="A28" s="335"/>
      <c r="B28" s="334"/>
      <c r="C28" s="336"/>
      <c r="D28" s="336"/>
      <c r="E28" s="366" t="str">
        <f t="shared" si="1"/>
        <v/>
      </c>
      <c r="F28" s="180" t="str">
        <f t="shared" si="0"/>
        <v>是</v>
      </c>
    </row>
    <row r="29" ht="36" customHeight="1" spans="1:6">
      <c r="A29" s="342"/>
      <c r="B29" s="343" t="s">
        <v>2991</v>
      </c>
      <c r="C29" s="338">
        <v>102323</v>
      </c>
      <c r="D29" s="338">
        <v>158171</v>
      </c>
      <c r="E29" s="368">
        <f t="shared" si="1"/>
        <v>0.546</v>
      </c>
      <c r="F29" s="180" t="str">
        <f t="shared" si="0"/>
        <v>是</v>
      </c>
    </row>
    <row r="30" ht="36" customHeight="1" spans="1:6">
      <c r="A30" s="371">
        <v>110</v>
      </c>
      <c r="B30" s="372" t="s">
        <v>60</v>
      </c>
      <c r="C30" s="373">
        <v>88766</v>
      </c>
      <c r="D30" s="373">
        <v>47054</v>
      </c>
      <c r="E30" s="368">
        <f t="shared" si="1"/>
        <v>-0.47</v>
      </c>
      <c r="F30" s="180" t="str">
        <f t="shared" ref="F30:F37" si="2">IF(LEN(A30)=7,"是",IF(B30&lt;&gt;"",IF(SUM(C30:D30)&lt;&gt;0,"是","否"),"是"))</f>
        <v>是</v>
      </c>
    </row>
    <row r="31" ht="36" customHeight="1" spans="1:6">
      <c r="A31" s="374">
        <v>11004</v>
      </c>
      <c r="B31" s="375" t="s">
        <v>2992</v>
      </c>
      <c r="C31" s="376">
        <v>77931</v>
      </c>
      <c r="D31" s="376">
        <v>23000</v>
      </c>
      <c r="E31" s="366">
        <f t="shared" si="1"/>
        <v>-0.705</v>
      </c>
      <c r="F31" s="180" t="str">
        <f t="shared" si="2"/>
        <v>是</v>
      </c>
    </row>
    <row r="32" ht="36" customHeight="1" spans="1:6">
      <c r="A32" s="374">
        <v>1100401</v>
      </c>
      <c r="B32" s="375" t="s">
        <v>2521</v>
      </c>
      <c r="C32" s="376">
        <v>113435</v>
      </c>
      <c r="D32" s="376">
        <v>23000</v>
      </c>
      <c r="E32" s="366">
        <f t="shared" si="1"/>
        <v>-0.797</v>
      </c>
      <c r="F32" s="180" t="str">
        <f t="shared" si="2"/>
        <v>是</v>
      </c>
    </row>
    <row r="33" ht="36" customHeight="1" spans="1:6">
      <c r="A33" s="374">
        <v>1100402</v>
      </c>
      <c r="B33" s="375" t="s">
        <v>2993</v>
      </c>
      <c r="C33" s="152">
        <v>-35504</v>
      </c>
      <c r="D33" s="376"/>
      <c r="E33" s="366">
        <f t="shared" si="1"/>
        <v>-1</v>
      </c>
      <c r="F33" s="180" t="str">
        <f t="shared" si="2"/>
        <v>是</v>
      </c>
    </row>
    <row r="34" ht="36" customHeight="1" spans="1:6">
      <c r="A34" s="374">
        <v>11008</v>
      </c>
      <c r="B34" s="375" t="s">
        <v>63</v>
      </c>
      <c r="C34" s="376">
        <v>10835</v>
      </c>
      <c r="D34" s="377">
        <v>24054</v>
      </c>
      <c r="E34" s="366">
        <f t="shared" si="1"/>
        <v>1.22</v>
      </c>
      <c r="F34" s="180" t="str">
        <f t="shared" si="2"/>
        <v>是</v>
      </c>
    </row>
    <row r="35" ht="36" hidden="1" customHeight="1" spans="1:6">
      <c r="A35" s="378">
        <v>11009</v>
      </c>
      <c r="B35" s="379" t="s">
        <v>64</v>
      </c>
      <c r="C35" s="380"/>
      <c r="D35" s="380"/>
      <c r="E35" s="366" t="str">
        <f t="shared" si="1"/>
        <v/>
      </c>
      <c r="F35" s="180" t="str">
        <f t="shared" si="2"/>
        <v>否</v>
      </c>
    </row>
    <row r="36" ht="38.1" customHeight="1" spans="1:22">
      <c r="A36" s="371">
        <v>11011</v>
      </c>
      <c r="B36" s="372" t="s">
        <v>2994</v>
      </c>
      <c r="C36" s="381">
        <v>2031400</v>
      </c>
      <c r="D36" s="373"/>
      <c r="E36" s="368">
        <f t="shared" si="1"/>
        <v>-1</v>
      </c>
      <c r="F36" s="367" t="str">
        <f>IF(LEN(A30)=7,"是",IF(B30&lt;&gt;"",IF(SUM(C30:D30)&lt;&gt;0,"是","否"),"是"))</f>
        <v>是</v>
      </c>
      <c r="H36" s="356" t="e">
        <v>#VALUE!</v>
      </c>
      <c r="I36" s="356" t="e">
        <v>#VALUE!</v>
      </c>
      <c r="K36" s="384" t="s">
        <v>2523</v>
      </c>
      <c r="L36" s="385">
        <v>50000</v>
      </c>
      <c r="M36" s="385">
        <v>0</v>
      </c>
      <c r="O36" s="385">
        <v>6000</v>
      </c>
      <c r="P36" s="385">
        <v>0</v>
      </c>
      <c r="R36" s="386">
        <f t="shared" ref="R36:S36" si="3">L36+O36</f>
        <v>56000</v>
      </c>
      <c r="S36" s="386">
        <f t="shared" si="3"/>
        <v>0</v>
      </c>
      <c r="U36" s="386">
        <f t="shared" ref="U36:V36" si="4">C36-R36</f>
        <v>1975400</v>
      </c>
      <c r="V36" s="386">
        <f t="shared" si="4"/>
        <v>0</v>
      </c>
    </row>
    <row r="37" ht="36" customHeight="1" spans="1:6">
      <c r="A37" s="382"/>
      <c r="B37" s="383" t="s">
        <v>67</v>
      </c>
      <c r="C37" s="373">
        <v>2222489</v>
      </c>
      <c r="D37" s="373">
        <v>205225</v>
      </c>
      <c r="E37" s="368">
        <f t="shared" si="1"/>
        <v>-0.908</v>
      </c>
      <c r="F37" s="180" t="str">
        <f t="shared" si="2"/>
        <v>是</v>
      </c>
    </row>
  </sheetData>
  <autoFilter xmlns:etc="http://www.wps.cn/officeDocument/2017/etCustomData" ref="A3:F37" etc:filterBottomFollowUsedRange="0">
    <filterColumn colId="5">
      <customFilters>
        <customFilter operator="equal" val="是"/>
      </customFilters>
    </filterColumn>
    <extLst/>
  </autoFilter>
  <mergeCells count="1">
    <mergeCell ref="B1:E1"/>
  </mergeCells>
  <conditionalFormatting sqref="B30:B33">
    <cfRule type="expression" dxfId="1" priority="4" stopIfTrue="1">
      <formula>"len($A:$A)=3"</formula>
    </cfRule>
  </conditionalFormatting>
  <conditionalFormatting sqref="C30:C33 D30:D31">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G274"/>
  <sheetViews>
    <sheetView showGridLines="0" showZeros="0" view="pageBreakPreview" zoomScaleNormal="115" topLeftCell="B1" workbookViewId="0">
      <pane ySplit="3" topLeftCell="A4" activePane="bottomLeft" state="frozen"/>
      <selection/>
      <selection pane="bottomLeft" activeCell="G44" sqref="A1:G271"/>
    </sheetView>
  </sheetViews>
  <sheetFormatPr defaultColWidth="9" defaultRowHeight="14.25" outlineLevelCol="6"/>
  <cols>
    <col min="1" max="1" width="13.5" style="312" customWidth="1"/>
    <col min="2" max="2" width="50.75" style="312" customWidth="1"/>
    <col min="3" max="4" width="20.625" style="313" customWidth="1"/>
    <col min="5" max="5" width="20.625" style="314" customWidth="1"/>
    <col min="6" max="6" width="3.75" style="315" customWidth="1"/>
    <col min="7" max="16384" width="9" style="312"/>
  </cols>
  <sheetData>
    <row r="1" ht="45" customHeight="1" spans="1:7">
      <c r="A1" s="316"/>
      <c r="B1" s="317" t="s">
        <v>2995</v>
      </c>
      <c r="C1" s="317"/>
      <c r="D1" s="317"/>
      <c r="E1" s="317"/>
      <c r="F1" s="318"/>
      <c r="G1" s="316"/>
    </row>
    <row r="2" s="309" customFormat="1" ht="20.1" customHeight="1" spans="1:7">
      <c r="A2" s="319"/>
      <c r="B2" s="320"/>
      <c r="C2" s="320"/>
      <c r="D2" s="320"/>
      <c r="E2" s="321" t="s">
        <v>1</v>
      </c>
      <c r="F2" s="322"/>
      <c r="G2" s="319"/>
    </row>
    <row r="3" s="310" customFormat="1" ht="45" customHeight="1" spans="1:7">
      <c r="A3" s="323" t="s">
        <v>2</v>
      </c>
      <c r="B3" s="324" t="s">
        <v>3</v>
      </c>
      <c r="C3" s="325" t="str">
        <f>YEAR([3]封面!$B$7)-1&amp;"年执行数"</f>
        <v>2020年执行数</v>
      </c>
      <c r="D3" s="325" t="str">
        <f>YEAR([3]封面!$B$7)&amp;"年预算数"</f>
        <v>2021年预算数</v>
      </c>
      <c r="E3" s="326" t="s">
        <v>6</v>
      </c>
      <c r="F3" s="327" t="s">
        <v>7</v>
      </c>
      <c r="G3" s="328" t="s">
        <v>2996</v>
      </c>
    </row>
    <row r="4" ht="36" customHeight="1" spans="1:7">
      <c r="A4" s="329" t="s">
        <v>81</v>
      </c>
      <c r="B4" s="330" t="s">
        <v>2525</v>
      </c>
      <c r="C4" s="331"/>
      <c r="D4" s="331">
        <v>100</v>
      </c>
      <c r="E4" s="332" t="str">
        <f>IF(C4&lt;&gt;0,D4/C4-1,"")</f>
        <v/>
      </c>
      <c r="F4" s="333" t="str">
        <f t="shared" ref="F4:F67" si="0">IF(LEN(A4)=3,"是",IF(B4&lt;&gt;"",IF(SUM(C4:D4)&lt;&gt;0,"是","否"),"是"))</f>
        <v>是</v>
      </c>
      <c r="G4" s="316" t="str">
        <f t="shared" ref="G4:G67" si="1">IF(LEN(A4)=3,"类",IF(LEN(A4)=5,"款","项"))</f>
        <v>类</v>
      </c>
    </row>
    <row r="5" ht="36" customHeight="1" spans="1:7">
      <c r="A5" s="329" t="s">
        <v>2526</v>
      </c>
      <c r="B5" s="334" t="s">
        <v>2527</v>
      </c>
      <c r="C5" s="331"/>
      <c r="D5" s="331">
        <v>100</v>
      </c>
      <c r="E5" s="332" t="str">
        <f t="shared" ref="E5:E68" si="2">IF(C5&lt;&gt;0,D5/C5-1,"")</f>
        <v/>
      </c>
      <c r="F5" s="333" t="str">
        <f t="shared" si="0"/>
        <v>是</v>
      </c>
      <c r="G5" s="316" t="str">
        <f t="shared" si="1"/>
        <v>款</v>
      </c>
    </row>
    <row r="6" ht="36" hidden="1" customHeight="1" spans="1:7">
      <c r="A6" s="335" t="s">
        <v>2528</v>
      </c>
      <c r="B6" s="334" t="s">
        <v>2529</v>
      </c>
      <c r="C6" s="336"/>
      <c r="D6" s="336">
        <v>0</v>
      </c>
      <c r="E6" s="332" t="str">
        <f t="shared" si="2"/>
        <v/>
      </c>
      <c r="F6" s="333" t="str">
        <f t="shared" si="0"/>
        <v>否</v>
      </c>
      <c r="G6" s="316" t="str">
        <f t="shared" si="1"/>
        <v>项</v>
      </c>
    </row>
    <row r="7" ht="36" hidden="1" customHeight="1" spans="1:7">
      <c r="A7" s="335" t="s">
        <v>2530</v>
      </c>
      <c r="B7" s="334" t="s">
        <v>2531</v>
      </c>
      <c r="C7" s="336"/>
      <c r="D7" s="336">
        <v>0</v>
      </c>
      <c r="E7" s="332" t="str">
        <f t="shared" si="2"/>
        <v/>
      </c>
      <c r="F7" s="333" t="str">
        <f t="shared" si="0"/>
        <v>否</v>
      </c>
      <c r="G7" s="316" t="str">
        <f t="shared" si="1"/>
        <v>项</v>
      </c>
    </row>
    <row r="8" ht="36" customHeight="1" spans="1:7">
      <c r="A8" s="335" t="s">
        <v>2532</v>
      </c>
      <c r="B8" s="334" t="s">
        <v>2533</v>
      </c>
      <c r="C8" s="337"/>
      <c r="D8" s="337">
        <v>100</v>
      </c>
      <c r="E8" s="332" t="str">
        <f t="shared" si="2"/>
        <v/>
      </c>
      <c r="F8" s="333" t="str">
        <f t="shared" si="0"/>
        <v>是</v>
      </c>
      <c r="G8" s="316" t="str">
        <f t="shared" si="1"/>
        <v>项</v>
      </c>
    </row>
    <row r="9" ht="36" hidden="1" customHeight="1" spans="1:7">
      <c r="A9" s="335" t="s">
        <v>2534</v>
      </c>
      <c r="B9" s="334" t="s">
        <v>2535</v>
      </c>
      <c r="C9" s="336"/>
      <c r="D9" s="336"/>
      <c r="E9" s="332" t="str">
        <f t="shared" si="2"/>
        <v/>
      </c>
      <c r="F9" s="333" t="str">
        <f t="shared" si="0"/>
        <v>否</v>
      </c>
      <c r="G9" s="316" t="str">
        <f t="shared" si="1"/>
        <v>项</v>
      </c>
    </row>
    <row r="10" ht="36" hidden="1" customHeight="1" spans="1:7">
      <c r="A10" s="335" t="s">
        <v>2536</v>
      </c>
      <c r="B10" s="334" t="s">
        <v>2537</v>
      </c>
      <c r="C10" s="337"/>
      <c r="D10" s="337"/>
      <c r="E10" s="332" t="str">
        <f t="shared" si="2"/>
        <v/>
      </c>
      <c r="F10" s="333" t="str">
        <f t="shared" si="0"/>
        <v>否</v>
      </c>
      <c r="G10" s="316" t="str">
        <f t="shared" si="1"/>
        <v>项</v>
      </c>
    </row>
    <row r="11" ht="36" hidden="1" customHeight="1" spans="1:7">
      <c r="A11" s="329" t="s">
        <v>2538</v>
      </c>
      <c r="B11" s="330" t="s">
        <v>2539</v>
      </c>
      <c r="C11" s="338">
        <f>SUM(C12:C16)</f>
        <v>0</v>
      </c>
      <c r="D11" s="338">
        <f>SUM(D12:D16)</f>
        <v>0</v>
      </c>
      <c r="E11" s="332" t="str">
        <f t="shared" si="2"/>
        <v/>
      </c>
      <c r="F11" s="333" t="str">
        <f t="shared" si="0"/>
        <v>否</v>
      </c>
      <c r="G11" s="316" t="str">
        <f t="shared" si="1"/>
        <v>款</v>
      </c>
    </row>
    <row r="12" ht="36" hidden="1" customHeight="1" spans="1:7">
      <c r="A12" s="335" t="s">
        <v>2540</v>
      </c>
      <c r="B12" s="334" t="s">
        <v>2541</v>
      </c>
      <c r="C12" s="336"/>
      <c r="D12" s="336"/>
      <c r="E12" s="332" t="str">
        <f t="shared" si="2"/>
        <v/>
      </c>
      <c r="F12" s="333" t="str">
        <f t="shared" si="0"/>
        <v>否</v>
      </c>
      <c r="G12" s="316" t="str">
        <f t="shared" si="1"/>
        <v>项</v>
      </c>
    </row>
    <row r="13" ht="36" hidden="1" customHeight="1" spans="1:7">
      <c r="A13" s="335" t="s">
        <v>2542</v>
      </c>
      <c r="B13" s="334" t="s">
        <v>2543</v>
      </c>
      <c r="C13" s="336"/>
      <c r="D13" s="336"/>
      <c r="E13" s="332" t="str">
        <f t="shared" si="2"/>
        <v/>
      </c>
      <c r="F13" s="333" t="str">
        <f t="shared" si="0"/>
        <v>否</v>
      </c>
      <c r="G13" s="316" t="str">
        <f t="shared" si="1"/>
        <v>项</v>
      </c>
    </row>
    <row r="14" ht="36" hidden="1" customHeight="1" spans="1:7">
      <c r="A14" s="335" t="s">
        <v>2544</v>
      </c>
      <c r="B14" s="334" t="s">
        <v>2545</v>
      </c>
      <c r="C14" s="336"/>
      <c r="D14" s="336"/>
      <c r="E14" s="332" t="str">
        <f t="shared" si="2"/>
        <v/>
      </c>
      <c r="F14" s="333" t="str">
        <f t="shared" si="0"/>
        <v>否</v>
      </c>
      <c r="G14" s="316" t="str">
        <f t="shared" si="1"/>
        <v>项</v>
      </c>
    </row>
    <row r="15" ht="36" hidden="1" customHeight="1" spans="1:7">
      <c r="A15" s="335" t="s">
        <v>2546</v>
      </c>
      <c r="B15" s="334" t="s">
        <v>2547</v>
      </c>
      <c r="C15" s="336"/>
      <c r="D15" s="336"/>
      <c r="E15" s="332" t="str">
        <f t="shared" si="2"/>
        <v/>
      </c>
      <c r="F15" s="333" t="str">
        <f t="shared" si="0"/>
        <v>否</v>
      </c>
      <c r="G15" s="316" t="str">
        <f t="shared" si="1"/>
        <v>项</v>
      </c>
    </row>
    <row r="16" ht="36" hidden="1" customHeight="1" spans="1:7">
      <c r="A16" s="335" t="s">
        <v>2548</v>
      </c>
      <c r="B16" s="334" t="s">
        <v>2549</v>
      </c>
      <c r="C16" s="336"/>
      <c r="D16" s="336"/>
      <c r="E16" s="332" t="str">
        <f t="shared" si="2"/>
        <v/>
      </c>
      <c r="F16" s="333" t="str">
        <f t="shared" si="0"/>
        <v>否</v>
      </c>
      <c r="G16" s="316" t="str">
        <f t="shared" si="1"/>
        <v>项</v>
      </c>
    </row>
    <row r="17" ht="36" hidden="1" customHeight="1" spans="1:7">
      <c r="A17" s="329" t="s">
        <v>2550</v>
      </c>
      <c r="B17" s="330" t="s">
        <v>2551</v>
      </c>
      <c r="C17" s="338">
        <f>SUM(C18:C19)</f>
        <v>0</v>
      </c>
      <c r="D17" s="338">
        <f>SUM(D18:D19)</f>
        <v>0</v>
      </c>
      <c r="E17" s="332" t="str">
        <f t="shared" si="2"/>
        <v/>
      </c>
      <c r="F17" s="333" t="str">
        <f t="shared" si="0"/>
        <v>否</v>
      </c>
      <c r="G17" s="316" t="str">
        <f t="shared" si="1"/>
        <v>款</v>
      </c>
    </row>
    <row r="18" ht="36" hidden="1" customHeight="1" spans="1:7">
      <c r="A18" s="335" t="s">
        <v>2552</v>
      </c>
      <c r="B18" s="334" t="s">
        <v>2553</v>
      </c>
      <c r="C18" s="336"/>
      <c r="D18" s="336"/>
      <c r="E18" s="332" t="str">
        <f t="shared" si="2"/>
        <v/>
      </c>
      <c r="F18" s="333" t="str">
        <f t="shared" si="0"/>
        <v>否</v>
      </c>
      <c r="G18" s="316" t="str">
        <f t="shared" si="1"/>
        <v>项</v>
      </c>
    </row>
    <row r="19" ht="36" hidden="1" customHeight="1" spans="1:7">
      <c r="A19" s="335" t="s">
        <v>2554</v>
      </c>
      <c r="B19" s="334" t="s">
        <v>2555</v>
      </c>
      <c r="C19" s="336"/>
      <c r="D19" s="336"/>
      <c r="E19" s="332" t="str">
        <f t="shared" si="2"/>
        <v/>
      </c>
      <c r="F19" s="333" t="str">
        <f t="shared" si="0"/>
        <v>否</v>
      </c>
      <c r="G19" s="316" t="str">
        <f t="shared" si="1"/>
        <v>项</v>
      </c>
    </row>
    <row r="20" ht="36" customHeight="1" spans="1:7">
      <c r="A20" s="329" t="s">
        <v>83</v>
      </c>
      <c r="B20" s="330" t="s">
        <v>2556</v>
      </c>
      <c r="C20" s="331">
        <v>1</v>
      </c>
      <c r="D20" s="331">
        <v>71</v>
      </c>
      <c r="E20" s="339">
        <f t="shared" si="2"/>
        <v>70</v>
      </c>
      <c r="F20" s="333" t="str">
        <f t="shared" si="0"/>
        <v>是</v>
      </c>
      <c r="G20" s="316" t="str">
        <f t="shared" si="1"/>
        <v>类</v>
      </c>
    </row>
    <row r="21" ht="36" hidden="1" customHeight="1" spans="1:7">
      <c r="A21" s="329" t="s">
        <v>2557</v>
      </c>
      <c r="B21" s="330" t="s">
        <v>2558</v>
      </c>
      <c r="C21" s="338">
        <f>SUM(C22:C24)</f>
        <v>0</v>
      </c>
      <c r="D21" s="338">
        <f>SUM(D22:D24)</f>
        <v>0</v>
      </c>
      <c r="E21" s="332" t="str">
        <f t="shared" si="2"/>
        <v/>
      </c>
      <c r="F21" s="333" t="str">
        <f t="shared" si="0"/>
        <v>否</v>
      </c>
      <c r="G21" s="316" t="str">
        <f t="shared" si="1"/>
        <v>款</v>
      </c>
    </row>
    <row r="22" ht="36" hidden="1" customHeight="1" spans="1:7">
      <c r="A22" s="335" t="s">
        <v>2559</v>
      </c>
      <c r="B22" s="334" t="s">
        <v>2560</v>
      </c>
      <c r="C22" s="336"/>
      <c r="D22" s="336"/>
      <c r="E22" s="332" t="str">
        <f t="shared" si="2"/>
        <v/>
      </c>
      <c r="F22" s="333" t="str">
        <f t="shared" si="0"/>
        <v>否</v>
      </c>
      <c r="G22" s="316" t="str">
        <f t="shared" si="1"/>
        <v>项</v>
      </c>
    </row>
    <row r="23" ht="36" hidden="1" customHeight="1" spans="1:7">
      <c r="A23" s="335" t="s">
        <v>2561</v>
      </c>
      <c r="B23" s="334" t="s">
        <v>2562</v>
      </c>
      <c r="C23" s="336"/>
      <c r="D23" s="336"/>
      <c r="E23" s="332" t="str">
        <f t="shared" si="2"/>
        <v/>
      </c>
      <c r="F23" s="333" t="str">
        <f t="shared" si="0"/>
        <v>否</v>
      </c>
      <c r="G23" s="316" t="str">
        <f t="shared" si="1"/>
        <v>项</v>
      </c>
    </row>
    <row r="24" ht="36" hidden="1" customHeight="1" spans="1:7">
      <c r="A24" s="335" t="s">
        <v>2563</v>
      </c>
      <c r="B24" s="334" t="s">
        <v>2564</v>
      </c>
      <c r="C24" s="336"/>
      <c r="D24" s="336"/>
      <c r="E24" s="332" t="str">
        <f t="shared" si="2"/>
        <v/>
      </c>
      <c r="F24" s="333" t="str">
        <f t="shared" si="0"/>
        <v>否</v>
      </c>
      <c r="G24" s="316" t="str">
        <f t="shared" si="1"/>
        <v>项</v>
      </c>
    </row>
    <row r="25" ht="36" customHeight="1" spans="1:7">
      <c r="A25" s="329" t="s">
        <v>2565</v>
      </c>
      <c r="B25" s="330" t="s">
        <v>2566</v>
      </c>
      <c r="C25" s="338">
        <v>1</v>
      </c>
      <c r="D25" s="338">
        <v>71</v>
      </c>
      <c r="E25" s="339">
        <f t="shared" si="2"/>
        <v>70</v>
      </c>
      <c r="F25" s="333" t="str">
        <f t="shared" si="0"/>
        <v>是</v>
      </c>
      <c r="G25" s="316" t="str">
        <f t="shared" si="1"/>
        <v>款</v>
      </c>
    </row>
    <row r="26" ht="36" hidden="1" customHeight="1" spans="1:7">
      <c r="A26" s="335" t="s">
        <v>2567</v>
      </c>
      <c r="B26" s="334" t="s">
        <v>2560</v>
      </c>
      <c r="C26" s="336">
        <v>0</v>
      </c>
      <c r="D26" s="336">
        <v>0</v>
      </c>
      <c r="E26" s="332" t="str">
        <f t="shared" si="2"/>
        <v/>
      </c>
      <c r="F26" s="333" t="str">
        <f t="shared" si="0"/>
        <v>否</v>
      </c>
      <c r="G26" s="316" t="str">
        <f t="shared" si="1"/>
        <v>项</v>
      </c>
    </row>
    <row r="27" ht="36" hidden="1" customHeight="1" spans="1:7">
      <c r="A27" s="335" t="s">
        <v>2568</v>
      </c>
      <c r="B27" s="334" t="s">
        <v>2562</v>
      </c>
      <c r="C27" s="336">
        <v>0</v>
      </c>
      <c r="D27" s="336">
        <v>0</v>
      </c>
      <c r="E27" s="332" t="str">
        <f t="shared" si="2"/>
        <v/>
      </c>
      <c r="F27" s="333" t="str">
        <f t="shared" si="0"/>
        <v>否</v>
      </c>
      <c r="G27" s="316" t="str">
        <f t="shared" si="1"/>
        <v>项</v>
      </c>
    </row>
    <row r="28" ht="36" customHeight="1" spans="1:7">
      <c r="A28" s="335" t="s">
        <v>2569</v>
      </c>
      <c r="B28" s="334" t="s">
        <v>2570</v>
      </c>
      <c r="C28" s="336">
        <v>1</v>
      </c>
      <c r="D28" s="336">
        <v>71</v>
      </c>
      <c r="E28" s="332">
        <f t="shared" si="2"/>
        <v>70</v>
      </c>
      <c r="F28" s="333" t="str">
        <f t="shared" si="0"/>
        <v>是</v>
      </c>
      <c r="G28" s="316" t="str">
        <f t="shared" si="1"/>
        <v>项</v>
      </c>
    </row>
    <row r="29" s="311" customFormat="1" ht="36" hidden="1" customHeight="1" spans="1:7">
      <c r="A29" s="329" t="s">
        <v>2571</v>
      </c>
      <c r="B29" s="330" t="s">
        <v>2572</v>
      </c>
      <c r="C29" s="338">
        <f>SUM(C30:C31)</f>
        <v>0</v>
      </c>
      <c r="D29" s="338">
        <f>SUM(D30:D31)</f>
        <v>0</v>
      </c>
      <c r="E29" s="332" t="str">
        <f t="shared" si="2"/>
        <v/>
      </c>
      <c r="F29" s="333" t="str">
        <f t="shared" si="0"/>
        <v>否</v>
      </c>
      <c r="G29" s="316" t="str">
        <f t="shared" si="1"/>
        <v>款</v>
      </c>
    </row>
    <row r="30" ht="36" hidden="1" customHeight="1" spans="1:7">
      <c r="A30" s="335" t="s">
        <v>2573</v>
      </c>
      <c r="B30" s="334" t="s">
        <v>2562</v>
      </c>
      <c r="C30" s="336"/>
      <c r="D30" s="336"/>
      <c r="E30" s="332" t="str">
        <f t="shared" si="2"/>
        <v/>
      </c>
      <c r="F30" s="333" t="str">
        <f t="shared" si="0"/>
        <v>否</v>
      </c>
      <c r="G30" s="316" t="str">
        <f t="shared" si="1"/>
        <v>项</v>
      </c>
    </row>
    <row r="31" ht="36" hidden="1" customHeight="1" spans="1:7">
      <c r="A31" s="335" t="s">
        <v>2574</v>
      </c>
      <c r="B31" s="334" t="s">
        <v>2575</v>
      </c>
      <c r="C31" s="336"/>
      <c r="D31" s="336"/>
      <c r="E31" s="332" t="str">
        <f t="shared" si="2"/>
        <v/>
      </c>
      <c r="F31" s="333" t="str">
        <f t="shared" si="0"/>
        <v>否</v>
      </c>
      <c r="G31" s="316" t="str">
        <f t="shared" si="1"/>
        <v>项</v>
      </c>
    </row>
    <row r="32" ht="36" customHeight="1" spans="1:7">
      <c r="A32" s="329" t="s">
        <v>87</v>
      </c>
      <c r="B32" s="330" t="s">
        <v>2576</v>
      </c>
      <c r="C32" s="331"/>
      <c r="D32" s="331"/>
      <c r="E32" s="332" t="str">
        <f t="shared" si="2"/>
        <v/>
      </c>
      <c r="F32" s="333" t="str">
        <f t="shared" si="0"/>
        <v>是</v>
      </c>
      <c r="G32" s="316" t="str">
        <f t="shared" si="1"/>
        <v>类</v>
      </c>
    </row>
    <row r="33" ht="36" hidden="1" customHeight="1" spans="1:7">
      <c r="A33" s="329" t="s">
        <v>2577</v>
      </c>
      <c r="B33" s="330" t="s">
        <v>2578</v>
      </c>
      <c r="C33" s="338">
        <f>SUM(C34:C37)</f>
        <v>0</v>
      </c>
      <c r="D33" s="338">
        <f>SUM(D34:D37)</f>
        <v>0</v>
      </c>
      <c r="E33" s="332" t="str">
        <f t="shared" si="2"/>
        <v/>
      </c>
      <c r="F33" s="333" t="str">
        <f t="shared" si="0"/>
        <v>否</v>
      </c>
      <c r="G33" s="316" t="str">
        <f t="shared" si="1"/>
        <v>款</v>
      </c>
    </row>
    <row r="34" ht="36" hidden="1" customHeight="1" spans="1:7">
      <c r="A34" s="335">
        <v>2116001</v>
      </c>
      <c r="B34" s="334" t="s">
        <v>2579</v>
      </c>
      <c r="C34" s="336">
        <f>SUM(C35:C42)</f>
        <v>0</v>
      </c>
      <c r="D34" s="336">
        <f>SUM(D35:D42)</f>
        <v>0</v>
      </c>
      <c r="E34" s="332" t="str">
        <f t="shared" si="2"/>
        <v/>
      </c>
      <c r="F34" s="333" t="str">
        <f t="shared" si="0"/>
        <v>否</v>
      </c>
      <c r="G34" s="316" t="str">
        <f t="shared" si="1"/>
        <v>项</v>
      </c>
    </row>
    <row r="35" ht="36" hidden="1" customHeight="1" spans="1:7">
      <c r="A35" s="335">
        <v>2116002</v>
      </c>
      <c r="B35" s="334" t="s">
        <v>2580</v>
      </c>
      <c r="C35" s="336"/>
      <c r="D35" s="336"/>
      <c r="E35" s="332" t="str">
        <f t="shared" si="2"/>
        <v/>
      </c>
      <c r="F35" s="333" t="str">
        <f t="shared" si="0"/>
        <v>否</v>
      </c>
      <c r="G35" s="316" t="str">
        <f t="shared" si="1"/>
        <v>项</v>
      </c>
    </row>
    <row r="36" ht="36" hidden="1" customHeight="1" spans="1:7">
      <c r="A36" s="335">
        <v>2116003</v>
      </c>
      <c r="B36" s="334" t="s">
        <v>2581</v>
      </c>
      <c r="C36" s="336"/>
      <c r="D36" s="336"/>
      <c r="E36" s="332" t="str">
        <f t="shared" si="2"/>
        <v/>
      </c>
      <c r="F36" s="333" t="str">
        <f t="shared" si="0"/>
        <v>否</v>
      </c>
      <c r="G36" s="316" t="str">
        <f t="shared" si="1"/>
        <v>项</v>
      </c>
    </row>
    <row r="37" s="311" customFormat="1" ht="36" hidden="1" customHeight="1" spans="1:7">
      <c r="A37" s="335">
        <v>2116099</v>
      </c>
      <c r="B37" s="334" t="s">
        <v>2582</v>
      </c>
      <c r="C37" s="336"/>
      <c r="D37" s="336"/>
      <c r="E37" s="332" t="str">
        <f t="shared" si="2"/>
        <v/>
      </c>
      <c r="F37" s="333" t="str">
        <f t="shared" si="0"/>
        <v>否</v>
      </c>
      <c r="G37" s="316" t="str">
        <f t="shared" si="1"/>
        <v>项</v>
      </c>
    </row>
    <row r="38" ht="36" hidden="1" customHeight="1" spans="1:7">
      <c r="A38" s="329">
        <v>21161</v>
      </c>
      <c r="B38" s="330" t="s">
        <v>2583</v>
      </c>
      <c r="C38" s="338">
        <f>SUM(C39:C42)</f>
        <v>0</v>
      </c>
      <c r="D38" s="338">
        <f>SUM(D39:D42)</f>
        <v>0</v>
      </c>
      <c r="E38" s="332" t="str">
        <f t="shared" si="2"/>
        <v/>
      </c>
      <c r="F38" s="333" t="str">
        <f t="shared" si="0"/>
        <v>否</v>
      </c>
      <c r="G38" s="316" t="str">
        <f t="shared" si="1"/>
        <v>款</v>
      </c>
    </row>
    <row r="39" ht="36" hidden="1" customHeight="1" spans="1:7">
      <c r="A39" s="335">
        <v>2116101</v>
      </c>
      <c r="B39" s="334" t="s">
        <v>2584</v>
      </c>
      <c r="C39" s="336"/>
      <c r="D39" s="336"/>
      <c r="E39" s="332" t="str">
        <f t="shared" si="2"/>
        <v/>
      </c>
      <c r="F39" s="333" t="str">
        <f t="shared" si="0"/>
        <v>否</v>
      </c>
      <c r="G39" s="316" t="str">
        <f t="shared" si="1"/>
        <v>项</v>
      </c>
    </row>
    <row r="40" ht="36" hidden="1" customHeight="1" spans="1:7">
      <c r="A40" s="335">
        <v>2116102</v>
      </c>
      <c r="B40" s="334" t="s">
        <v>2585</v>
      </c>
      <c r="C40" s="336"/>
      <c r="D40" s="336"/>
      <c r="E40" s="332" t="str">
        <f t="shared" si="2"/>
        <v/>
      </c>
      <c r="F40" s="333" t="str">
        <f t="shared" si="0"/>
        <v>否</v>
      </c>
      <c r="G40" s="316" t="str">
        <f t="shared" si="1"/>
        <v>项</v>
      </c>
    </row>
    <row r="41" ht="36" hidden="1" customHeight="1" spans="1:7">
      <c r="A41" s="335">
        <v>2116103</v>
      </c>
      <c r="B41" s="334" t="s">
        <v>2586</v>
      </c>
      <c r="C41" s="336"/>
      <c r="D41" s="336"/>
      <c r="E41" s="332" t="str">
        <f t="shared" si="2"/>
        <v/>
      </c>
      <c r="F41" s="333" t="str">
        <f t="shared" si="0"/>
        <v>否</v>
      </c>
      <c r="G41" s="316" t="str">
        <f t="shared" si="1"/>
        <v>项</v>
      </c>
    </row>
    <row r="42" ht="36" hidden="1" customHeight="1" spans="1:7">
      <c r="A42" s="335">
        <v>2116104</v>
      </c>
      <c r="B42" s="334" t="s">
        <v>2587</v>
      </c>
      <c r="C42" s="336"/>
      <c r="D42" s="336"/>
      <c r="E42" s="332" t="str">
        <f t="shared" si="2"/>
        <v/>
      </c>
      <c r="F42" s="333" t="str">
        <f t="shared" si="0"/>
        <v>否</v>
      </c>
      <c r="G42" s="316" t="str">
        <f t="shared" si="1"/>
        <v>项</v>
      </c>
    </row>
    <row r="43" ht="36" customHeight="1" spans="1:7">
      <c r="A43" s="329" t="s">
        <v>89</v>
      </c>
      <c r="B43" s="330" t="s">
        <v>2588</v>
      </c>
      <c r="C43" s="331">
        <v>48711</v>
      </c>
      <c r="D43" s="331">
        <v>13031</v>
      </c>
      <c r="E43" s="339">
        <f t="shared" si="2"/>
        <v>-0.732</v>
      </c>
      <c r="F43" s="333" t="str">
        <f t="shared" si="0"/>
        <v>是</v>
      </c>
      <c r="G43" s="316" t="str">
        <f t="shared" si="1"/>
        <v>类</v>
      </c>
    </row>
    <row r="44" ht="36" customHeight="1" spans="1:7">
      <c r="A44" s="329" t="s">
        <v>2589</v>
      </c>
      <c r="B44" s="330" t="s">
        <v>2590</v>
      </c>
      <c r="C44" s="331">
        <v>37931</v>
      </c>
      <c r="D44" s="331">
        <v>12141</v>
      </c>
      <c r="E44" s="339">
        <f t="shared" si="2"/>
        <v>-0.68</v>
      </c>
      <c r="F44" s="333" t="str">
        <f t="shared" si="0"/>
        <v>是</v>
      </c>
      <c r="G44" s="316" t="str">
        <f t="shared" si="1"/>
        <v>款</v>
      </c>
    </row>
    <row r="45" ht="36" customHeight="1" spans="1:7">
      <c r="A45" s="335" t="s">
        <v>2591</v>
      </c>
      <c r="B45" s="334" t="s">
        <v>2592</v>
      </c>
      <c r="C45" s="336">
        <v>18877</v>
      </c>
      <c r="D45" s="336">
        <v>6731</v>
      </c>
      <c r="E45" s="332">
        <f t="shared" si="2"/>
        <v>-0.643</v>
      </c>
      <c r="F45" s="333" t="str">
        <f t="shared" si="0"/>
        <v>是</v>
      </c>
      <c r="G45" s="316" t="str">
        <f t="shared" si="1"/>
        <v>项</v>
      </c>
    </row>
    <row r="46" ht="36" hidden="1" customHeight="1" spans="1:7">
      <c r="A46" s="335" t="s">
        <v>2593</v>
      </c>
      <c r="B46" s="334" t="s">
        <v>2594</v>
      </c>
      <c r="C46" s="336">
        <v>0</v>
      </c>
      <c r="D46" s="336">
        <v>0</v>
      </c>
      <c r="E46" s="332" t="str">
        <f t="shared" si="2"/>
        <v/>
      </c>
      <c r="F46" s="333" t="str">
        <f t="shared" si="0"/>
        <v>否</v>
      </c>
      <c r="G46" s="316" t="str">
        <f t="shared" si="1"/>
        <v>项</v>
      </c>
    </row>
    <row r="47" ht="36" customHeight="1" spans="1:7">
      <c r="A47" s="335" t="s">
        <v>2595</v>
      </c>
      <c r="B47" s="334" t="s">
        <v>2596</v>
      </c>
      <c r="C47" s="336">
        <v>14905</v>
      </c>
      <c r="D47" s="336">
        <v>0</v>
      </c>
      <c r="E47" s="332">
        <f t="shared" si="2"/>
        <v>-1</v>
      </c>
      <c r="F47" s="333" t="str">
        <f t="shared" si="0"/>
        <v>是</v>
      </c>
      <c r="G47" s="316" t="str">
        <f t="shared" si="1"/>
        <v>项</v>
      </c>
    </row>
    <row r="48" ht="36" hidden="1" customHeight="1" spans="1:7">
      <c r="A48" s="335" t="s">
        <v>2597</v>
      </c>
      <c r="B48" s="334" t="s">
        <v>2598</v>
      </c>
      <c r="C48" s="336">
        <v>0</v>
      </c>
      <c r="D48" s="336">
        <v>0</v>
      </c>
      <c r="E48" s="332" t="str">
        <f t="shared" si="2"/>
        <v/>
      </c>
      <c r="F48" s="333" t="str">
        <f t="shared" si="0"/>
        <v>否</v>
      </c>
      <c r="G48" s="316" t="str">
        <f t="shared" si="1"/>
        <v>项</v>
      </c>
    </row>
    <row r="49" ht="36" customHeight="1" spans="1:7">
      <c r="A49" s="335" t="s">
        <v>2599</v>
      </c>
      <c r="B49" s="334" t="s">
        <v>2600</v>
      </c>
      <c r="C49" s="336">
        <v>2628</v>
      </c>
      <c r="D49" s="336">
        <v>3072</v>
      </c>
      <c r="E49" s="332">
        <f t="shared" si="2"/>
        <v>0.169</v>
      </c>
      <c r="F49" s="333" t="str">
        <f t="shared" si="0"/>
        <v>是</v>
      </c>
      <c r="G49" s="316" t="str">
        <f t="shared" si="1"/>
        <v>项</v>
      </c>
    </row>
    <row r="50" ht="36" customHeight="1" spans="1:7">
      <c r="A50" s="335" t="s">
        <v>2601</v>
      </c>
      <c r="B50" s="334" t="s">
        <v>2602</v>
      </c>
      <c r="C50" s="336">
        <v>1521</v>
      </c>
      <c r="D50" s="336">
        <v>1396</v>
      </c>
      <c r="E50" s="332">
        <f t="shared" si="2"/>
        <v>-0.082</v>
      </c>
      <c r="F50" s="333" t="str">
        <f t="shared" si="0"/>
        <v>是</v>
      </c>
      <c r="G50" s="316" t="str">
        <f t="shared" si="1"/>
        <v>项</v>
      </c>
    </row>
    <row r="51" ht="36" hidden="1" customHeight="1" spans="1:7">
      <c r="A51" s="335" t="s">
        <v>2603</v>
      </c>
      <c r="B51" s="334" t="s">
        <v>2604</v>
      </c>
      <c r="C51" s="336"/>
      <c r="D51" s="336"/>
      <c r="E51" s="332" t="str">
        <f t="shared" si="2"/>
        <v/>
      </c>
      <c r="F51" s="333" t="str">
        <f t="shared" si="0"/>
        <v>否</v>
      </c>
      <c r="G51" s="316" t="str">
        <f t="shared" si="1"/>
        <v>项</v>
      </c>
    </row>
    <row r="52" ht="36" hidden="1" customHeight="1" spans="1:7">
      <c r="A52" s="335" t="s">
        <v>2605</v>
      </c>
      <c r="B52" s="334" t="s">
        <v>2606</v>
      </c>
      <c r="C52" s="336"/>
      <c r="D52" s="336"/>
      <c r="E52" s="332" t="str">
        <f t="shared" si="2"/>
        <v/>
      </c>
      <c r="F52" s="333" t="str">
        <f t="shared" si="0"/>
        <v>否</v>
      </c>
      <c r="G52" s="316" t="str">
        <f t="shared" si="1"/>
        <v>项</v>
      </c>
    </row>
    <row r="53" ht="36" hidden="1" customHeight="1" spans="1:7">
      <c r="A53" s="335" t="s">
        <v>2607</v>
      </c>
      <c r="B53" s="334" t="s">
        <v>2608</v>
      </c>
      <c r="C53" s="336"/>
      <c r="D53" s="336"/>
      <c r="E53" s="332" t="str">
        <f t="shared" si="2"/>
        <v/>
      </c>
      <c r="F53" s="333" t="str">
        <f t="shared" si="0"/>
        <v>否</v>
      </c>
      <c r="G53" s="316" t="str">
        <f t="shared" si="1"/>
        <v>项</v>
      </c>
    </row>
    <row r="54" ht="36" hidden="1" customHeight="1" spans="1:7">
      <c r="A54" s="335" t="s">
        <v>2609</v>
      </c>
      <c r="B54" s="334" t="s">
        <v>2610</v>
      </c>
      <c r="C54" s="336"/>
      <c r="D54" s="336"/>
      <c r="E54" s="332" t="str">
        <f t="shared" si="2"/>
        <v/>
      </c>
      <c r="F54" s="333" t="str">
        <f t="shared" si="0"/>
        <v>否</v>
      </c>
      <c r="G54" s="316" t="str">
        <f t="shared" si="1"/>
        <v>项</v>
      </c>
    </row>
    <row r="55" ht="36" hidden="1" customHeight="1" spans="1:7">
      <c r="A55" s="335" t="s">
        <v>2611</v>
      </c>
      <c r="B55" s="334" t="s">
        <v>2612</v>
      </c>
      <c r="C55" s="336"/>
      <c r="D55" s="336"/>
      <c r="E55" s="332" t="str">
        <f t="shared" si="2"/>
        <v/>
      </c>
      <c r="F55" s="333" t="str">
        <f t="shared" si="0"/>
        <v>否</v>
      </c>
      <c r="G55" s="316" t="str">
        <f t="shared" si="1"/>
        <v>项</v>
      </c>
    </row>
    <row r="56" ht="36" customHeight="1" spans="1:7">
      <c r="A56" s="335" t="s">
        <v>2613</v>
      </c>
      <c r="B56" s="334" t="s">
        <v>2614</v>
      </c>
      <c r="C56" s="337"/>
      <c r="D56" s="337">
        <v>942</v>
      </c>
      <c r="E56" s="332" t="str">
        <f t="shared" si="2"/>
        <v/>
      </c>
      <c r="F56" s="333" t="str">
        <f t="shared" si="0"/>
        <v>是</v>
      </c>
      <c r="G56" s="316" t="str">
        <f t="shared" si="1"/>
        <v>项</v>
      </c>
    </row>
    <row r="57" ht="36" hidden="1" customHeight="1" spans="1:7">
      <c r="A57" s="329" t="s">
        <v>2615</v>
      </c>
      <c r="B57" s="330" t="s">
        <v>2616</v>
      </c>
      <c r="C57" s="338">
        <f>SUM(C58:C60)</f>
        <v>0</v>
      </c>
      <c r="D57" s="338">
        <f>SUM(D58:D60)</f>
        <v>0</v>
      </c>
      <c r="E57" s="332" t="str">
        <f t="shared" si="2"/>
        <v/>
      </c>
      <c r="F57" s="333" t="str">
        <f t="shared" si="0"/>
        <v>否</v>
      </c>
      <c r="G57" s="316" t="str">
        <f t="shared" si="1"/>
        <v>款</v>
      </c>
    </row>
    <row r="58" ht="36" hidden="1" customHeight="1" spans="1:7">
      <c r="A58" s="335" t="s">
        <v>2617</v>
      </c>
      <c r="B58" s="334" t="s">
        <v>2592</v>
      </c>
      <c r="C58" s="336"/>
      <c r="D58" s="336"/>
      <c r="E58" s="332" t="str">
        <f t="shared" si="2"/>
        <v/>
      </c>
      <c r="F58" s="333" t="str">
        <f t="shared" si="0"/>
        <v>否</v>
      </c>
      <c r="G58" s="316" t="str">
        <f t="shared" si="1"/>
        <v>项</v>
      </c>
    </row>
    <row r="59" ht="36" hidden="1" customHeight="1" spans="1:7">
      <c r="A59" s="335" t="s">
        <v>2618</v>
      </c>
      <c r="B59" s="334" t="s">
        <v>2594</v>
      </c>
      <c r="C59" s="336"/>
      <c r="D59" s="336"/>
      <c r="E59" s="332" t="str">
        <f t="shared" si="2"/>
        <v/>
      </c>
      <c r="F59" s="333" t="str">
        <f t="shared" si="0"/>
        <v>否</v>
      </c>
      <c r="G59" s="316" t="str">
        <f t="shared" si="1"/>
        <v>项</v>
      </c>
    </row>
    <row r="60" ht="36" hidden="1" customHeight="1" spans="1:7">
      <c r="A60" s="335" t="s">
        <v>2619</v>
      </c>
      <c r="B60" s="334" t="s">
        <v>2620</v>
      </c>
      <c r="C60" s="336"/>
      <c r="D60" s="336"/>
      <c r="E60" s="332" t="str">
        <f t="shared" si="2"/>
        <v/>
      </c>
      <c r="F60" s="333" t="str">
        <f t="shared" si="0"/>
        <v>否</v>
      </c>
      <c r="G60" s="316" t="str">
        <f t="shared" si="1"/>
        <v>项</v>
      </c>
    </row>
    <row r="61" ht="36" hidden="1" customHeight="1" spans="1:7">
      <c r="A61" s="329" t="s">
        <v>2621</v>
      </c>
      <c r="B61" s="330" t="s">
        <v>2622</v>
      </c>
      <c r="C61" s="338"/>
      <c r="D61" s="338"/>
      <c r="E61" s="332" t="str">
        <f t="shared" si="2"/>
        <v/>
      </c>
      <c r="F61" s="333" t="str">
        <f t="shared" si="0"/>
        <v>否</v>
      </c>
      <c r="G61" s="316" t="str">
        <f t="shared" si="1"/>
        <v>款</v>
      </c>
    </row>
    <row r="62" ht="36" customHeight="1" spans="1:7">
      <c r="A62" s="329" t="s">
        <v>2623</v>
      </c>
      <c r="B62" s="330" t="s">
        <v>2624</v>
      </c>
      <c r="C62" s="338">
        <v>780</v>
      </c>
      <c r="D62" s="338">
        <v>890</v>
      </c>
      <c r="E62" s="339">
        <f t="shared" si="2"/>
        <v>0.141</v>
      </c>
      <c r="F62" s="333" t="str">
        <f t="shared" si="0"/>
        <v>是</v>
      </c>
      <c r="G62" s="316" t="str">
        <f t="shared" si="1"/>
        <v>款</v>
      </c>
    </row>
    <row r="63" ht="36" customHeight="1" spans="1:7">
      <c r="A63" s="335" t="s">
        <v>2625</v>
      </c>
      <c r="B63" s="334" t="s">
        <v>2626</v>
      </c>
      <c r="C63" s="336">
        <v>780</v>
      </c>
      <c r="D63" s="336">
        <v>890</v>
      </c>
      <c r="E63" s="332">
        <f t="shared" si="2"/>
        <v>0.141</v>
      </c>
      <c r="F63" s="333" t="str">
        <f t="shared" si="0"/>
        <v>是</v>
      </c>
      <c r="G63" s="316" t="str">
        <f t="shared" si="1"/>
        <v>项</v>
      </c>
    </row>
    <row r="64" ht="36" hidden="1" customHeight="1" spans="1:7">
      <c r="A64" s="335" t="s">
        <v>2627</v>
      </c>
      <c r="B64" s="334" t="s">
        <v>2628</v>
      </c>
      <c r="C64" s="336"/>
      <c r="D64" s="336"/>
      <c r="E64" s="332" t="str">
        <f t="shared" si="2"/>
        <v/>
      </c>
      <c r="F64" s="333" t="str">
        <f t="shared" si="0"/>
        <v>否</v>
      </c>
      <c r="G64" s="316" t="str">
        <f t="shared" si="1"/>
        <v>项</v>
      </c>
    </row>
    <row r="65" ht="36" hidden="1" customHeight="1" spans="1:7">
      <c r="A65" s="335" t="s">
        <v>2629</v>
      </c>
      <c r="B65" s="334" t="s">
        <v>2630</v>
      </c>
      <c r="C65" s="336"/>
      <c r="D65" s="336"/>
      <c r="E65" s="332" t="str">
        <f t="shared" si="2"/>
        <v/>
      </c>
      <c r="F65" s="333" t="str">
        <f t="shared" si="0"/>
        <v>否</v>
      </c>
      <c r="G65" s="316" t="str">
        <f t="shared" si="1"/>
        <v>项</v>
      </c>
    </row>
    <row r="66" ht="36" hidden="1" customHeight="1" spans="1:7">
      <c r="A66" s="335" t="s">
        <v>2631</v>
      </c>
      <c r="B66" s="334" t="s">
        <v>2632</v>
      </c>
      <c r="C66" s="336"/>
      <c r="D66" s="336"/>
      <c r="E66" s="332" t="str">
        <f t="shared" si="2"/>
        <v/>
      </c>
      <c r="F66" s="333" t="str">
        <f t="shared" si="0"/>
        <v>否</v>
      </c>
      <c r="G66" s="316" t="str">
        <f t="shared" si="1"/>
        <v>项</v>
      </c>
    </row>
    <row r="67" ht="36" hidden="1" customHeight="1" spans="1:7">
      <c r="A67" s="335" t="s">
        <v>2633</v>
      </c>
      <c r="B67" s="334" t="s">
        <v>2634</v>
      </c>
      <c r="C67" s="336"/>
      <c r="D67" s="336"/>
      <c r="E67" s="332" t="str">
        <f t="shared" si="2"/>
        <v/>
      </c>
      <c r="F67" s="333" t="str">
        <f t="shared" si="0"/>
        <v>否</v>
      </c>
      <c r="G67" s="316" t="str">
        <f t="shared" si="1"/>
        <v>项</v>
      </c>
    </row>
    <row r="68" ht="36" hidden="1" customHeight="1" spans="1:7">
      <c r="A68" s="329" t="s">
        <v>2635</v>
      </c>
      <c r="B68" s="330" t="s">
        <v>2636</v>
      </c>
      <c r="C68" s="338">
        <f>SUM(C69:C71)</f>
        <v>0</v>
      </c>
      <c r="D68" s="338">
        <f>SUM(D69:D71)</f>
        <v>0</v>
      </c>
      <c r="E68" s="332" t="str">
        <f t="shared" si="2"/>
        <v/>
      </c>
      <c r="F68" s="333" t="str">
        <f t="shared" ref="F68:F131" si="3">IF(LEN(A68)=3,"是",IF(B68&lt;&gt;"",IF(SUM(C68:D68)&lt;&gt;0,"是","否"),"是"))</f>
        <v>否</v>
      </c>
      <c r="G68" s="316" t="str">
        <f t="shared" ref="G68:G131" si="4">IF(LEN(A68)=3,"类",IF(LEN(A68)=5,"款","项"))</f>
        <v>款</v>
      </c>
    </row>
    <row r="69" ht="36" hidden="1" customHeight="1" spans="1:7">
      <c r="A69" s="335" t="s">
        <v>2637</v>
      </c>
      <c r="B69" s="334" t="s">
        <v>2638</v>
      </c>
      <c r="C69" s="336"/>
      <c r="D69" s="336"/>
      <c r="E69" s="332" t="str">
        <f t="shared" ref="E69:E132" si="5">IF(C69&lt;&gt;0,D69/C69-1,"")</f>
        <v/>
      </c>
      <c r="F69" s="333" t="str">
        <f t="shared" si="3"/>
        <v>否</v>
      </c>
      <c r="G69" s="316" t="str">
        <f t="shared" si="4"/>
        <v>项</v>
      </c>
    </row>
    <row r="70" ht="36" hidden="1" customHeight="1" spans="1:7">
      <c r="A70" s="335" t="s">
        <v>2639</v>
      </c>
      <c r="B70" s="334" t="s">
        <v>2640</v>
      </c>
      <c r="C70" s="336"/>
      <c r="D70" s="336"/>
      <c r="E70" s="332" t="str">
        <f t="shared" si="5"/>
        <v/>
      </c>
      <c r="F70" s="333" t="str">
        <f t="shared" si="3"/>
        <v>否</v>
      </c>
      <c r="G70" s="316" t="str">
        <f t="shared" si="4"/>
        <v>项</v>
      </c>
    </row>
    <row r="71" ht="36" hidden="1" customHeight="1" spans="1:7">
      <c r="A71" s="335" t="s">
        <v>2641</v>
      </c>
      <c r="B71" s="334" t="s">
        <v>2642</v>
      </c>
      <c r="C71" s="336"/>
      <c r="D71" s="336"/>
      <c r="E71" s="332" t="str">
        <f t="shared" si="5"/>
        <v/>
      </c>
      <c r="F71" s="333" t="str">
        <f t="shared" si="3"/>
        <v>否</v>
      </c>
      <c r="G71" s="316" t="str">
        <f t="shared" si="4"/>
        <v>项</v>
      </c>
    </row>
    <row r="72" ht="36" hidden="1" customHeight="1" spans="1:7">
      <c r="A72" s="329" t="s">
        <v>2643</v>
      </c>
      <c r="B72" s="330" t="s">
        <v>2644</v>
      </c>
      <c r="C72" s="338">
        <f>SUM(C73:C75)</f>
        <v>0</v>
      </c>
      <c r="D72" s="338">
        <f>SUM(D73:D75)</f>
        <v>0</v>
      </c>
      <c r="E72" s="332" t="str">
        <f t="shared" si="5"/>
        <v/>
      </c>
      <c r="F72" s="333" t="str">
        <f t="shared" si="3"/>
        <v>否</v>
      </c>
      <c r="G72" s="316" t="str">
        <f t="shared" si="4"/>
        <v>款</v>
      </c>
    </row>
    <row r="73" ht="36" hidden="1" customHeight="1" spans="1:7">
      <c r="A73" s="335" t="s">
        <v>2645</v>
      </c>
      <c r="B73" s="334" t="s">
        <v>2592</v>
      </c>
      <c r="C73" s="336"/>
      <c r="D73" s="336"/>
      <c r="E73" s="332" t="str">
        <f t="shared" si="5"/>
        <v/>
      </c>
      <c r="F73" s="333" t="str">
        <f t="shared" si="3"/>
        <v>否</v>
      </c>
      <c r="G73" s="316" t="str">
        <f t="shared" si="4"/>
        <v>项</v>
      </c>
    </row>
    <row r="74" ht="36" hidden="1" customHeight="1" spans="1:7">
      <c r="A74" s="335" t="s">
        <v>2646</v>
      </c>
      <c r="B74" s="334" t="s">
        <v>2594</v>
      </c>
      <c r="C74" s="336"/>
      <c r="D74" s="336"/>
      <c r="E74" s="332" t="str">
        <f t="shared" si="5"/>
        <v/>
      </c>
      <c r="F74" s="333" t="str">
        <f t="shared" si="3"/>
        <v>否</v>
      </c>
      <c r="G74" s="316" t="str">
        <f t="shared" si="4"/>
        <v>项</v>
      </c>
    </row>
    <row r="75" ht="36" hidden="1" customHeight="1" spans="1:7">
      <c r="A75" s="335" t="s">
        <v>2647</v>
      </c>
      <c r="B75" s="334" t="s">
        <v>2648</v>
      </c>
      <c r="C75" s="336"/>
      <c r="D75" s="336"/>
      <c r="E75" s="332" t="str">
        <f t="shared" si="5"/>
        <v/>
      </c>
      <c r="F75" s="333" t="str">
        <f t="shared" si="3"/>
        <v>否</v>
      </c>
      <c r="G75" s="316" t="str">
        <f t="shared" si="4"/>
        <v>项</v>
      </c>
    </row>
    <row r="76" ht="36" customHeight="1" spans="1:7">
      <c r="A76" s="329" t="s">
        <v>2649</v>
      </c>
      <c r="B76" s="330" t="s">
        <v>2650</v>
      </c>
      <c r="C76" s="338">
        <v>10000</v>
      </c>
      <c r="D76" s="338">
        <f>SUM(D77:D79)</f>
        <v>0</v>
      </c>
      <c r="E76" s="339">
        <f t="shared" si="5"/>
        <v>-1</v>
      </c>
      <c r="F76" s="333" t="str">
        <f t="shared" si="3"/>
        <v>是</v>
      </c>
      <c r="G76" s="316" t="str">
        <f t="shared" si="4"/>
        <v>款</v>
      </c>
    </row>
    <row r="77" ht="36" hidden="1" customHeight="1" spans="1:7">
      <c r="A77" s="335" t="s">
        <v>2651</v>
      </c>
      <c r="B77" s="334" t="s">
        <v>2592</v>
      </c>
      <c r="C77" s="336">
        <v>0</v>
      </c>
      <c r="D77" s="336"/>
      <c r="E77" s="332" t="str">
        <f t="shared" si="5"/>
        <v/>
      </c>
      <c r="F77" s="333" t="str">
        <f t="shared" si="3"/>
        <v>否</v>
      </c>
      <c r="G77" s="316" t="str">
        <f t="shared" si="4"/>
        <v>项</v>
      </c>
    </row>
    <row r="78" ht="36" hidden="1" customHeight="1" spans="1:7">
      <c r="A78" s="335" t="s">
        <v>2652</v>
      </c>
      <c r="B78" s="334" t="s">
        <v>2594</v>
      </c>
      <c r="C78" s="336">
        <v>0</v>
      </c>
      <c r="D78" s="336"/>
      <c r="E78" s="332" t="str">
        <f t="shared" si="5"/>
        <v/>
      </c>
      <c r="F78" s="333" t="str">
        <f t="shared" si="3"/>
        <v>否</v>
      </c>
      <c r="G78" s="316" t="str">
        <f t="shared" si="4"/>
        <v>项</v>
      </c>
    </row>
    <row r="79" ht="36" customHeight="1" spans="1:7">
      <c r="A79" s="335" t="s">
        <v>2653</v>
      </c>
      <c r="B79" s="334" t="s">
        <v>2654</v>
      </c>
      <c r="C79" s="336">
        <v>10000</v>
      </c>
      <c r="D79" s="336"/>
      <c r="E79" s="332">
        <f t="shared" si="5"/>
        <v>-1</v>
      </c>
      <c r="F79" s="333" t="str">
        <f t="shared" si="3"/>
        <v>是</v>
      </c>
      <c r="G79" s="316" t="str">
        <f t="shared" si="4"/>
        <v>项</v>
      </c>
    </row>
    <row r="80" ht="36" hidden="1" customHeight="1" spans="1:7">
      <c r="A80" s="329" t="s">
        <v>2655</v>
      </c>
      <c r="B80" s="330" t="s">
        <v>2656</v>
      </c>
      <c r="C80" s="338">
        <f>SUM(C81:C85)</f>
        <v>0</v>
      </c>
      <c r="D80" s="338">
        <f>SUM(D81:D85)</f>
        <v>0</v>
      </c>
      <c r="E80" s="332" t="str">
        <f t="shared" si="5"/>
        <v/>
      </c>
      <c r="F80" s="333" t="str">
        <f t="shared" si="3"/>
        <v>否</v>
      </c>
      <c r="G80" s="316" t="str">
        <f t="shared" si="4"/>
        <v>款</v>
      </c>
    </row>
    <row r="81" ht="36" hidden="1" customHeight="1" spans="1:7">
      <c r="A81" s="335" t="s">
        <v>2657</v>
      </c>
      <c r="B81" s="334" t="s">
        <v>2626</v>
      </c>
      <c r="C81" s="336"/>
      <c r="D81" s="336"/>
      <c r="E81" s="332" t="str">
        <f t="shared" si="5"/>
        <v/>
      </c>
      <c r="F81" s="333" t="str">
        <f t="shared" si="3"/>
        <v>否</v>
      </c>
      <c r="G81" s="316" t="str">
        <f t="shared" si="4"/>
        <v>项</v>
      </c>
    </row>
    <row r="82" ht="36" hidden="1" customHeight="1" spans="1:7">
      <c r="A82" s="335" t="s">
        <v>2658</v>
      </c>
      <c r="B82" s="334" t="s">
        <v>2628</v>
      </c>
      <c r="C82" s="336"/>
      <c r="D82" s="336"/>
      <c r="E82" s="332" t="str">
        <f t="shared" si="5"/>
        <v/>
      </c>
      <c r="F82" s="333" t="str">
        <f t="shared" si="3"/>
        <v>否</v>
      </c>
      <c r="G82" s="316" t="str">
        <f t="shared" si="4"/>
        <v>项</v>
      </c>
    </row>
    <row r="83" ht="36" hidden="1" customHeight="1" spans="1:7">
      <c r="A83" s="335" t="s">
        <v>2659</v>
      </c>
      <c r="B83" s="334" t="s">
        <v>2630</v>
      </c>
      <c r="C83" s="336"/>
      <c r="D83" s="336"/>
      <c r="E83" s="332" t="str">
        <f t="shared" si="5"/>
        <v/>
      </c>
      <c r="F83" s="333" t="str">
        <f t="shared" si="3"/>
        <v>否</v>
      </c>
      <c r="G83" s="316" t="str">
        <f t="shared" si="4"/>
        <v>项</v>
      </c>
    </row>
    <row r="84" ht="36" hidden="1" customHeight="1" spans="1:7">
      <c r="A84" s="335" t="s">
        <v>2660</v>
      </c>
      <c r="B84" s="334" t="s">
        <v>2632</v>
      </c>
      <c r="C84" s="336"/>
      <c r="D84" s="336"/>
      <c r="E84" s="332" t="str">
        <f t="shared" si="5"/>
        <v/>
      </c>
      <c r="F84" s="333" t="str">
        <f t="shared" si="3"/>
        <v>否</v>
      </c>
      <c r="G84" s="316" t="str">
        <f t="shared" si="4"/>
        <v>项</v>
      </c>
    </row>
    <row r="85" ht="36" hidden="1" customHeight="1" spans="1:7">
      <c r="A85" s="335" t="s">
        <v>2661</v>
      </c>
      <c r="B85" s="334" t="s">
        <v>2662</v>
      </c>
      <c r="C85" s="336"/>
      <c r="D85" s="336"/>
      <c r="E85" s="332" t="str">
        <f t="shared" si="5"/>
        <v/>
      </c>
      <c r="F85" s="333" t="str">
        <f t="shared" si="3"/>
        <v>否</v>
      </c>
      <c r="G85" s="316" t="str">
        <f t="shared" si="4"/>
        <v>项</v>
      </c>
    </row>
    <row r="86" ht="36" hidden="1" customHeight="1" spans="1:7">
      <c r="A86" s="329" t="s">
        <v>2663</v>
      </c>
      <c r="B86" s="330" t="s">
        <v>2664</v>
      </c>
      <c r="C86" s="338">
        <f>SUM(C87:C88)</f>
        <v>0</v>
      </c>
      <c r="D86" s="338">
        <f>SUM(D87:D88)</f>
        <v>0</v>
      </c>
      <c r="E86" s="332" t="str">
        <f t="shared" si="5"/>
        <v/>
      </c>
      <c r="F86" s="333" t="str">
        <f t="shared" si="3"/>
        <v>否</v>
      </c>
      <c r="G86" s="316" t="str">
        <f t="shared" si="4"/>
        <v>款</v>
      </c>
    </row>
    <row r="87" ht="36" hidden="1" customHeight="1" spans="1:7">
      <c r="A87" s="335" t="s">
        <v>2665</v>
      </c>
      <c r="B87" s="334" t="s">
        <v>2638</v>
      </c>
      <c r="C87" s="336"/>
      <c r="D87" s="336"/>
      <c r="E87" s="332" t="str">
        <f t="shared" si="5"/>
        <v/>
      </c>
      <c r="F87" s="333" t="str">
        <f t="shared" si="3"/>
        <v>否</v>
      </c>
      <c r="G87" s="316" t="str">
        <f t="shared" si="4"/>
        <v>项</v>
      </c>
    </row>
    <row r="88" ht="36" hidden="1" customHeight="1" spans="1:7">
      <c r="A88" s="335" t="s">
        <v>2666</v>
      </c>
      <c r="B88" s="334" t="s">
        <v>2667</v>
      </c>
      <c r="C88" s="336"/>
      <c r="D88" s="336"/>
      <c r="E88" s="332" t="str">
        <f t="shared" si="5"/>
        <v/>
      </c>
      <c r="F88" s="333" t="str">
        <f t="shared" si="3"/>
        <v>否</v>
      </c>
      <c r="G88" s="316" t="str">
        <f t="shared" si="4"/>
        <v>项</v>
      </c>
    </row>
    <row r="89" ht="36" hidden="1" customHeight="1" spans="1:7">
      <c r="A89" s="329" t="s">
        <v>2668</v>
      </c>
      <c r="B89" s="330" t="s">
        <v>2669</v>
      </c>
      <c r="C89" s="338">
        <f>SUM(C90:C97)</f>
        <v>0</v>
      </c>
      <c r="D89" s="338">
        <f>SUM(D90:D97)</f>
        <v>0</v>
      </c>
      <c r="E89" s="332" t="str">
        <f t="shared" si="5"/>
        <v/>
      </c>
      <c r="F89" s="333" t="str">
        <f t="shared" si="3"/>
        <v>否</v>
      </c>
      <c r="G89" s="316" t="str">
        <f t="shared" si="4"/>
        <v>款</v>
      </c>
    </row>
    <row r="90" ht="36" hidden="1" customHeight="1" spans="1:7">
      <c r="A90" s="335" t="s">
        <v>2670</v>
      </c>
      <c r="B90" s="334" t="s">
        <v>2592</v>
      </c>
      <c r="C90" s="336"/>
      <c r="D90" s="336"/>
      <c r="E90" s="332" t="str">
        <f t="shared" si="5"/>
        <v/>
      </c>
      <c r="F90" s="333" t="str">
        <f t="shared" si="3"/>
        <v>否</v>
      </c>
      <c r="G90" s="316" t="str">
        <f t="shared" si="4"/>
        <v>项</v>
      </c>
    </row>
    <row r="91" ht="36" hidden="1" customHeight="1" spans="1:7">
      <c r="A91" s="335" t="s">
        <v>2671</v>
      </c>
      <c r="B91" s="334" t="s">
        <v>2594</v>
      </c>
      <c r="C91" s="336"/>
      <c r="D91" s="336"/>
      <c r="E91" s="332" t="str">
        <f t="shared" si="5"/>
        <v/>
      </c>
      <c r="F91" s="333" t="str">
        <f t="shared" si="3"/>
        <v>否</v>
      </c>
      <c r="G91" s="316" t="str">
        <f t="shared" si="4"/>
        <v>项</v>
      </c>
    </row>
    <row r="92" ht="36" hidden="1" customHeight="1" spans="1:7">
      <c r="A92" s="335" t="s">
        <v>2672</v>
      </c>
      <c r="B92" s="334" t="s">
        <v>2596</v>
      </c>
      <c r="C92" s="336"/>
      <c r="D92" s="336"/>
      <c r="E92" s="332" t="str">
        <f t="shared" si="5"/>
        <v/>
      </c>
      <c r="F92" s="333" t="str">
        <f t="shared" si="3"/>
        <v>否</v>
      </c>
      <c r="G92" s="316" t="str">
        <f t="shared" si="4"/>
        <v>项</v>
      </c>
    </row>
    <row r="93" ht="36" hidden="1" customHeight="1" spans="1:7">
      <c r="A93" s="335" t="s">
        <v>2673</v>
      </c>
      <c r="B93" s="334" t="s">
        <v>2598</v>
      </c>
      <c r="C93" s="336"/>
      <c r="D93" s="336"/>
      <c r="E93" s="332" t="str">
        <f t="shared" si="5"/>
        <v/>
      </c>
      <c r="F93" s="333" t="str">
        <f t="shared" si="3"/>
        <v>否</v>
      </c>
      <c r="G93" s="316" t="str">
        <f t="shared" si="4"/>
        <v>项</v>
      </c>
    </row>
    <row r="94" ht="36" hidden="1" customHeight="1" spans="1:7">
      <c r="A94" s="335" t="s">
        <v>2674</v>
      </c>
      <c r="B94" s="334" t="s">
        <v>2604</v>
      </c>
      <c r="C94" s="336"/>
      <c r="D94" s="336"/>
      <c r="E94" s="332" t="str">
        <f t="shared" si="5"/>
        <v/>
      </c>
      <c r="F94" s="333" t="str">
        <f t="shared" si="3"/>
        <v>否</v>
      </c>
      <c r="G94" s="316" t="str">
        <f t="shared" si="4"/>
        <v>项</v>
      </c>
    </row>
    <row r="95" ht="36" hidden="1" customHeight="1" spans="1:7">
      <c r="A95" s="335" t="s">
        <v>2675</v>
      </c>
      <c r="B95" s="334" t="s">
        <v>2608</v>
      </c>
      <c r="C95" s="336"/>
      <c r="D95" s="336"/>
      <c r="E95" s="332" t="str">
        <f t="shared" si="5"/>
        <v/>
      </c>
      <c r="F95" s="333" t="str">
        <f t="shared" si="3"/>
        <v>否</v>
      </c>
      <c r="G95" s="316" t="str">
        <f t="shared" si="4"/>
        <v>项</v>
      </c>
    </row>
    <row r="96" ht="36" hidden="1" customHeight="1" spans="1:7">
      <c r="A96" s="335" t="s">
        <v>2676</v>
      </c>
      <c r="B96" s="334" t="s">
        <v>2610</v>
      </c>
      <c r="C96" s="336"/>
      <c r="D96" s="336"/>
      <c r="E96" s="332" t="str">
        <f t="shared" si="5"/>
        <v/>
      </c>
      <c r="F96" s="333" t="str">
        <f t="shared" si="3"/>
        <v>否</v>
      </c>
      <c r="G96" s="316" t="str">
        <f t="shared" si="4"/>
        <v>项</v>
      </c>
    </row>
    <row r="97" ht="36" hidden="1" customHeight="1" spans="1:7">
      <c r="A97" s="335" t="s">
        <v>2677</v>
      </c>
      <c r="B97" s="334" t="s">
        <v>2678</v>
      </c>
      <c r="C97" s="336"/>
      <c r="D97" s="336"/>
      <c r="E97" s="332" t="str">
        <f t="shared" si="5"/>
        <v/>
      </c>
      <c r="F97" s="333" t="str">
        <f t="shared" si="3"/>
        <v>否</v>
      </c>
      <c r="G97" s="316" t="str">
        <f t="shared" si="4"/>
        <v>项</v>
      </c>
    </row>
    <row r="98" ht="36" customHeight="1" spans="1:7">
      <c r="A98" s="329" t="s">
        <v>91</v>
      </c>
      <c r="B98" s="330" t="s">
        <v>2679</v>
      </c>
      <c r="C98" s="331">
        <v>100</v>
      </c>
      <c r="D98" s="331"/>
      <c r="E98" s="339">
        <f t="shared" si="5"/>
        <v>-1</v>
      </c>
      <c r="F98" s="333" t="str">
        <f t="shared" si="3"/>
        <v>是</v>
      </c>
      <c r="G98" s="316" t="str">
        <f t="shared" si="4"/>
        <v>类</v>
      </c>
    </row>
    <row r="99" ht="36" customHeight="1" spans="1:7">
      <c r="A99" s="329" t="s">
        <v>2680</v>
      </c>
      <c r="B99" s="330" t="s">
        <v>2681</v>
      </c>
      <c r="C99" s="331">
        <v>100</v>
      </c>
      <c r="D99" s="331"/>
      <c r="E99" s="339">
        <f t="shared" si="5"/>
        <v>-1</v>
      </c>
      <c r="F99" s="333" t="str">
        <f t="shared" si="3"/>
        <v>是</v>
      </c>
      <c r="G99" s="316" t="str">
        <f t="shared" si="4"/>
        <v>款</v>
      </c>
    </row>
    <row r="100" ht="36" hidden="1" customHeight="1" spans="1:7">
      <c r="A100" s="335" t="s">
        <v>2682</v>
      </c>
      <c r="B100" s="334" t="s">
        <v>2562</v>
      </c>
      <c r="C100" s="336"/>
      <c r="D100" s="336"/>
      <c r="E100" s="332" t="str">
        <f t="shared" si="5"/>
        <v/>
      </c>
      <c r="F100" s="333" t="str">
        <f t="shared" si="3"/>
        <v>否</v>
      </c>
      <c r="G100" s="316" t="str">
        <f t="shared" si="4"/>
        <v>项</v>
      </c>
    </row>
    <row r="101" ht="36" hidden="1" customHeight="1" spans="1:7">
      <c r="A101" s="335" t="s">
        <v>2683</v>
      </c>
      <c r="B101" s="334" t="s">
        <v>2684</v>
      </c>
      <c r="C101" s="336"/>
      <c r="D101" s="336"/>
      <c r="E101" s="332" t="str">
        <f t="shared" si="5"/>
        <v/>
      </c>
      <c r="F101" s="333" t="str">
        <f t="shared" si="3"/>
        <v>否</v>
      </c>
      <c r="G101" s="316" t="str">
        <f t="shared" si="4"/>
        <v>项</v>
      </c>
    </row>
    <row r="102" ht="36" hidden="1" customHeight="1" spans="1:7">
      <c r="A102" s="335" t="s">
        <v>2685</v>
      </c>
      <c r="B102" s="334" t="s">
        <v>2686</v>
      </c>
      <c r="C102" s="336"/>
      <c r="D102" s="336"/>
      <c r="E102" s="332" t="str">
        <f t="shared" si="5"/>
        <v/>
      </c>
      <c r="F102" s="333" t="str">
        <f t="shared" si="3"/>
        <v>否</v>
      </c>
      <c r="G102" s="316" t="str">
        <f t="shared" si="4"/>
        <v>项</v>
      </c>
    </row>
    <row r="103" ht="36" customHeight="1" spans="1:7">
      <c r="A103" s="335" t="s">
        <v>2687</v>
      </c>
      <c r="B103" s="334" t="s">
        <v>2688</v>
      </c>
      <c r="C103" s="337">
        <v>100</v>
      </c>
      <c r="D103" s="337"/>
      <c r="E103" s="332">
        <f t="shared" si="5"/>
        <v>-1</v>
      </c>
      <c r="F103" s="333" t="str">
        <f t="shared" si="3"/>
        <v>是</v>
      </c>
      <c r="G103" s="316" t="str">
        <f t="shared" si="4"/>
        <v>项</v>
      </c>
    </row>
    <row r="104" ht="36" hidden="1" customHeight="1" spans="1:7">
      <c r="A104" s="329" t="s">
        <v>2689</v>
      </c>
      <c r="B104" s="330" t="s">
        <v>2690</v>
      </c>
      <c r="C104" s="338">
        <f>SUM(C105:C108)</f>
        <v>0</v>
      </c>
      <c r="D104" s="338">
        <f>SUM(D105:D108)</f>
        <v>0</v>
      </c>
      <c r="E104" s="332" t="str">
        <f t="shared" si="5"/>
        <v/>
      </c>
      <c r="F104" s="333" t="str">
        <f t="shared" si="3"/>
        <v>否</v>
      </c>
      <c r="G104" s="316" t="str">
        <f t="shared" si="4"/>
        <v>款</v>
      </c>
    </row>
    <row r="105" ht="36" hidden="1" customHeight="1" spans="1:7">
      <c r="A105" s="335" t="s">
        <v>2691</v>
      </c>
      <c r="B105" s="334" t="s">
        <v>2562</v>
      </c>
      <c r="C105" s="336"/>
      <c r="D105" s="336"/>
      <c r="E105" s="332" t="str">
        <f t="shared" si="5"/>
        <v/>
      </c>
      <c r="F105" s="333" t="str">
        <f t="shared" si="3"/>
        <v>否</v>
      </c>
      <c r="G105" s="316" t="str">
        <f t="shared" si="4"/>
        <v>项</v>
      </c>
    </row>
    <row r="106" ht="36" hidden="1" customHeight="1" spans="1:7">
      <c r="A106" s="335" t="s">
        <v>2692</v>
      </c>
      <c r="B106" s="334" t="s">
        <v>2684</v>
      </c>
      <c r="C106" s="336"/>
      <c r="D106" s="336"/>
      <c r="E106" s="332" t="str">
        <f t="shared" si="5"/>
        <v/>
      </c>
      <c r="F106" s="333" t="str">
        <f t="shared" si="3"/>
        <v>否</v>
      </c>
      <c r="G106" s="316" t="str">
        <f t="shared" si="4"/>
        <v>项</v>
      </c>
    </row>
    <row r="107" ht="36" hidden="1" customHeight="1" spans="1:7">
      <c r="A107" s="335" t="s">
        <v>2693</v>
      </c>
      <c r="B107" s="334" t="s">
        <v>2694</v>
      </c>
      <c r="C107" s="336"/>
      <c r="D107" s="336"/>
      <c r="E107" s="332" t="str">
        <f t="shared" si="5"/>
        <v/>
      </c>
      <c r="F107" s="333" t="str">
        <f t="shared" si="3"/>
        <v>否</v>
      </c>
      <c r="G107" s="316" t="str">
        <f t="shared" si="4"/>
        <v>项</v>
      </c>
    </row>
    <row r="108" ht="36" hidden="1" customHeight="1" spans="1:7">
      <c r="A108" s="335" t="s">
        <v>2695</v>
      </c>
      <c r="B108" s="334" t="s">
        <v>2696</v>
      </c>
      <c r="C108" s="336"/>
      <c r="D108" s="336"/>
      <c r="E108" s="332" t="str">
        <f t="shared" si="5"/>
        <v/>
      </c>
      <c r="F108" s="333" t="str">
        <f t="shared" si="3"/>
        <v>否</v>
      </c>
      <c r="G108" s="316" t="str">
        <f t="shared" si="4"/>
        <v>项</v>
      </c>
    </row>
    <row r="109" ht="36" hidden="1" customHeight="1" spans="1:7">
      <c r="A109" s="329" t="s">
        <v>2697</v>
      </c>
      <c r="B109" s="330" t="s">
        <v>2698</v>
      </c>
      <c r="C109" s="331"/>
      <c r="D109" s="331"/>
      <c r="E109" s="332" t="str">
        <f t="shared" si="5"/>
        <v/>
      </c>
      <c r="F109" s="333" t="str">
        <f t="shared" si="3"/>
        <v>否</v>
      </c>
      <c r="G109" s="316" t="str">
        <f t="shared" si="4"/>
        <v>款</v>
      </c>
    </row>
    <row r="110" ht="36" hidden="1" customHeight="1" spans="1:7">
      <c r="A110" s="335" t="s">
        <v>2699</v>
      </c>
      <c r="B110" s="334" t="s">
        <v>2700</v>
      </c>
      <c r="C110" s="336"/>
      <c r="D110" s="336"/>
      <c r="E110" s="332" t="str">
        <f t="shared" si="5"/>
        <v/>
      </c>
      <c r="F110" s="333" t="str">
        <f t="shared" si="3"/>
        <v>否</v>
      </c>
      <c r="G110" s="316" t="str">
        <f t="shared" si="4"/>
        <v>项</v>
      </c>
    </row>
    <row r="111" ht="36" hidden="1" customHeight="1" spans="1:7">
      <c r="A111" s="335" t="s">
        <v>2701</v>
      </c>
      <c r="B111" s="334" t="s">
        <v>2702</v>
      </c>
      <c r="C111" s="336"/>
      <c r="D111" s="336"/>
      <c r="E111" s="332" t="str">
        <f t="shared" si="5"/>
        <v/>
      </c>
      <c r="F111" s="333" t="str">
        <f t="shared" si="3"/>
        <v>否</v>
      </c>
      <c r="G111" s="316" t="str">
        <f t="shared" si="4"/>
        <v>项</v>
      </c>
    </row>
    <row r="112" ht="36" hidden="1" customHeight="1" spans="1:7">
      <c r="A112" s="335" t="s">
        <v>2703</v>
      </c>
      <c r="B112" s="334" t="s">
        <v>2704</v>
      </c>
      <c r="C112" s="336"/>
      <c r="D112" s="336"/>
      <c r="E112" s="332" t="str">
        <f t="shared" si="5"/>
        <v/>
      </c>
      <c r="F112" s="333" t="str">
        <f t="shared" si="3"/>
        <v>否</v>
      </c>
      <c r="G112" s="316" t="str">
        <f t="shared" si="4"/>
        <v>项</v>
      </c>
    </row>
    <row r="113" ht="36" hidden="1" customHeight="1" spans="1:7">
      <c r="A113" s="335" t="s">
        <v>2705</v>
      </c>
      <c r="B113" s="334" t="s">
        <v>2706</v>
      </c>
      <c r="C113" s="337"/>
      <c r="D113" s="337"/>
      <c r="E113" s="332" t="str">
        <f t="shared" si="5"/>
        <v/>
      </c>
      <c r="F113" s="333" t="str">
        <f t="shared" si="3"/>
        <v>否</v>
      </c>
      <c r="G113" s="316" t="str">
        <f t="shared" si="4"/>
        <v>项</v>
      </c>
    </row>
    <row r="114" ht="36" hidden="1" customHeight="1" spans="1:7">
      <c r="A114" s="340">
        <v>21370</v>
      </c>
      <c r="B114" s="330" t="s">
        <v>2707</v>
      </c>
      <c r="C114" s="338">
        <f>SUM(C115:C116)</f>
        <v>0</v>
      </c>
      <c r="D114" s="338">
        <f>SUM(D115:D116)</f>
        <v>0</v>
      </c>
      <c r="E114" s="332" t="str">
        <f t="shared" si="5"/>
        <v/>
      </c>
      <c r="F114" s="333" t="str">
        <f t="shared" si="3"/>
        <v>否</v>
      </c>
      <c r="G114" s="316" t="str">
        <f t="shared" si="4"/>
        <v>款</v>
      </c>
    </row>
    <row r="115" ht="36" hidden="1" customHeight="1" spans="1:7">
      <c r="A115" s="341">
        <v>2137001</v>
      </c>
      <c r="B115" s="334" t="s">
        <v>2562</v>
      </c>
      <c r="C115" s="336"/>
      <c r="D115" s="336"/>
      <c r="E115" s="332" t="str">
        <f t="shared" si="5"/>
        <v/>
      </c>
      <c r="F115" s="333" t="str">
        <f t="shared" si="3"/>
        <v>否</v>
      </c>
      <c r="G115" s="316" t="str">
        <f t="shared" si="4"/>
        <v>项</v>
      </c>
    </row>
    <row r="116" ht="36" hidden="1" customHeight="1" spans="1:7">
      <c r="A116" s="341">
        <v>2137099</v>
      </c>
      <c r="B116" s="334" t="s">
        <v>2708</v>
      </c>
      <c r="C116" s="336"/>
      <c r="D116" s="336"/>
      <c r="E116" s="332" t="str">
        <f t="shared" si="5"/>
        <v/>
      </c>
      <c r="F116" s="333" t="str">
        <f t="shared" si="3"/>
        <v>否</v>
      </c>
      <c r="G116" s="316" t="str">
        <f t="shared" si="4"/>
        <v>项</v>
      </c>
    </row>
    <row r="117" ht="36" hidden="1" customHeight="1" spans="1:7">
      <c r="A117" s="340">
        <v>21371</v>
      </c>
      <c r="B117" s="330" t="s">
        <v>2709</v>
      </c>
      <c r="C117" s="338">
        <f>SUM(C118:C121)</f>
        <v>0</v>
      </c>
      <c r="D117" s="338">
        <f>SUM(D118:D121)</f>
        <v>0</v>
      </c>
      <c r="E117" s="332" t="str">
        <f t="shared" si="5"/>
        <v/>
      </c>
      <c r="F117" s="333" t="str">
        <f t="shared" si="3"/>
        <v>否</v>
      </c>
      <c r="G117" s="316" t="str">
        <f t="shared" si="4"/>
        <v>款</v>
      </c>
    </row>
    <row r="118" ht="36" hidden="1" customHeight="1" spans="1:7">
      <c r="A118" s="341">
        <v>2137101</v>
      </c>
      <c r="B118" s="334" t="s">
        <v>2700</v>
      </c>
      <c r="C118" s="336"/>
      <c r="D118" s="336"/>
      <c r="E118" s="332" t="str">
        <f t="shared" si="5"/>
        <v/>
      </c>
      <c r="F118" s="333" t="str">
        <f t="shared" si="3"/>
        <v>否</v>
      </c>
      <c r="G118" s="316" t="str">
        <f t="shared" si="4"/>
        <v>项</v>
      </c>
    </row>
    <row r="119" ht="36" hidden="1" customHeight="1" spans="1:7">
      <c r="A119" s="341">
        <v>2137102</v>
      </c>
      <c r="B119" s="334" t="s">
        <v>2710</v>
      </c>
      <c r="C119" s="336"/>
      <c r="D119" s="336"/>
      <c r="E119" s="332" t="str">
        <f t="shared" si="5"/>
        <v/>
      </c>
      <c r="F119" s="333" t="str">
        <f t="shared" si="3"/>
        <v>否</v>
      </c>
      <c r="G119" s="316" t="str">
        <f t="shared" si="4"/>
        <v>项</v>
      </c>
    </row>
    <row r="120" ht="36" hidden="1" customHeight="1" spans="1:7">
      <c r="A120" s="341">
        <v>2137103</v>
      </c>
      <c r="B120" s="334" t="s">
        <v>2704</v>
      </c>
      <c r="C120" s="336"/>
      <c r="D120" s="336"/>
      <c r="E120" s="332" t="str">
        <f t="shared" si="5"/>
        <v/>
      </c>
      <c r="F120" s="333" t="str">
        <f t="shared" si="3"/>
        <v>否</v>
      </c>
      <c r="G120" s="316" t="str">
        <f t="shared" si="4"/>
        <v>项</v>
      </c>
    </row>
    <row r="121" ht="36" hidden="1" customHeight="1" spans="1:7">
      <c r="A121" s="341">
        <v>2137199</v>
      </c>
      <c r="B121" s="334" t="s">
        <v>2711</v>
      </c>
      <c r="C121" s="336"/>
      <c r="D121" s="336"/>
      <c r="E121" s="332" t="str">
        <f t="shared" si="5"/>
        <v/>
      </c>
      <c r="F121" s="333" t="str">
        <f t="shared" si="3"/>
        <v>否</v>
      </c>
      <c r="G121" s="316" t="str">
        <f t="shared" si="4"/>
        <v>项</v>
      </c>
    </row>
    <row r="122" ht="36" customHeight="1" spans="1:7">
      <c r="A122" s="329" t="s">
        <v>93</v>
      </c>
      <c r="B122" s="330" t="s">
        <v>2712</v>
      </c>
      <c r="C122" s="331">
        <v>1765200</v>
      </c>
      <c r="D122" s="331"/>
      <c r="E122" s="339">
        <f t="shared" si="5"/>
        <v>-1</v>
      </c>
      <c r="F122" s="333" t="str">
        <f t="shared" si="3"/>
        <v>是</v>
      </c>
      <c r="G122" s="316" t="str">
        <f t="shared" si="4"/>
        <v>类</v>
      </c>
    </row>
    <row r="123" ht="36" hidden="1" customHeight="1" spans="1:7">
      <c r="A123" s="329" t="s">
        <v>2713</v>
      </c>
      <c r="B123" s="330" t="s">
        <v>2714</v>
      </c>
      <c r="C123" s="338">
        <f>SUM(C124:C127)</f>
        <v>0</v>
      </c>
      <c r="D123" s="338">
        <f>SUM(D124:D127)</f>
        <v>0</v>
      </c>
      <c r="E123" s="332" t="str">
        <f t="shared" si="5"/>
        <v/>
      </c>
      <c r="F123" s="333" t="str">
        <f t="shared" si="3"/>
        <v>否</v>
      </c>
      <c r="G123" s="316" t="str">
        <f t="shared" si="4"/>
        <v>款</v>
      </c>
    </row>
    <row r="124" ht="36" hidden="1" customHeight="1" spans="1:7">
      <c r="A124" s="335" t="s">
        <v>2715</v>
      </c>
      <c r="B124" s="334" t="s">
        <v>2716</v>
      </c>
      <c r="C124" s="336"/>
      <c r="D124" s="336"/>
      <c r="E124" s="332" t="str">
        <f t="shared" si="5"/>
        <v/>
      </c>
      <c r="F124" s="333" t="str">
        <f t="shared" si="3"/>
        <v>否</v>
      </c>
      <c r="G124" s="316" t="str">
        <f t="shared" si="4"/>
        <v>项</v>
      </c>
    </row>
    <row r="125" ht="36" hidden="1" customHeight="1" spans="1:7">
      <c r="A125" s="335" t="s">
        <v>2717</v>
      </c>
      <c r="B125" s="334" t="s">
        <v>2718</v>
      </c>
      <c r="C125" s="336"/>
      <c r="D125" s="336"/>
      <c r="E125" s="332" t="str">
        <f t="shared" si="5"/>
        <v/>
      </c>
      <c r="F125" s="333" t="str">
        <f t="shared" si="3"/>
        <v>否</v>
      </c>
      <c r="G125" s="316" t="str">
        <f t="shared" si="4"/>
        <v>项</v>
      </c>
    </row>
    <row r="126" ht="36" hidden="1" customHeight="1" spans="1:7">
      <c r="A126" s="335" t="s">
        <v>2719</v>
      </c>
      <c r="B126" s="334" t="s">
        <v>2720</v>
      </c>
      <c r="C126" s="336"/>
      <c r="D126" s="336"/>
      <c r="E126" s="332" t="str">
        <f t="shared" si="5"/>
        <v/>
      </c>
      <c r="F126" s="333" t="str">
        <f t="shared" si="3"/>
        <v>否</v>
      </c>
      <c r="G126" s="316" t="str">
        <f t="shared" si="4"/>
        <v>项</v>
      </c>
    </row>
    <row r="127" ht="36" hidden="1" customHeight="1" spans="1:7">
      <c r="A127" s="335" t="s">
        <v>2721</v>
      </c>
      <c r="B127" s="334" t="s">
        <v>2722</v>
      </c>
      <c r="C127" s="336"/>
      <c r="D127" s="336"/>
      <c r="E127" s="332" t="str">
        <f t="shared" si="5"/>
        <v/>
      </c>
      <c r="F127" s="333" t="str">
        <f t="shared" si="3"/>
        <v>否</v>
      </c>
      <c r="G127" s="316" t="str">
        <f t="shared" si="4"/>
        <v>项</v>
      </c>
    </row>
    <row r="128" ht="36" hidden="1" customHeight="1" spans="1:7">
      <c r="A128" s="329" t="s">
        <v>2723</v>
      </c>
      <c r="B128" s="330" t="s">
        <v>2724</v>
      </c>
      <c r="C128" s="331"/>
      <c r="D128" s="331"/>
      <c r="E128" s="332" t="str">
        <f t="shared" si="5"/>
        <v/>
      </c>
      <c r="F128" s="333" t="str">
        <f t="shared" si="3"/>
        <v>否</v>
      </c>
      <c r="G128" s="316" t="str">
        <f t="shared" si="4"/>
        <v>款</v>
      </c>
    </row>
    <row r="129" ht="36" hidden="1" customHeight="1" spans="1:7">
      <c r="A129" s="335" t="s">
        <v>2725</v>
      </c>
      <c r="B129" s="334" t="s">
        <v>2720</v>
      </c>
      <c r="C129" s="336"/>
      <c r="D129" s="336"/>
      <c r="E129" s="332" t="str">
        <f t="shared" si="5"/>
        <v/>
      </c>
      <c r="F129" s="333" t="str">
        <f t="shared" si="3"/>
        <v>否</v>
      </c>
      <c r="G129" s="316" t="str">
        <f t="shared" si="4"/>
        <v>项</v>
      </c>
    </row>
    <row r="130" ht="36" hidden="1" customHeight="1" spans="1:7">
      <c r="A130" s="335" t="s">
        <v>2726</v>
      </c>
      <c r="B130" s="334" t="s">
        <v>2727</v>
      </c>
      <c r="C130" s="336"/>
      <c r="D130" s="336"/>
      <c r="E130" s="332" t="str">
        <f t="shared" si="5"/>
        <v/>
      </c>
      <c r="F130" s="333" t="str">
        <f t="shared" si="3"/>
        <v>否</v>
      </c>
      <c r="G130" s="316" t="str">
        <f t="shared" si="4"/>
        <v>项</v>
      </c>
    </row>
    <row r="131" ht="36" hidden="1" customHeight="1" spans="1:7">
      <c r="A131" s="335" t="s">
        <v>2728</v>
      </c>
      <c r="B131" s="334" t="s">
        <v>2729</v>
      </c>
      <c r="C131" s="336"/>
      <c r="D131" s="336"/>
      <c r="E131" s="332" t="str">
        <f t="shared" si="5"/>
        <v/>
      </c>
      <c r="F131" s="333" t="str">
        <f t="shared" si="3"/>
        <v>否</v>
      </c>
      <c r="G131" s="316" t="str">
        <f t="shared" si="4"/>
        <v>项</v>
      </c>
    </row>
    <row r="132" ht="36" hidden="1" customHeight="1" spans="1:7">
      <c r="A132" s="335" t="s">
        <v>2730</v>
      </c>
      <c r="B132" s="334" t="s">
        <v>2731</v>
      </c>
      <c r="C132" s="337"/>
      <c r="D132" s="337"/>
      <c r="E132" s="332" t="str">
        <f t="shared" si="5"/>
        <v/>
      </c>
      <c r="F132" s="333" t="str">
        <f t="shared" ref="F132:F195" si="6">IF(LEN(A132)=3,"是",IF(B132&lt;&gt;"",IF(SUM(C132:D132)&lt;&gt;0,"是","否"),"是"))</f>
        <v>否</v>
      </c>
      <c r="G132" s="316" t="str">
        <f t="shared" ref="G132:G195" si="7">IF(LEN(A132)=3,"类",IF(LEN(A132)=5,"款","项"))</f>
        <v>项</v>
      </c>
    </row>
    <row r="133" ht="36" hidden="1" customHeight="1" spans="1:7">
      <c r="A133" s="329" t="s">
        <v>2732</v>
      </c>
      <c r="B133" s="330" t="s">
        <v>2733</v>
      </c>
      <c r="C133" s="331"/>
      <c r="D133" s="331"/>
      <c r="E133" s="332" t="str">
        <f t="shared" ref="E133:E196" si="8">IF(C133&lt;&gt;0,D133/C133-1,"")</f>
        <v/>
      </c>
      <c r="F133" s="333" t="str">
        <f t="shared" si="6"/>
        <v>否</v>
      </c>
      <c r="G133" s="316" t="str">
        <f t="shared" si="7"/>
        <v>款</v>
      </c>
    </row>
    <row r="134" ht="36" hidden="1" customHeight="1" spans="1:7">
      <c r="A134" s="335" t="s">
        <v>2734</v>
      </c>
      <c r="B134" s="334" t="s">
        <v>2735</v>
      </c>
      <c r="C134" s="336"/>
      <c r="D134" s="336"/>
      <c r="E134" s="332" t="str">
        <f t="shared" si="8"/>
        <v/>
      </c>
      <c r="F134" s="333" t="str">
        <f t="shared" si="6"/>
        <v>否</v>
      </c>
      <c r="G134" s="316" t="str">
        <f t="shared" si="7"/>
        <v>项</v>
      </c>
    </row>
    <row r="135" ht="36" hidden="1" customHeight="1" spans="1:7">
      <c r="A135" s="335" t="s">
        <v>2736</v>
      </c>
      <c r="B135" s="334" t="s">
        <v>2737</v>
      </c>
      <c r="C135" s="337"/>
      <c r="D135" s="337"/>
      <c r="E135" s="332" t="str">
        <f t="shared" si="8"/>
        <v/>
      </c>
      <c r="F135" s="333" t="str">
        <f t="shared" si="6"/>
        <v>否</v>
      </c>
      <c r="G135" s="316" t="str">
        <f t="shared" si="7"/>
        <v>项</v>
      </c>
    </row>
    <row r="136" ht="36" hidden="1" customHeight="1" spans="1:7">
      <c r="A136" s="335" t="s">
        <v>2738</v>
      </c>
      <c r="B136" s="334" t="s">
        <v>2739</v>
      </c>
      <c r="C136" s="337"/>
      <c r="D136" s="337"/>
      <c r="E136" s="332" t="str">
        <f t="shared" si="8"/>
        <v/>
      </c>
      <c r="F136" s="333" t="str">
        <f t="shared" si="6"/>
        <v>否</v>
      </c>
      <c r="G136" s="316" t="str">
        <f t="shared" si="7"/>
        <v>项</v>
      </c>
    </row>
    <row r="137" ht="36" hidden="1" customHeight="1" spans="1:7">
      <c r="A137" s="335" t="s">
        <v>2740</v>
      </c>
      <c r="B137" s="334" t="s">
        <v>2741</v>
      </c>
      <c r="C137" s="336"/>
      <c r="D137" s="336"/>
      <c r="E137" s="332" t="str">
        <f t="shared" si="8"/>
        <v/>
      </c>
      <c r="F137" s="333" t="str">
        <f t="shared" si="6"/>
        <v>否</v>
      </c>
      <c r="G137" s="316" t="str">
        <f t="shared" si="7"/>
        <v>项</v>
      </c>
    </row>
    <row r="138" ht="36" hidden="1" customHeight="1" spans="1:7">
      <c r="A138" s="329" t="s">
        <v>2742</v>
      </c>
      <c r="B138" s="330" t="s">
        <v>2743</v>
      </c>
      <c r="C138" s="338">
        <f>SUM(C139:C146)</f>
        <v>0</v>
      </c>
      <c r="D138" s="338">
        <f>SUM(D139:D146)</f>
        <v>0</v>
      </c>
      <c r="E138" s="332" t="str">
        <f t="shared" si="8"/>
        <v/>
      </c>
      <c r="F138" s="333" t="str">
        <f t="shared" si="6"/>
        <v>否</v>
      </c>
      <c r="G138" s="316" t="str">
        <f t="shared" si="7"/>
        <v>款</v>
      </c>
    </row>
    <row r="139" ht="36" hidden="1" customHeight="1" spans="1:7">
      <c r="A139" s="335" t="s">
        <v>2744</v>
      </c>
      <c r="B139" s="334" t="s">
        <v>2745</v>
      </c>
      <c r="C139" s="336"/>
      <c r="D139" s="336"/>
      <c r="E139" s="332" t="str">
        <f t="shared" si="8"/>
        <v/>
      </c>
      <c r="F139" s="333" t="str">
        <f t="shared" si="6"/>
        <v>否</v>
      </c>
      <c r="G139" s="316" t="str">
        <f t="shared" si="7"/>
        <v>项</v>
      </c>
    </row>
    <row r="140" ht="36" hidden="1" customHeight="1" spans="1:7">
      <c r="A140" s="335" t="s">
        <v>2746</v>
      </c>
      <c r="B140" s="334" t="s">
        <v>2747</v>
      </c>
      <c r="C140" s="336"/>
      <c r="D140" s="336"/>
      <c r="E140" s="332" t="str">
        <f t="shared" si="8"/>
        <v/>
      </c>
      <c r="F140" s="333" t="str">
        <f t="shared" si="6"/>
        <v>否</v>
      </c>
      <c r="G140" s="316" t="str">
        <f t="shared" si="7"/>
        <v>项</v>
      </c>
    </row>
    <row r="141" ht="36" hidden="1" customHeight="1" spans="1:7">
      <c r="A141" s="335" t="s">
        <v>2748</v>
      </c>
      <c r="B141" s="334" t="s">
        <v>2749</v>
      </c>
      <c r="C141" s="336"/>
      <c r="D141" s="336"/>
      <c r="E141" s="332" t="str">
        <f t="shared" si="8"/>
        <v/>
      </c>
      <c r="F141" s="333" t="str">
        <f t="shared" si="6"/>
        <v>否</v>
      </c>
      <c r="G141" s="316" t="str">
        <f t="shared" si="7"/>
        <v>项</v>
      </c>
    </row>
    <row r="142" ht="36" hidden="1" customHeight="1" spans="1:7">
      <c r="A142" s="335" t="s">
        <v>2750</v>
      </c>
      <c r="B142" s="334" t="s">
        <v>2751</v>
      </c>
      <c r="C142" s="336"/>
      <c r="D142" s="336"/>
      <c r="E142" s="332" t="str">
        <f t="shared" si="8"/>
        <v/>
      </c>
      <c r="F142" s="333" t="str">
        <f t="shared" si="6"/>
        <v>否</v>
      </c>
      <c r="G142" s="316" t="str">
        <f t="shared" si="7"/>
        <v>项</v>
      </c>
    </row>
    <row r="143" ht="36" hidden="1" customHeight="1" spans="1:7">
      <c r="A143" s="335" t="s">
        <v>2752</v>
      </c>
      <c r="B143" s="334" t="s">
        <v>2753</v>
      </c>
      <c r="C143" s="336"/>
      <c r="D143" s="336"/>
      <c r="E143" s="332" t="str">
        <f t="shared" si="8"/>
        <v/>
      </c>
      <c r="F143" s="333" t="str">
        <f t="shared" si="6"/>
        <v>否</v>
      </c>
      <c r="G143" s="316" t="str">
        <f t="shared" si="7"/>
        <v>项</v>
      </c>
    </row>
    <row r="144" ht="36" hidden="1" customHeight="1" spans="1:7">
      <c r="A144" s="335" t="s">
        <v>2754</v>
      </c>
      <c r="B144" s="334" t="s">
        <v>2755</v>
      </c>
      <c r="C144" s="336"/>
      <c r="D144" s="336"/>
      <c r="E144" s="332" t="str">
        <f t="shared" si="8"/>
        <v/>
      </c>
      <c r="F144" s="333" t="str">
        <f t="shared" si="6"/>
        <v>否</v>
      </c>
      <c r="G144" s="316" t="str">
        <f t="shared" si="7"/>
        <v>项</v>
      </c>
    </row>
    <row r="145" ht="36" hidden="1" customHeight="1" spans="1:7">
      <c r="A145" s="335" t="s">
        <v>2756</v>
      </c>
      <c r="B145" s="334" t="s">
        <v>2757</v>
      </c>
      <c r="C145" s="336"/>
      <c r="D145" s="336"/>
      <c r="E145" s="332" t="str">
        <f t="shared" si="8"/>
        <v/>
      </c>
      <c r="F145" s="333" t="str">
        <f t="shared" si="6"/>
        <v>否</v>
      </c>
      <c r="G145" s="316" t="str">
        <f t="shared" si="7"/>
        <v>项</v>
      </c>
    </row>
    <row r="146" ht="36" hidden="1" customHeight="1" spans="1:7">
      <c r="A146" s="335" t="s">
        <v>2758</v>
      </c>
      <c r="B146" s="334" t="s">
        <v>2759</v>
      </c>
      <c r="C146" s="336"/>
      <c r="D146" s="336"/>
      <c r="E146" s="332" t="str">
        <f t="shared" si="8"/>
        <v/>
      </c>
      <c r="F146" s="333" t="str">
        <f t="shared" si="6"/>
        <v>否</v>
      </c>
      <c r="G146" s="316" t="str">
        <f t="shared" si="7"/>
        <v>项</v>
      </c>
    </row>
    <row r="147" ht="36" hidden="1" customHeight="1" spans="1:7">
      <c r="A147" s="329" t="s">
        <v>2760</v>
      </c>
      <c r="B147" s="330" t="s">
        <v>2761</v>
      </c>
      <c r="C147" s="338">
        <f>SUM(C148:C153)</f>
        <v>0</v>
      </c>
      <c r="D147" s="338">
        <f>SUM(D148:D153)</f>
        <v>0</v>
      </c>
      <c r="E147" s="332" t="str">
        <f t="shared" si="8"/>
        <v/>
      </c>
      <c r="F147" s="333" t="str">
        <f t="shared" si="6"/>
        <v>否</v>
      </c>
      <c r="G147" s="316" t="str">
        <f t="shared" si="7"/>
        <v>款</v>
      </c>
    </row>
    <row r="148" ht="36" hidden="1" customHeight="1" spans="1:7">
      <c r="A148" s="335" t="s">
        <v>2762</v>
      </c>
      <c r="B148" s="334" t="s">
        <v>2763</v>
      </c>
      <c r="C148" s="336"/>
      <c r="D148" s="336"/>
      <c r="E148" s="332" t="str">
        <f t="shared" si="8"/>
        <v/>
      </c>
      <c r="F148" s="333" t="str">
        <f t="shared" si="6"/>
        <v>否</v>
      </c>
      <c r="G148" s="316" t="str">
        <f t="shared" si="7"/>
        <v>项</v>
      </c>
    </row>
    <row r="149" ht="36" hidden="1" customHeight="1" spans="1:7">
      <c r="A149" s="335" t="s">
        <v>2764</v>
      </c>
      <c r="B149" s="334" t="s">
        <v>2765</v>
      </c>
      <c r="C149" s="336"/>
      <c r="D149" s="336"/>
      <c r="E149" s="332" t="str">
        <f t="shared" si="8"/>
        <v/>
      </c>
      <c r="F149" s="333" t="str">
        <f t="shared" si="6"/>
        <v>否</v>
      </c>
      <c r="G149" s="316" t="str">
        <f t="shared" si="7"/>
        <v>项</v>
      </c>
    </row>
    <row r="150" ht="36" hidden="1" customHeight="1" spans="1:7">
      <c r="A150" s="335" t="s">
        <v>2766</v>
      </c>
      <c r="B150" s="334" t="s">
        <v>2767</v>
      </c>
      <c r="C150" s="336"/>
      <c r="D150" s="336"/>
      <c r="E150" s="332" t="str">
        <f t="shared" si="8"/>
        <v/>
      </c>
      <c r="F150" s="333" t="str">
        <f t="shared" si="6"/>
        <v>否</v>
      </c>
      <c r="G150" s="316" t="str">
        <f t="shared" si="7"/>
        <v>项</v>
      </c>
    </row>
    <row r="151" ht="36" hidden="1" customHeight="1" spans="1:7">
      <c r="A151" s="335" t="s">
        <v>2768</v>
      </c>
      <c r="B151" s="334" t="s">
        <v>2769</v>
      </c>
      <c r="C151" s="336"/>
      <c r="D151" s="336"/>
      <c r="E151" s="332" t="str">
        <f t="shared" si="8"/>
        <v/>
      </c>
      <c r="F151" s="333" t="str">
        <f t="shared" si="6"/>
        <v>否</v>
      </c>
      <c r="G151" s="316" t="str">
        <f t="shared" si="7"/>
        <v>项</v>
      </c>
    </row>
    <row r="152" ht="36" hidden="1" customHeight="1" spans="1:7">
      <c r="A152" s="335" t="s">
        <v>2770</v>
      </c>
      <c r="B152" s="334" t="s">
        <v>2771</v>
      </c>
      <c r="C152" s="336"/>
      <c r="D152" s="336"/>
      <c r="E152" s="332" t="str">
        <f t="shared" si="8"/>
        <v/>
      </c>
      <c r="F152" s="333" t="str">
        <f t="shared" si="6"/>
        <v>否</v>
      </c>
      <c r="G152" s="316" t="str">
        <f t="shared" si="7"/>
        <v>项</v>
      </c>
    </row>
    <row r="153" ht="36" hidden="1" customHeight="1" spans="1:7">
      <c r="A153" s="335" t="s">
        <v>2772</v>
      </c>
      <c r="B153" s="334" t="s">
        <v>2773</v>
      </c>
      <c r="C153" s="336"/>
      <c r="D153" s="336"/>
      <c r="E153" s="332" t="str">
        <f t="shared" si="8"/>
        <v/>
      </c>
      <c r="F153" s="333" t="str">
        <f t="shared" si="6"/>
        <v>否</v>
      </c>
      <c r="G153" s="316" t="str">
        <f t="shared" si="7"/>
        <v>项</v>
      </c>
    </row>
    <row r="154" ht="36" hidden="1" customHeight="1" spans="1:7">
      <c r="A154" s="329" t="s">
        <v>2774</v>
      </c>
      <c r="B154" s="330" t="s">
        <v>2775</v>
      </c>
      <c r="C154" s="331"/>
      <c r="D154" s="331"/>
      <c r="E154" s="332" t="str">
        <f t="shared" si="8"/>
        <v/>
      </c>
      <c r="F154" s="333" t="str">
        <f t="shared" si="6"/>
        <v>否</v>
      </c>
      <c r="G154" s="316" t="str">
        <f t="shared" si="7"/>
        <v>款</v>
      </c>
    </row>
    <row r="155" ht="36" hidden="1" customHeight="1" spans="1:7">
      <c r="A155" s="335" t="s">
        <v>2776</v>
      </c>
      <c r="B155" s="334" t="s">
        <v>2777</v>
      </c>
      <c r="C155" s="337"/>
      <c r="D155" s="337"/>
      <c r="E155" s="332" t="str">
        <f t="shared" si="8"/>
        <v/>
      </c>
      <c r="F155" s="333" t="str">
        <f t="shared" si="6"/>
        <v>否</v>
      </c>
      <c r="G155" s="316" t="str">
        <f t="shared" si="7"/>
        <v>项</v>
      </c>
    </row>
    <row r="156" ht="36" hidden="1" customHeight="1" spans="1:7">
      <c r="A156" s="335" t="s">
        <v>2778</v>
      </c>
      <c r="B156" s="334" t="s">
        <v>2779</v>
      </c>
      <c r="C156" s="336"/>
      <c r="D156" s="336"/>
      <c r="E156" s="332" t="str">
        <f t="shared" si="8"/>
        <v/>
      </c>
      <c r="F156" s="333" t="str">
        <f t="shared" si="6"/>
        <v>否</v>
      </c>
      <c r="G156" s="316" t="str">
        <f t="shared" si="7"/>
        <v>项</v>
      </c>
    </row>
    <row r="157" ht="36" hidden="1" customHeight="1" spans="1:7">
      <c r="A157" s="335" t="s">
        <v>2780</v>
      </c>
      <c r="B157" s="334" t="s">
        <v>2781</v>
      </c>
      <c r="C157" s="337"/>
      <c r="D157" s="337"/>
      <c r="E157" s="332" t="str">
        <f t="shared" si="8"/>
        <v/>
      </c>
      <c r="F157" s="333" t="str">
        <f t="shared" si="6"/>
        <v>否</v>
      </c>
      <c r="G157" s="316" t="str">
        <f t="shared" si="7"/>
        <v>项</v>
      </c>
    </row>
    <row r="158" ht="36" hidden="1" customHeight="1" spans="1:7">
      <c r="A158" s="335" t="s">
        <v>2782</v>
      </c>
      <c r="B158" s="334" t="s">
        <v>2783</v>
      </c>
      <c r="C158" s="337"/>
      <c r="D158" s="337"/>
      <c r="E158" s="332" t="str">
        <f t="shared" si="8"/>
        <v/>
      </c>
      <c r="F158" s="333" t="str">
        <f t="shared" si="6"/>
        <v>否</v>
      </c>
      <c r="G158" s="316" t="str">
        <f t="shared" si="7"/>
        <v>项</v>
      </c>
    </row>
    <row r="159" ht="36" hidden="1" customHeight="1" spans="1:7">
      <c r="A159" s="335" t="s">
        <v>2784</v>
      </c>
      <c r="B159" s="334" t="s">
        <v>2785</v>
      </c>
      <c r="C159" s="336"/>
      <c r="D159" s="336"/>
      <c r="E159" s="332" t="str">
        <f t="shared" si="8"/>
        <v/>
      </c>
      <c r="F159" s="333" t="str">
        <f t="shared" si="6"/>
        <v>否</v>
      </c>
      <c r="G159" s="316" t="str">
        <f t="shared" si="7"/>
        <v>项</v>
      </c>
    </row>
    <row r="160" ht="36" hidden="1" customHeight="1" spans="1:7">
      <c r="A160" s="335" t="s">
        <v>2786</v>
      </c>
      <c r="B160" s="334" t="s">
        <v>2787</v>
      </c>
      <c r="C160" s="336"/>
      <c r="D160" s="336"/>
      <c r="E160" s="332" t="str">
        <f t="shared" si="8"/>
        <v/>
      </c>
      <c r="F160" s="333" t="str">
        <f t="shared" si="6"/>
        <v>否</v>
      </c>
      <c r="G160" s="316" t="str">
        <f t="shared" si="7"/>
        <v>项</v>
      </c>
    </row>
    <row r="161" ht="36" hidden="1" customHeight="1" spans="1:7">
      <c r="A161" s="335" t="s">
        <v>2788</v>
      </c>
      <c r="B161" s="334" t="s">
        <v>2789</v>
      </c>
      <c r="C161" s="336"/>
      <c r="D161" s="336"/>
      <c r="E161" s="332" t="str">
        <f t="shared" si="8"/>
        <v/>
      </c>
      <c r="F161" s="333" t="str">
        <f t="shared" si="6"/>
        <v>否</v>
      </c>
      <c r="G161" s="316" t="str">
        <f t="shared" si="7"/>
        <v>项</v>
      </c>
    </row>
    <row r="162" ht="36" hidden="1" customHeight="1" spans="1:7">
      <c r="A162" s="335" t="s">
        <v>2790</v>
      </c>
      <c r="B162" s="334" t="s">
        <v>2791</v>
      </c>
      <c r="C162" s="336"/>
      <c r="D162" s="336"/>
      <c r="E162" s="332" t="str">
        <f t="shared" si="8"/>
        <v/>
      </c>
      <c r="F162" s="333" t="str">
        <f t="shared" si="6"/>
        <v>否</v>
      </c>
      <c r="G162" s="316" t="str">
        <f t="shared" si="7"/>
        <v>项</v>
      </c>
    </row>
    <row r="163" ht="36" hidden="1" customHeight="1" spans="1:7">
      <c r="A163" s="329" t="s">
        <v>2792</v>
      </c>
      <c r="B163" s="330" t="s">
        <v>2793</v>
      </c>
      <c r="C163" s="338">
        <f>SUM(C164:C165)</f>
        <v>0</v>
      </c>
      <c r="D163" s="338">
        <f>SUM(D164:D165)</f>
        <v>0</v>
      </c>
      <c r="E163" s="332" t="str">
        <f t="shared" si="8"/>
        <v/>
      </c>
      <c r="F163" s="333" t="str">
        <f t="shared" si="6"/>
        <v>否</v>
      </c>
      <c r="G163" s="316" t="str">
        <f t="shared" si="7"/>
        <v>款</v>
      </c>
    </row>
    <row r="164" ht="36" hidden="1" customHeight="1" spans="1:7">
      <c r="A164" s="335" t="s">
        <v>2794</v>
      </c>
      <c r="B164" s="334" t="s">
        <v>2716</v>
      </c>
      <c r="C164" s="336"/>
      <c r="D164" s="336"/>
      <c r="E164" s="332" t="str">
        <f t="shared" si="8"/>
        <v/>
      </c>
      <c r="F164" s="333" t="str">
        <f t="shared" si="6"/>
        <v>否</v>
      </c>
      <c r="G164" s="316" t="str">
        <f t="shared" si="7"/>
        <v>项</v>
      </c>
    </row>
    <row r="165" ht="36" hidden="1" customHeight="1" spans="1:7">
      <c r="A165" s="335" t="s">
        <v>2795</v>
      </c>
      <c r="B165" s="334" t="s">
        <v>2796</v>
      </c>
      <c r="C165" s="336"/>
      <c r="D165" s="336"/>
      <c r="E165" s="332" t="str">
        <f t="shared" si="8"/>
        <v/>
      </c>
      <c r="F165" s="333" t="str">
        <f t="shared" si="6"/>
        <v>否</v>
      </c>
      <c r="G165" s="316" t="str">
        <f t="shared" si="7"/>
        <v>项</v>
      </c>
    </row>
    <row r="166" ht="36" customHeight="1" spans="1:7">
      <c r="A166" s="329" t="s">
        <v>2797</v>
      </c>
      <c r="B166" s="330" t="s">
        <v>2798</v>
      </c>
      <c r="C166" s="338">
        <v>1765200</v>
      </c>
      <c r="D166" s="338">
        <f>SUM(D167:D168)</f>
        <v>0</v>
      </c>
      <c r="E166" s="339">
        <f t="shared" si="8"/>
        <v>-1</v>
      </c>
      <c r="F166" s="333" t="str">
        <f t="shared" si="6"/>
        <v>是</v>
      </c>
      <c r="G166" s="316" t="str">
        <f t="shared" si="7"/>
        <v>款</v>
      </c>
    </row>
    <row r="167" ht="36" customHeight="1" spans="1:7">
      <c r="A167" s="335" t="s">
        <v>2799</v>
      </c>
      <c r="B167" s="334" t="s">
        <v>2716</v>
      </c>
      <c r="C167" s="336">
        <v>1765200</v>
      </c>
      <c r="D167" s="336"/>
      <c r="E167" s="332">
        <f t="shared" si="8"/>
        <v>-1</v>
      </c>
      <c r="F167" s="333" t="str">
        <f t="shared" si="6"/>
        <v>是</v>
      </c>
      <c r="G167" s="316" t="str">
        <f t="shared" si="7"/>
        <v>项</v>
      </c>
    </row>
    <row r="168" ht="36" hidden="1" customHeight="1" spans="1:7">
      <c r="A168" s="335" t="s">
        <v>2800</v>
      </c>
      <c r="B168" s="334" t="s">
        <v>2801</v>
      </c>
      <c r="C168" s="336"/>
      <c r="D168" s="336"/>
      <c r="E168" s="332" t="str">
        <f t="shared" si="8"/>
        <v/>
      </c>
      <c r="F168" s="333" t="str">
        <f t="shared" si="6"/>
        <v>否</v>
      </c>
      <c r="G168" s="316" t="str">
        <f t="shared" si="7"/>
        <v>项</v>
      </c>
    </row>
    <row r="169" ht="36" hidden="1" customHeight="1" spans="1:7">
      <c r="A169" s="329" t="s">
        <v>2802</v>
      </c>
      <c r="B169" s="330" t="s">
        <v>2803</v>
      </c>
      <c r="C169" s="338"/>
      <c r="D169" s="338"/>
      <c r="E169" s="332" t="str">
        <f t="shared" si="8"/>
        <v/>
      </c>
      <c r="F169" s="333" t="str">
        <f t="shared" si="6"/>
        <v>否</v>
      </c>
      <c r="G169" s="316" t="str">
        <f t="shared" si="7"/>
        <v>款</v>
      </c>
    </row>
    <row r="170" ht="36" hidden="1" customHeight="1" spans="1:7">
      <c r="A170" s="329" t="s">
        <v>2804</v>
      </c>
      <c r="B170" s="330" t="s">
        <v>2805</v>
      </c>
      <c r="C170" s="338">
        <f>SUM(C171:C173)</f>
        <v>0</v>
      </c>
      <c r="D170" s="338">
        <f>SUM(D171:D173)</f>
        <v>0</v>
      </c>
      <c r="E170" s="332" t="str">
        <f t="shared" si="8"/>
        <v/>
      </c>
      <c r="F170" s="333" t="str">
        <f t="shared" si="6"/>
        <v>否</v>
      </c>
      <c r="G170" s="316" t="str">
        <f t="shared" si="7"/>
        <v>款</v>
      </c>
    </row>
    <row r="171" ht="36" hidden="1" customHeight="1" spans="1:7">
      <c r="A171" s="335" t="s">
        <v>2806</v>
      </c>
      <c r="B171" s="334" t="s">
        <v>2735</v>
      </c>
      <c r="C171" s="336"/>
      <c r="D171" s="336"/>
      <c r="E171" s="332" t="str">
        <f t="shared" si="8"/>
        <v/>
      </c>
      <c r="F171" s="333" t="str">
        <f t="shared" si="6"/>
        <v>否</v>
      </c>
      <c r="G171" s="316" t="str">
        <f t="shared" si="7"/>
        <v>项</v>
      </c>
    </row>
    <row r="172" ht="36" hidden="1" customHeight="1" spans="1:7">
      <c r="A172" s="335" t="s">
        <v>2807</v>
      </c>
      <c r="B172" s="334" t="s">
        <v>2739</v>
      </c>
      <c r="C172" s="336"/>
      <c r="D172" s="336"/>
      <c r="E172" s="332" t="str">
        <f t="shared" si="8"/>
        <v/>
      </c>
      <c r="F172" s="333" t="str">
        <f t="shared" si="6"/>
        <v>否</v>
      </c>
      <c r="G172" s="316" t="str">
        <f t="shared" si="7"/>
        <v>项</v>
      </c>
    </row>
    <row r="173" ht="36" hidden="1" customHeight="1" spans="1:7">
      <c r="A173" s="335" t="s">
        <v>2808</v>
      </c>
      <c r="B173" s="334" t="s">
        <v>2809</v>
      </c>
      <c r="C173" s="336"/>
      <c r="D173" s="336"/>
      <c r="E173" s="332" t="str">
        <f t="shared" si="8"/>
        <v/>
      </c>
      <c r="F173" s="333" t="str">
        <f t="shared" si="6"/>
        <v>否</v>
      </c>
      <c r="G173" s="316" t="str">
        <f t="shared" si="7"/>
        <v>项</v>
      </c>
    </row>
    <row r="174" ht="36" customHeight="1" spans="1:7">
      <c r="A174" s="329" t="s">
        <v>95</v>
      </c>
      <c r="B174" s="330" t="s">
        <v>2810</v>
      </c>
      <c r="C174" s="331"/>
      <c r="D174" s="331"/>
      <c r="E174" s="332" t="str">
        <f t="shared" si="8"/>
        <v/>
      </c>
      <c r="F174" s="333" t="str">
        <f t="shared" si="6"/>
        <v>是</v>
      </c>
      <c r="G174" s="316" t="str">
        <f t="shared" si="7"/>
        <v>类</v>
      </c>
    </row>
    <row r="175" ht="36" hidden="1" customHeight="1" spans="1:7">
      <c r="A175" s="329" t="s">
        <v>2811</v>
      </c>
      <c r="B175" s="330" t="s">
        <v>2812</v>
      </c>
      <c r="C175" s="331"/>
      <c r="D175" s="331"/>
      <c r="E175" s="332" t="str">
        <f t="shared" si="8"/>
        <v/>
      </c>
      <c r="F175" s="333" t="str">
        <f t="shared" si="6"/>
        <v>否</v>
      </c>
      <c r="G175" s="316" t="str">
        <f t="shared" si="7"/>
        <v>款</v>
      </c>
    </row>
    <row r="176" ht="36" hidden="1" customHeight="1" spans="1:7">
      <c r="A176" s="335" t="s">
        <v>2813</v>
      </c>
      <c r="B176" s="334" t="s">
        <v>2814</v>
      </c>
      <c r="C176" s="337"/>
      <c r="D176" s="337"/>
      <c r="E176" s="332" t="str">
        <f t="shared" si="8"/>
        <v/>
      </c>
      <c r="F176" s="333" t="str">
        <f t="shared" si="6"/>
        <v>否</v>
      </c>
      <c r="G176" s="316" t="str">
        <f t="shared" si="7"/>
        <v>项</v>
      </c>
    </row>
    <row r="177" ht="36" hidden="1" customHeight="1" spans="1:7">
      <c r="A177" s="335" t="s">
        <v>2815</v>
      </c>
      <c r="B177" s="334" t="s">
        <v>2816</v>
      </c>
      <c r="C177" s="336"/>
      <c r="D177" s="336"/>
      <c r="E177" s="332" t="str">
        <f t="shared" si="8"/>
        <v/>
      </c>
      <c r="F177" s="333" t="str">
        <f t="shared" si="6"/>
        <v>否</v>
      </c>
      <c r="G177" s="316" t="str">
        <f t="shared" si="7"/>
        <v>项</v>
      </c>
    </row>
    <row r="178" ht="36" customHeight="1" spans="1:7">
      <c r="A178" s="329" t="s">
        <v>117</v>
      </c>
      <c r="B178" s="330" t="s">
        <v>2817</v>
      </c>
      <c r="C178" s="331">
        <v>47943</v>
      </c>
      <c r="D178" s="331">
        <v>2770</v>
      </c>
      <c r="E178" s="339">
        <f t="shared" si="8"/>
        <v>-0.942</v>
      </c>
      <c r="F178" s="333" t="str">
        <f t="shared" si="6"/>
        <v>是</v>
      </c>
      <c r="G178" s="316" t="str">
        <f t="shared" si="7"/>
        <v>类</v>
      </c>
    </row>
    <row r="179" ht="36" customHeight="1" spans="1:7">
      <c r="A179" s="329" t="s">
        <v>2818</v>
      </c>
      <c r="B179" s="330" t="s">
        <v>2819</v>
      </c>
      <c r="C179" s="331">
        <v>46000</v>
      </c>
      <c r="D179" s="331">
        <v>0</v>
      </c>
      <c r="E179" s="339">
        <f t="shared" si="8"/>
        <v>-1</v>
      </c>
      <c r="F179" s="333" t="str">
        <f t="shared" si="6"/>
        <v>是</v>
      </c>
      <c r="G179" s="316" t="str">
        <f t="shared" si="7"/>
        <v>款</v>
      </c>
    </row>
    <row r="180" ht="36" hidden="1" customHeight="1" spans="1:7">
      <c r="A180" s="335" t="s">
        <v>2820</v>
      </c>
      <c r="B180" s="334" t="s">
        <v>2821</v>
      </c>
      <c r="C180" s="337">
        <v>0</v>
      </c>
      <c r="D180" s="337">
        <v>0</v>
      </c>
      <c r="E180" s="332" t="str">
        <f t="shared" si="8"/>
        <v/>
      </c>
      <c r="F180" s="333" t="str">
        <f t="shared" si="6"/>
        <v>否</v>
      </c>
      <c r="G180" s="316" t="str">
        <f t="shared" si="7"/>
        <v>项</v>
      </c>
    </row>
    <row r="181" ht="36" customHeight="1" spans="1:7">
      <c r="A181" s="335" t="s">
        <v>2822</v>
      </c>
      <c r="B181" s="334" t="s">
        <v>2823</v>
      </c>
      <c r="C181" s="337">
        <v>46000</v>
      </c>
      <c r="D181" s="337">
        <v>0</v>
      </c>
      <c r="E181" s="332">
        <f t="shared" si="8"/>
        <v>-1</v>
      </c>
      <c r="F181" s="333" t="str">
        <f t="shared" si="6"/>
        <v>是</v>
      </c>
      <c r="G181" s="316" t="str">
        <f t="shared" si="7"/>
        <v>项</v>
      </c>
    </row>
    <row r="182" ht="36" hidden="1" customHeight="1" spans="1:7">
      <c r="A182" s="335" t="s">
        <v>2824</v>
      </c>
      <c r="B182" s="334" t="s">
        <v>2825</v>
      </c>
      <c r="C182" s="336">
        <v>0</v>
      </c>
      <c r="D182" s="336">
        <v>0</v>
      </c>
      <c r="E182" s="332" t="str">
        <f t="shared" si="8"/>
        <v/>
      </c>
      <c r="F182" s="333" t="str">
        <f t="shared" si="6"/>
        <v>否</v>
      </c>
      <c r="G182" s="316" t="str">
        <f t="shared" si="7"/>
        <v>项</v>
      </c>
    </row>
    <row r="183" ht="36" customHeight="1" spans="1:7">
      <c r="A183" s="329" t="s">
        <v>2826</v>
      </c>
      <c r="B183" s="330" t="s">
        <v>2827</v>
      </c>
      <c r="C183" s="331">
        <v>165</v>
      </c>
      <c r="D183" s="331">
        <v>0</v>
      </c>
      <c r="E183" s="332">
        <f t="shared" si="8"/>
        <v>-1</v>
      </c>
      <c r="F183" s="333" t="str">
        <f t="shared" si="6"/>
        <v>是</v>
      </c>
      <c r="G183" s="316" t="str">
        <f t="shared" si="7"/>
        <v>款</v>
      </c>
    </row>
    <row r="184" ht="36" hidden="1" customHeight="1" spans="1:7">
      <c r="A184" s="335" t="s">
        <v>2828</v>
      </c>
      <c r="B184" s="334" t="s">
        <v>2829</v>
      </c>
      <c r="C184" s="336">
        <v>0</v>
      </c>
      <c r="D184" s="336">
        <v>0</v>
      </c>
      <c r="E184" s="332" t="str">
        <f t="shared" si="8"/>
        <v/>
      </c>
      <c r="F184" s="333" t="str">
        <f t="shared" si="6"/>
        <v>否</v>
      </c>
      <c r="G184" s="316" t="str">
        <f t="shared" si="7"/>
        <v>项</v>
      </c>
    </row>
    <row r="185" ht="36" hidden="1" customHeight="1" spans="1:7">
      <c r="A185" s="335" t="s">
        <v>2830</v>
      </c>
      <c r="B185" s="334" t="s">
        <v>2831</v>
      </c>
      <c r="C185" s="336">
        <v>0</v>
      </c>
      <c r="D185" s="336">
        <v>0</v>
      </c>
      <c r="E185" s="332" t="str">
        <f t="shared" si="8"/>
        <v/>
      </c>
      <c r="F185" s="333" t="str">
        <f t="shared" si="6"/>
        <v>否</v>
      </c>
      <c r="G185" s="316" t="str">
        <f t="shared" si="7"/>
        <v>项</v>
      </c>
    </row>
    <row r="186" ht="36" customHeight="1" spans="1:7">
      <c r="A186" s="335" t="s">
        <v>2832</v>
      </c>
      <c r="B186" s="334" t="s">
        <v>2833</v>
      </c>
      <c r="C186" s="337">
        <v>160</v>
      </c>
      <c r="D186" s="337">
        <v>0</v>
      </c>
      <c r="E186" s="332">
        <f t="shared" si="8"/>
        <v>-1</v>
      </c>
      <c r="F186" s="333" t="str">
        <f t="shared" si="6"/>
        <v>是</v>
      </c>
      <c r="G186" s="316" t="str">
        <f t="shared" si="7"/>
        <v>项</v>
      </c>
    </row>
    <row r="187" ht="36" hidden="1" customHeight="1" spans="1:7">
      <c r="A187" s="335" t="s">
        <v>2834</v>
      </c>
      <c r="B187" s="334" t="s">
        <v>2835</v>
      </c>
      <c r="C187" s="337">
        <v>0</v>
      </c>
      <c r="D187" s="337">
        <v>0</v>
      </c>
      <c r="E187" s="332" t="str">
        <f t="shared" si="8"/>
        <v/>
      </c>
      <c r="F187" s="333" t="str">
        <f t="shared" si="6"/>
        <v>否</v>
      </c>
      <c r="G187" s="316" t="str">
        <f t="shared" si="7"/>
        <v>项</v>
      </c>
    </row>
    <row r="188" ht="36" hidden="1" customHeight="1" spans="1:7">
      <c r="A188" s="335" t="s">
        <v>2836</v>
      </c>
      <c r="B188" s="334" t="s">
        <v>2837</v>
      </c>
      <c r="C188" s="336">
        <v>0</v>
      </c>
      <c r="D188" s="336">
        <v>0</v>
      </c>
      <c r="E188" s="332" t="str">
        <f t="shared" si="8"/>
        <v/>
      </c>
      <c r="F188" s="333" t="str">
        <f t="shared" si="6"/>
        <v>否</v>
      </c>
      <c r="G188" s="316" t="str">
        <f t="shared" si="7"/>
        <v>项</v>
      </c>
    </row>
    <row r="189" ht="36" hidden="1" customHeight="1" spans="1:7">
      <c r="A189" s="335" t="s">
        <v>2838</v>
      </c>
      <c r="B189" s="334" t="s">
        <v>2839</v>
      </c>
      <c r="C189" s="336">
        <v>0</v>
      </c>
      <c r="D189" s="336">
        <v>0</v>
      </c>
      <c r="E189" s="332" t="str">
        <f t="shared" si="8"/>
        <v/>
      </c>
      <c r="F189" s="333" t="str">
        <f t="shared" si="6"/>
        <v>否</v>
      </c>
      <c r="G189" s="316" t="str">
        <f t="shared" si="7"/>
        <v>项</v>
      </c>
    </row>
    <row r="190" ht="36" customHeight="1" spans="1:7">
      <c r="A190" s="335" t="s">
        <v>2840</v>
      </c>
      <c r="B190" s="334" t="s">
        <v>2841</v>
      </c>
      <c r="C190" s="337">
        <v>5</v>
      </c>
      <c r="D190" s="337">
        <v>0</v>
      </c>
      <c r="E190" s="332">
        <f t="shared" si="8"/>
        <v>-1</v>
      </c>
      <c r="F190" s="333" t="str">
        <f t="shared" si="6"/>
        <v>是</v>
      </c>
      <c r="G190" s="316" t="str">
        <f t="shared" si="7"/>
        <v>项</v>
      </c>
    </row>
    <row r="191" ht="36" hidden="1" customHeight="1" spans="1:7">
      <c r="A191" s="335" t="s">
        <v>2842</v>
      </c>
      <c r="B191" s="334" t="s">
        <v>2843</v>
      </c>
      <c r="C191" s="336">
        <v>0</v>
      </c>
      <c r="D191" s="336">
        <v>0</v>
      </c>
      <c r="E191" s="332" t="str">
        <f t="shared" si="8"/>
        <v/>
      </c>
      <c r="F191" s="333" t="str">
        <f t="shared" si="6"/>
        <v>否</v>
      </c>
      <c r="G191" s="316" t="str">
        <f t="shared" si="7"/>
        <v>项</v>
      </c>
    </row>
    <row r="192" ht="36" customHeight="1" spans="1:7">
      <c r="A192" s="329" t="s">
        <v>2844</v>
      </c>
      <c r="B192" s="330" t="s">
        <v>2845</v>
      </c>
      <c r="C192" s="331">
        <v>1778</v>
      </c>
      <c r="D192" s="331">
        <v>2770</v>
      </c>
      <c r="E192" s="339">
        <f t="shared" si="8"/>
        <v>0.558</v>
      </c>
      <c r="F192" s="333" t="str">
        <f t="shared" si="6"/>
        <v>是</v>
      </c>
      <c r="G192" s="316" t="str">
        <f t="shared" si="7"/>
        <v>款</v>
      </c>
    </row>
    <row r="193" ht="36" hidden="1" customHeight="1" spans="1:7">
      <c r="A193" s="341">
        <v>2296001</v>
      </c>
      <c r="B193" s="334" t="s">
        <v>2846</v>
      </c>
      <c r="C193" s="336">
        <v>0</v>
      </c>
      <c r="D193" s="336">
        <v>0</v>
      </c>
      <c r="E193" s="332" t="str">
        <f t="shared" si="8"/>
        <v/>
      </c>
      <c r="F193" s="333" t="str">
        <f t="shared" si="6"/>
        <v>否</v>
      </c>
      <c r="G193" s="316" t="str">
        <f t="shared" si="7"/>
        <v>项</v>
      </c>
    </row>
    <row r="194" ht="36" customHeight="1" spans="1:7">
      <c r="A194" s="335" t="s">
        <v>2847</v>
      </c>
      <c r="B194" s="334" t="s">
        <v>2848</v>
      </c>
      <c r="C194" s="337">
        <v>160</v>
      </c>
      <c r="D194" s="337">
        <v>0</v>
      </c>
      <c r="E194" s="332">
        <f t="shared" si="8"/>
        <v>-1</v>
      </c>
      <c r="F194" s="333" t="str">
        <f t="shared" si="6"/>
        <v>是</v>
      </c>
      <c r="G194" s="316" t="str">
        <f t="shared" si="7"/>
        <v>项</v>
      </c>
    </row>
    <row r="195" ht="36" customHeight="1" spans="1:7">
      <c r="A195" s="335" t="s">
        <v>2849</v>
      </c>
      <c r="B195" s="334" t="s">
        <v>2850</v>
      </c>
      <c r="C195" s="337">
        <v>1551</v>
      </c>
      <c r="D195" s="337">
        <v>0</v>
      </c>
      <c r="E195" s="332">
        <f t="shared" si="8"/>
        <v>-1</v>
      </c>
      <c r="F195" s="333" t="str">
        <f t="shared" si="6"/>
        <v>是</v>
      </c>
      <c r="G195" s="316" t="str">
        <f t="shared" si="7"/>
        <v>项</v>
      </c>
    </row>
    <row r="196" ht="36" customHeight="1" spans="1:7">
      <c r="A196" s="335" t="s">
        <v>2851</v>
      </c>
      <c r="B196" s="334" t="s">
        <v>2852</v>
      </c>
      <c r="C196" s="336">
        <v>0</v>
      </c>
      <c r="D196" s="336">
        <v>1500</v>
      </c>
      <c r="E196" s="332" t="str">
        <f t="shared" si="8"/>
        <v/>
      </c>
      <c r="F196" s="333" t="str">
        <f t="shared" ref="F196:F259" si="9">IF(LEN(A196)=3,"是",IF(B196&lt;&gt;"",IF(SUM(C196:D196)&lt;&gt;0,"是","否"),"是"))</f>
        <v>是</v>
      </c>
      <c r="G196" s="316" t="str">
        <f t="shared" ref="G196:G259" si="10">IF(LEN(A196)=3,"类",IF(LEN(A196)=5,"款","项"))</f>
        <v>项</v>
      </c>
    </row>
    <row r="197" ht="36" hidden="1" customHeight="1" spans="1:7">
      <c r="A197" s="335" t="s">
        <v>2853</v>
      </c>
      <c r="B197" s="334" t="s">
        <v>2854</v>
      </c>
      <c r="C197" s="336">
        <v>0</v>
      </c>
      <c r="D197" s="336">
        <v>0</v>
      </c>
      <c r="E197" s="332" t="str">
        <f t="shared" ref="E197:E260" si="11">IF(C197&lt;&gt;0,D197/C197-1,"")</f>
        <v/>
      </c>
      <c r="F197" s="333" t="str">
        <f t="shared" si="9"/>
        <v>否</v>
      </c>
      <c r="G197" s="316" t="str">
        <f t="shared" si="10"/>
        <v>项</v>
      </c>
    </row>
    <row r="198" ht="36" customHeight="1" spans="1:7">
      <c r="A198" s="335" t="s">
        <v>2855</v>
      </c>
      <c r="B198" s="334" t="s">
        <v>2856</v>
      </c>
      <c r="C198" s="337">
        <v>67</v>
      </c>
      <c r="D198" s="337">
        <v>0</v>
      </c>
      <c r="E198" s="332">
        <f t="shared" si="11"/>
        <v>-1</v>
      </c>
      <c r="F198" s="333" t="str">
        <f t="shared" si="9"/>
        <v>是</v>
      </c>
      <c r="G198" s="316" t="str">
        <f t="shared" si="10"/>
        <v>项</v>
      </c>
    </row>
    <row r="199" ht="36" hidden="1" customHeight="1" spans="1:7">
      <c r="A199" s="335" t="s">
        <v>2857</v>
      </c>
      <c r="B199" s="334" t="s">
        <v>2858</v>
      </c>
      <c r="C199" s="336">
        <v>0</v>
      </c>
      <c r="D199" s="336">
        <v>0</v>
      </c>
      <c r="E199" s="332" t="str">
        <f t="shared" si="11"/>
        <v/>
      </c>
      <c r="F199" s="333" t="str">
        <f t="shared" si="9"/>
        <v>否</v>
      </c>
      <c r="G199" s="316" t="str">
        <f t="shared" si="10"/>
        <v>项</v>
      </c>
    </row>
    <row r="200" ht="36" hidden="1" customHeight="1" spans="1:7">
      <c r="A200" s="335" t="s">
        <v>2859</v>
      </c>
      <c r="B200" s="334" t="s">
        <v>2860</v>
      </c>
      <c r="C200" s="336">
        <v>0</v>
      </c>
      <c r="D200" s="336">
        <v>0</v>
      </c>
      <c r="E200" s="332" t="str">
        <f t="shared" si="11"/>
        <v/>
      </c>
      <c r="F200" s="333" t="str">
        <f t="shared" si="9"/>
        <v>否</v>
      </c>
      <c r="G200" s="316" t="str">
        <f t="shared" si="10"/>
        <v>项</v>
      </c>
    </row>
    <row r="201" ht="36" hidden="1" customHeight="1" spans="1:7">
      <c r="A201" s="335" t="s">
        <v>2861</v>
      </c>
      <c r="B201" s="334" t="s">
        <v>2862</v>
      </c>
      <c r="C201" s="336">
        <v>0</v>
      </c>
      <c r="D201" s="336">
        <v>0</v>
      </c>
      <c r="E201" s="332" t="str">
        <f t="shared" si="11"/>
        <v/>
      </c>
      <c r="F201" s="333" t="str">
        <f t="shared" si="9"/>
        <v>否</v>
      </c>
      <c r="G201" s="316" t="str">
        <f t="shared" si="10"/>
        <v>项</v>
      </c>
    </row>
    <row r="202" ht="36" hidden="1" customHeight="1" spans="1:7">
      <c r="A202" s="335" t="s">
        <v>2863</v>
      </c>
      <c r="B202" s="334" t="s">
        <v>2997</v>
      </c>
      <c r="C202" s="336">
        <v>0</v>
      </c>
      <c r="D202" s="336">
        <v>0</v>
      </c>
      <c r="E202" s="332" t="str">
        <f t="shared" si="11"/>
        <v/>
      </c>
      <c r="F202" s="333" t="str">
        <f t="shared" si="9"/>
        <v>否</v>
      </c>
      <c r="G202" s="316" t="str">
        <f t="shared" si="10"/>
        <v>项</v>
      </c>
    </row>
    <row r="203" ht="36" customHeight="1" spans="1:7">
      <c r="A203" s="335" t="s">
        <v>2865</v>
      </c>
      <c r="B203" s="334" t="s">
        <v>2866</v>
      </c>
      <c r="C203" s="337">
        <v>0</v>
      </c>
      <c r="D203" s="337">
        <v>1270</v>
      </c>
      <c r="E203" s="332" t="str">
        <f t="shared" si="11"/>
        <v/>
      </c>
      <c r="F203" s="333" t="str">
        <f t="shared" si="9"/>
        <v>是</v>
      </c>
      <c r="G203" s="316" t="str">
        <f t="shared" si="10"/>
        <v>项</v>
      </c>
    </row>
    <row r="204" ht="36" customHeight="1" spans="1:7">
      <c r="A204" s="329" t="s">
        <v>113</v>
      </c>
      <c r="B204" s="330" t="s">
        <v>2867</v>
      </c>
      <c r="C204" s="331">
        <v>7263</v>
      </c>
      <c r="D204" s="331">
        <v>138064</v>
      </c>
      <c r="E204" s="339">
        <f t="shared" si="11"/>
        <v>18.009</v>
      </c>
      <c r="F204" s="333" t="str">
        <f t="shared" si="9"/>
        <v>是</v>
      </c>
      <c r="G204" s="316" t="str">
        <f t="shared" si="10"/>
        <v>类</v>
      </c>
    </row>
    <row r="205" ht="36" hidden="1" customHeight="1" spans="1:7">
      <c r="A205" s="335" t="s">
        <v>2868</v>
      </c>
      <c r="B205" s="334" t="s">
        <v>2869</v>
      </c>
      <c r="C205" s="336"/>
      <c r="D205" s="336"/>
      <c r="E205" s="332" t="str">
        <f t="shared" si="11"/>
        <v/>
      </c>
      <c r="F205" s="333" t="str">
        <f t="shared" si="9"/>
        <v>否</v>
      </c>
      <c r="G205" s="316" t="str">
        <f t="shared" si="10"/>
        <v>项</v>
      </c>
    </row>
    <row r="206" ht="36" hidden="1" customHeight="1" spans="1:7">
      <c r="A206" s="335" t="s">
        <v>2870</v>
      </c>
      <c r="B206" s="334" t="s">
        <v>2871</v>
      </c>
      <c r="C206" s="336"/>
      <c r="D206" s="336"/>
      <c r="E206" s="332" t="str">
        <f t="shared" si="11"/>
        <v/>
      </c>
      <c r="F206" s="333" t="str">
        <f t="shared" si="9"/>
        <v>否</v>
      </c>
      <c r="G206" s="316" t="str">
        <f t="shared" si="10"/>
        <v>项</v>
      </c>
    </row>
    <row r="207" ht="36" hidden="1" customHeight="1" spans="1:7">
      <c r="A207" s="335" t="s">
        <v>2872</v>
      </c>
      <c r="B207" s="334" t="s">
        <v>2873</v>
      </c>
      <c r="C207" s="336"/>
      <c r="D207" s="336"/>
      <c r="E207" s="332" t="str">
        <f t="shared" si="11"/>
        <v/>
      </c>
      <c r="F207" s="333" t="str">
        <f t="shared" si="9"/>
        <v>否</v>
      </c>
      <c r="G207" s="316" t="str">
        <f t="shared" si="10"/>
        <v>项</v>
      </c>
    </row>
    <row r="208" ht="36" hidden="1" customHeight="1" spans="1:7">
      <c r="A208" s="335" t="s">
        <v>2874</v>
      </c>
      <c r="B208" s="334" t="s">
        <v>2875</v>
      </c>
      <c r="C208" s="336"/>
      <c r="D208" s="336"/>
      <c r="E208" s="332" t="str">
        <f t="shared" si="11"/>
        <v/>
      </c>
      <c r="F208" s="333" t="str">
        <f t="shared" si="9"/>
        <v>否</v>
      </c>
      <c r="G208" s="316" t="str">
        <f t="shared" si="10"/>
        <v>项</v>
      </c>
    </row>
    <row r="209" ht="36" hidden="1" customHeight="1" spans="1:7">
      <c r="A209" s="335" t="s">
        <v>2876</v>
      </c>
      <c r="B209" s="334" t="s">
        <v>2877</v>
      </c>
      <c r="C209" s="336"/>
      <c r="D209" s="336"/>
      <c r="E209" s="332" t="str">
        <f t="shared" si="11"/>
        <v/>
      </c>
      <c r="F209" s="333" t="str">
        <f t="shared" si="9"/>
        <v>否</v>
      </c>
      <c r="G209" s="316" t="str">
        <f t="shared" si="10"/>
        <v>项</v>
      </c>
    </row>
    <row r="210" ht="36" hidden="1" customHeight="1" spans="1:7">
      <c r="A210" s="335" t="s">
        <v>2878</v>
      </c>
      <c r="B210" s="334" t="s">
        <v>2879</v>
      </c>
      <c r="C210" s="336"/>
      <c r="D210" s="336"/>
      <c r="E210" s="332" t="str">
        <f t="shared" si="11"/>
        <v/>
      </c>
      <c r="F210" s="333" t="str">
        <f t="shared" si="9"/>
        <v>否</v>
      </c>
      <c r="G210" s="316" t="str">
        <f t="shared" si="10"/>
        <v>项</v>
      </c>
    </row>
    <row r="211" ht="36" hidden="1" customHeight="1" spans="1:7">
      <c r="A211" s="335" t="s">
        <v>2880</v>
      </c>
      <c r="B211" s="334" t="s">
        <v>2881</v>
      </c>
      <c r="C211" s="336"/>
      <c r="D211" s="336"/>
      <c r="E211" s="332" t="str">
        <f t="shared" si="11"/>
        <v/>
      </c>
      <c r="F211" s="333" t="str">
        <f t="shared" si="9"/>
        <v>否</v>
      </c>
      <c r="G211" s="316" t="str">
        <f t="shared" si="10"/>
        <v>项</v>
      </c>
    </row>
    <row r="212" ht="36" hidden="1" customHeight="1" spans="1:7">
      <c r="A212" s="335" t="s">
        <v>2882</v>
      </c>
      <c r="B212" s="334" t="s">
        <v>2883</v>
      </c>
      <c r="C212" s="336"/>
      <c r="D212" s="336"/>
      <c r="E212" s="332" t="str">
        <f t="shared" si="11"/>
        <v/>
      </c>
      <c r="F212" s="333" t="str">
        <f t="shared" si="9"/>
        <v>否</v>
      </c>
      <c r="G212" s="316" t="str">
        <f t="shared" si="10"/>
        <v>项</v>
      </c>
    </row>
    <row r="213" ht="36" hidden="1" customHeight="1" spans="1:7">
      <c r="A213" s="335" t="s">
        <v>2884</v>
      </c>
      <c r="B213" s="334" t="s">
        <v>2885</v>
      </c>
      <c r="C213" s="336"/>
      <c r="D213" s="336"/>
      <c r="E213" s="332" t="str">
        <f t="shared" si="11"/>
        <v/>
      </c>
      <c r="F213" s="333" t="str">
        <f t="shared" si="9"/>
        <v>否</v>
      </c>
      <c r="G213" s="316" t="str">
        <f t="shared" si="10"/>
        <v>项</v>
      </c>
    </row>
    <row r="214" ht="36" hidden="1" customHeight="1" spans="1:7">
      <c r="A214" s="335" t="s">
        <v>2886</v>
      </c>
      <c r="B214" s="334" t="s">
        <v>2887</v>
      </c>
      <c r="C214" s="336"/>
      <c r="D214" s="336"/>
      <c r="E214" s="332" t="str">
        <f t="shared" si="11"/>
        <v/>
      </c>
      <c r="F214" s="333" t="str">
        <f t="shared" si="9"/>
        <v>否</v>
      </c>
      <c r="G214" s="316" t="str">
        <f t="shared" si="10"/>
        <v>项</v>
      </c>
    </row>
    <row r="215" ht="36" hidden="1" customHeight="1" spans="1:7">
      <c r="A215" s="335" t="s">
        <v>2888</v>
      </c>
      <c r="B215" s="334" t="s">
        <v>2889</v>
      </c>
      <c r="C215" s="336"/>
      <c r="D215" s="336"/>
      <c r="E215" s="332" t="str">
        <f t="shared" si="11"/>
        <v/>
      </c>
      <c r="F215" s="333" t="str">
        <f t="shared" si="9"/>
        <v>否</v>
      </c>
      <c r="G215" s="316" t="str">
        <f t="shared" si="10"/>
        <v>项</v>
      </c>
    </row>
    <row r="216" ht="36" customHeight="1" spans="1:7">
      <c r="A216" s="335" t="s">
        <v>2890</v>
      </c>
      <c r="B216" s="334" t="s">
        <v>2891</v>
      </c>
      <c r="C216" s="336">
        <v>3538</v>
      </c>
      <c r="D216" s="336">
        <v>63541</v>
      </c>
      <c r="E216" s="332">
        <f t="shared" si="11"/>
        <v>16.96</v>
      </c>
      <c r="F216" s="333" t="str">
        <f t="shared" si="9"/>
        <v>是</v>
      </c>
      <c r="G216" s="316" t="str">
        <f t="shared" si="10"/>
        <v>项</v>
      </c>
    </row>
    <row r="217" ht="36" customHeight="1" spans="1:7">
      <c r="A217" s="335" t="s">
        <v>2892</v>
      </c>
      <c r="B217" s="334" t="s">
        <v>2893</v>
      </c>
      <c r="C217" s="336">
        <v>0</v>
      </c>
      <c r="D217" s="336">
        <v>69708</v>
      </c>
      <c r="E217" s="332" t="str">
        <f t="shared" si="11"/>
        <v/>
      </c>
      <c r="F217" s="333" t="str">
        <f t="shared" si="9"/>
        <v>是</v>
      </c>
      <c r="G217" s="316" t="str">
        <f t="shared" si="10"/>
        <v>项</v>
      </c>
    </row>
    <row r="218" ht="36" customHeight="1" spans="1:7">
      <c r="A218" s="335" t="s">
        <v>2894</v>
      </c>
      <c r="B218" s="334" t="s">
        <v>2895</v>
      </c>
      <c r="C218" s="336">
        <v>1807</v>
      </c>
      <c r="D218" s="336">
        <v>2133</v>
      </c>
      <c r="E218" s="332">
        <f t="shared" si="11"/>
        <v>0.18</v>
      </c>
      <c r="F218" s="333" t="str">
        <f t="shared" si="9"/>
        <v>是</v>
      </c>
      <c r="G218" s="316" t="str">
        <f t="shared" si="10"/>
        <v>项</v>
      </c>
    </row>
    <row r="219" ht="36" customHeight="1" spans="1:7">
      <c r="A219" s="335" t="s">
        <v>2896</v>
      </c>
      <c r="B219" s="334" t="s">
        <v>2897</v>
      </c>
      <c r="C219" s="337">
        <v>1918</v>
      </c>
      <c r="D219" s="337">
        <v>2682</v>
      </c>
      <c r="E219" s="332">
        <f t="shared" si="11"/>
        <v>0.398</v>
      </c>
      <c r="F219" s="333" t="str">
        <f t="shared" si="9"/>
        <v>是</v>
      </c>
      <c r="G219" s="316" t="str">
        <f t="shared" si="10"/>
        <v>项</v>
      </c>
    </row>
    <row r="220" ht="36" hidden="1" customHeight="1" spans="1:7">
      <c r="A220" s="335" t="s">
        <v>2898</v>
      </c>
      <c r="B220" s="334" t="s">
        <v>2899</v>
      </c>
      <c r="C220" s="337">
        <v>0</v>
      </c>
      <c r="D220" s="337">
        <v>0</v>
      </c>
      <c r="E220" s="332" t="str">
        <f t="shared" si="11"/>
        <v/>
      </c>
      <c r="F220" s="333" t="str">
        <f t="shared" si="9"/>
        <v>否</v>
      </c>
      <c r="G220" s="316" t="str">
        <f t="shared" si="10"/>
        <v>项</v>
      </c>
    </row>
    <row r="221" ht="36" customHeight="1" spans="1:7">
      <c r="A221" s="329" t="s">
        <v>115</v>
      </c>
      <c r="B221" s="330" t="s">
        <v>2900</v>
      </c>
      <c r="C221" s="331">
        <v>1966</v>
      </c>
      <c r="D221" s="331"/>
      <c r="E221" s="339">
        <f t="shared" si="11"/>
        <v>-1</v>
      </c>
      <c r="F221" s="333" t="str">
        <f t="shared" si="9"/>
        <v>是</v>
      </c>
      <c r="G221" s="316" t="str">
        <f t="shared" si="10"/>
        <v>类</v>
      </c>
    </row>
    <row r="222" ht="36" customHeight="1" spans="1:7">
      <c r="A222" s="340">
        <v>23304</v>
      </c>
      <c r="B222" s="330" t="s">
        <v>2901</v>
      </c>
      <c r="C222" s="331">
        <v>1966</v>
      </c>
      <c r="D222" s="331"/>
      <c r="E222" s="339">
        <f t="shared" si="11"/>
        <v>-1</v>
      </c>
      <c r="F222" s="333" t="str">
        <f t="shared" si="9"/>
        <v>是</v>
      </c>
      <c r="G222" s="316" t="str">
        <f t="shared" si="10"/>
        <v>款</v>
      </c>
    </row>
    <row r="223" ht="36" hidden="1" customHeight="1" spans="1:7">
      <c r="A223" s="335" t="s">
        <v>2902</v>
      </c>
      <c r="B223" s="334" t="s">
        <v>2903</v>
      </c>
      <c r="C223" s="336"/>
      <c r="D223" s="336"/>
      <c r="E223" s="332" t="str">
        <f t="shared" si="11"/>
        <v/>
      </c>
      <c r="F223" s="333" t="str">
        <f t="shared" si="9"/>
        <v>否</v>
      </c>
      <c r="G223" s="316" t="str">
        <f t="shared" si="10"/>
        <v>项</v>
      </c>
    </row>
    <row r="224" ht="36" hidden="1" customHeight="1" spans="1:7">
      <c r="A224" s="335" t="s">
        <v>2904</v>
      </c>
      <c r="B224" s="334" t="s">
        <v>2905</v>
      </c>
      <c r="C224" s="336"/>
      <c r="D224" s="336"/>
      <c r="E224" s="332" t="str">
        <f t="shared" si="11"/>
        <v/>
      </c>
      <c r="F224" s="333" t="str">
        <f t="shared" si="9"/>
        <v>否</v>
      </c>
      <c r="G224" s="316" t="str">
        <f t="shared" si="10"/>
        <v>项</v>
      </c>
    </row>
    <row r="225" ht="36" hidden="1" customHeight="1" spans="1:7">
      <c r="A225" s="335" t="s">
        <v>2906</v>
      </c>
      <c r="B225" s="334" t="s">
        <v>2907</v>
      </c>
      <c r="C225" s="336"/>
      <c r="D225" s="336"/>
      <c r="E225" s="332" t="str">
        <f t="shared" si="11"/>
        <v/>
      </c>
      <c r="F225" s="333" t="str">
        <f t="shared" si="9"/>
        <v>否</v>
      </c>
      <c r="G225" s="316" t="str">
        <f t="shared" si="10"/>
        <v>项</v>
      </c>
    </row>
    <row r="226" ht="36" hidden="1" customHeight="1" spans="1:7">
      <c r="A226" s="335" t="s">
        <v>2908</v>
      </c>
      <c r="B226" s="334" t="s">
        <v>2909</v>
      </c>
      <c r="C226" s="336"/>
      <c r="D226" s="336"/>
      <c r="E226" s="332" t="str">
        <f t="shared" si="11"/>
        <v/>
      </c>
      <c r="F226" s="333" t="str">
        <f t="shared" si="9"/>
        <v>否</v>
      </c>
      <c r="G226" s="316" t="str">
        <f t="shared" si="10"/>
        <v>项</v>
      </c>
    </row>
    <row r="227" ht="36" hidden="1" customHeight="1" spans="1:7">
      <c r="A227" s="335" t="s">
        <v>2910</v>
      </c>
      <c r="B227" s="334" t="s">
        <v>2911</v>
      </c>
      <c r="C227" s="336"/>
      <c r="D227" s="336"/>
      <c r="E227" s="332" t="str">
        <f t="shared" si="11"/>
        <v/>
      </c>
      <c r="F227" s="333" t="str">
        <f t="shared" si="9"/>
        <v>否</v>
      </c>
      <c r="G227" s="316" t="str">
        <f t="shared" si="10"/>
        <v>项</v>
      </c>
    </row>
    <row r="228" ht="36" hidden="1" customHeight="1" spans="1:7">
      <c r="A228" s="335" t="s">
        <v>2912</v>
      </c>
      <c r="B228" s="334" t="s">
        <v>2913</v>
      </c>
      <c r="C228" s="336"/>
      <c r="D228" s="336"/>
      <c r="E228" s="332" t="str">
        <f t="shared" si="11"/>
        <v/>
      </c>
      <c r="F228" s="333" t="str">
        <f t="shared" si="9"/>
        <v>否</v>
      </c>
      <c r="G228" s="316" t="str">
        <f t="shared" si="10"/>
        <v>项</v>
      </c>
    </row>
    <row r="229" ht="36" hidden="1" customHeight="1" spans="1:7">
      <c r="A229" s="335" t="s">
        <v>2914</v>
      </c>
      <c r="B229" s="334" t="s">
        <v>2915</v>
      </c>
      <c r="C229" s="336"/>
      <c r="D229" s="336"/>
      <c r="E229" s="332" t="str">
        <f t="shared" si="11"/>
        <v/>
      </c>
      <c r="F229" s="333" t="str">
        <f t="shared" si="9"/>
        <v>否</v>
      </c>
      <c r="G229" s="316" t="str">
        <f t="shared" si="10"/>
        <v>项</v>
      </c>
    </row>
    <row r="230" ht="36" hidden="1" customHeight="1" spans="1:7">
      <c r="A230" s="335" t="s">
        <v>2916</v>
      </c>
      <c r="B230" s="334" t="s">
        <v>2917</v>
      </c>
      <c r="C230" s="336"/>
      <c r="D230" s="336"/>
      <c r="E230" s="332" t="str">
        <f t="shared" si="11"/>
        <v/>
      </c>
      <c r="F230" s="333" t="str">
        <f t="shared" si="9"/>
        <v>否</v>
      </c>
      <c r="G230" s="316" t="str">
        <f t="shared" si="10"/>
        <v>项</v>
      </c>
    </row>
    <row r="231" ht="36" hidden="1" customHeight="1" spans="1:7">
      <c r="A231" s="335" t="s">
        <v>2918</v>
      </c>
      <c r="B231" s="334" t="s">
        <v>2919</v>
      </c>
      <c r="C231" s="336"/>
      <c r="D231" s="336"/>
      <c r="E231" s="332" t="str">
        <f t="shared" si="11"/>
        <v/>
      </c>
      <c r="F231" s="333" t="str">
        <f t="shared" si="9"/>
        <v>否</v>
      </c>
      <c r="G231" s="316" t="str">
        <f t="shared" si="10"/>
        <v>项</v>
      </c>
    </row>
    <row r="232" ht="36" hidden="1" customHeight="1" spans="1:7">
      <c r="A232" s="335" t="s">
        <v>2920</v>
      </c>
      <c r="B232" s="334" t="s">
        <v>2921</v>
      </c>
      <c r="C232" s="336"/>
      <c r="D232" s="336"/>
      <c r="E232" s="332" t="str">
        <f t="shared" si="11"/>
        <v/>
      </c>
      <c r="F232" s="333" t="str">
        <f t="shared" si="9"/>
        <v>否</v>
      </c>
      <c r="G232" s="316" t="str">
        <f t="shared" si="10"/>
        <v>项</v>
      </c>
    </row>
    <row r="233" ht="36" hidden="1" customHeight="1" spans="1:7">
      <c r="A233" s="335" t="s">
        <v>2922</v>
      </c>
      <c r="B233" s="334" t="s">
        <v>2923</v>
      </c>
      <c r="C233" s="336"/>
      <c r="D233" s="336"/>
      <c r="E233" s="332" t="str">
        <f t="shared" si="11"/>
        <v/>
      </c>
      <c r="F233" s="333" t="str">
        <f t="shared" si="9"/>
        <v>否</v>
      </c>
      <c r="G233" s="316" t="str">
        <f t="shared" si="10"/>
        <v>项</v>
      </c>
    </row>
    <row r="234" ht="36" hidden="1" customHeight="1" spans="1:7">
      <c r="A234" s="335" t="s">
        <v>2924</v>
      </c>
      <c r="B234" s="334" t="s">
        <v>2925</v>
      </c>
      <c r="C234" s="336"/>
      <c r="D234" s="336"/>
      <c r="E234" s="332" t="str">
        <f t="shared" si="11"/>
        <v/>
      </c>
      <c r="F234" s="333" t="str">
        <f t="shared" si="9"/>
        <v>否</v>
      </c>
      <c r="G234" s="316" t="str">
        <f t="shared" si="10"/>
        <v>项</v>
      </c>
    </row>
    <row r="235" ht="36" customHeight="1" spans="1:7">
      <c r="A235" s="335" t="s">
        <v>2926</v>
      </c>
      <c r="B235" s="334" t="s">
        <v>2927</v>
      </c>
      <c r="C235" s="336">
        <v>1906</v>
      </c>
      <c r="D235" s="336"/>
      <c r="E235" s="332">
        <f t="shared" si="11"/>
        <v>-1</v>
      </c>
      <c r="F235" s="333" t="str">
        <f t="shared" si="9"/>
        <v>是</v>
      </c>
      <c r="G235" s="316" t="str">
        <f t="shared" si="10"/>
        <v>项</v>
      </c>
    </row>
    <row r="236" ht="36" customHeight="1" spans="1:7">
      <c r="A236" s="335" t="s">
        <v>2928</v>
      </c>
      <c r="B236" s="334" t="s">
        <v>2929</v>
      </c>
      <c r="C236" s="336">
        <v>11</v>
      </c>
      <c r="D236" s="336"/>
      <c r="E236" s="332">
        <f t="shared" si="11"/>
        <v>-1</v>
      </c>
      <c r="F236" s="333" t="str">
        <f t="shared" si="9"/>
        <v>是</v>
      </c>
      <c r="G236" s="316" t="str">
        <f t="shared" si="10"/>
        <v>项</v>
      </c>
    </row>
    <row r="237" ht="36" customHeight="1" spans="1:7">
      <c r="A237" s="335" t="s">
        <v>2930</v>
      </c>
      <c r="B237" s="334" t="s">
        <v>2931</v>
      </c>
      <c r="C237" s="337">
        <v>49</v>
      </c>
      <c r="D237" s="337"/>
      <c r="E237" s="332">
        <f t="shared" si="11"/>
        <v>-1</v>
      </c>
      <c r="F237" s="333" t="str">
        <f t="shared" si="9"/>
        <v>是</v>
      </c>
      <c r="G237" s="316" t="str">
        <f t="shared" si="10"/>
        <v>项</v>
      </c>
    </row>
    <row r="238" ht="36" hidden="1" customHeight="1" spans="1:7">
      <c r="A238" s="335" t="s">
        <v>2932</v>
      </c>
      <c r="B238" s="334" t="s">
        <v>2933</v>
      </c>
      <c r="C238" s="337">
        <v>0</v>
      </c>
      <c r="D238" s="337"/>
      <c r="E238" s="332" t="str">
        <f t="shared" si="11"/>
        <v/>
      </c>
      <c r="F238" s="333" t="str">
        <f t="shared" si="9"/>
        <v>否</v>
      </c>
      <c r="G238" s="316" t="str">
        <f t="shared" si="10"/>
        <v>项</v>
      </c>
    </row>
    <row r="239" ht="36" customHeight="1" spans="1:7">
      <c r="A239" s="340" t="s">
        <v>2934</v>
      </c>
      <c r="B239" s="330" t="s">
        <v>2935</v>
      </c>
      <c r="C239" s="331">
        <v>21932</v>
      </c>
      <c r="D239" s="331"/>
      <c r="E239" s="339">
        <f t="shared" si="11"/>
        <v>-1</v>
      </c>
      <c r="F239" s="333" t="str">
        <f t="shared" si="9"/>
        <v>是</v>
      </c>
      <c r="G239" s="316" t="str">
        <f t="shared" si="10"/>
        <v>类</v>
      </c>
    </row>
    <row r="240" ht="36" customHeight="1" spans="1:7">
      <c r="A240" s="340" t="s">
        <v>2936</v>
      </c>
      <c r="B240" s="330" t="s">
        <v>2937</v>
      </c>
      <c r="C240" s="338">
        <v>21691</v>
      </c>
      <c r="D240" s="338">
        <f>SUM(D241:D252)</f>
        <v>0</v>
      </c>
      <c r="E240" s="339">
        <f t="shared" si="11"/>
        <v>-1</v>
      </c>
      <c r="F240" s="333" t="str">
        <f t="shared" si="9"/>
        <v>是</v>
      </c>
      <c r="G240" s="316" t="str">
        <f t="shared" si="10"/>
        <v>款</v>
      </c>
    </row>
    <row r="241" ht="36" hidden="1" customHeight="1" spans="1:7">
      <c r="A241" s="341" t="s">
        <v>2938</v>
      </c>
      <c r="B241" s="334" t="s">
        <v>2939</v>
      </c>
      <c r="C241" s="336"/>
      <c r="D241" s="336"/>
      <c r="E241" s="332" t="str">
        <f t="shared" si="11"/>
        <v/>
      </c>
      <c r="F241" s="333" t="str">
        <f t="shared" si="9"/>
        <v>否</v>
      </c>
      <c r="G241" s="316" t="str">
        <f t="shared" si="10"/>
        <v>项</v>
      </c>
    </row>
    <row r="242" ht="36" hidden="1" customHeight="1" spans="1:7">
      <c r="A242" s="341" t="s">
        <v>2940</v>
      </c>
      <c r="B242" s="334" t="s">
        <v>2941</v>
      </c>
      <c r="C242" s="336"/>
      <c r="D242" s="336"/>
      <c r="E242" s="332" t="str">
        <f t="shared" si="11"/>
        <v/>
      </c>
      <c r="F242" s="333" t="str">
        <f t="shared" si="9"/>
        <v>否</v>
      </c>
      <c r="G242" s="316" t="str">
        <f t="shared" si="10"/>
        <v>项</v>
      </c>
    </row>
    <row r="243" ht="36" hidden="1" customHeight="1" spans="1:7">
      <c r="A243" s="341" t="s">
        <v>2942</v>
      </c>
      <c r="B243" s="334" t="s">
        <v>2943</v>
      </c>
      <c r="C243" s="336"/>
      <c r="D243" s="336"/>
      <c r="E243" s="332" t="str">
        <f t="shared" si="11"/>
        <v/>
      </c>
      <c r="F243" s="333" t="str">
        <f t="shared" si="9"/>
        <v>否</v>
      </c>
      <c r="G243" s="316" t="str">
        <f t="shared" si="10"/>
        <v>项</v>
      </c>
    </row>
    <row r="244" ht="36" hidden="1" customHeight="1" spans="1:7">
      <c r="A244" s="341" t="s">
        <v>2944</v>
      </c>
      <c r="B244" s="334" t="s">
        <v>2945</v>
      </c>
      <c r="C244" s="336"/>
      <c r="D244" s="336"/>
      <c r="E244" s="332" t="str">
        <f t="shared" si="11"/>
        <v/>
      </c>
      <c r="F244" s="333" t="str">
        <f t="shared" si="9"/>
        <v>否</v>
      </c>
      <c r="G244" s="316" t="str">
        <f t="shared" si="10"/>
        <v>项</v>
      </c>
    </row>
    <row r="245" ht="36" hidden="1" customHeight="1" spans="1:7">
      <c r="A245" s="341" t="s">
        <v>2946</v>
      </c>
      <c r="B245" s="334" t="s">
        <v>2947</v>
      </c>
      <c r="C245" s="336"/>
      <c r="D245" s="336"/>
      <c r="E245" s="332" t="str">
        <f t="shared" si="11"/>
        <v/>
      </c>
      <c r="F245" s="333" t="str">
        <f t="shared" si="9"/>
        <v>否</v>
      </c>
      <c r="G245" s="316" t="str">
        <f t="shared" si="10"/>
        <v>项</v>
      </c>
    </row>
    <row r="246" ht="36" hidden="1" customHeight="1" spans="1:7">
      <c r="A246" s="341" t="s">
        <v>2948</v>
      </c>
      <c r="B246" s="334" t="s">
        <v>2949</v>
      </c>
      <c r="C246" s="336"/>
      <c r="D246" s="336"/>
      <c r="E246" s="332" t="str">
        <f t="shared" si="11"/>
        <v/>
      </c>
      <c r="F246" s="333" t="str">
        <f t="shared" si="9"/>
        <v>否</v>
      </c>
      <c r="G246" s="316" t="str">
        <f t="shared" si="10"/>
        <v>项</v>
      </c>
    </row>
    <row r="247" ht="36" hidden="1" customHeight="1" spans="1:7">
      <c r="A247" s="341" t="s">
        <v>2950</v>
      </c>
      <c r="B247" s="334" t="s">
        <v>2951</v>
      </c>
      <c r="C247" s="336"/>
      <c r="D247" s="336"/>
      <c r="E247" s="332" t="str">
        <f t="shared" si="11"/>
        <v/>
      </c>
      <c r="F247" s="333" t="str">
        <f t="shared" si="9"/>
        <v>否</v>
      </c>
      <c r="G247" s="316" t="str">
        <f t="shared" si="10"/>
        <v>项</v>
      </c>
    </row>
    <row r="248" ht="36" hidden="1" customHeight="1" spans="1:7">
      <c r="A248" s="341" t="s">
        <v>2952</v>
      </c>
      <c r="B248" s="334" t="s">
        <v>2953</v>
      </c>
      <c r="C248" s="336"/>
      <c r="D248" s="336"/>
      <c r="E248" s="332" t="str">
        <f t="shared" si="11"/>
        <v/>
      </c>
      <c r="F248" s="333" t="str">
        <f t="shared" si="9"/>
        <v>否</v>
      </c>
      <c r="G248" s="316" t="str">
        <f t="shared" si="10"/>
        <v>项</v>
      </c>
    </row>
    <row r="249" ht="36" customHeight="1" spans="1:7">
      <c r="A249" s="341" t="s">
        <v>2954</v>
      </c>
      <c r="B249" s="334" t="s">
        <v>2955</v>
      </c>
      <c r="C249" s="336">
        <v>21691</v>
      </c>
      <c r="D249" s="336"/>
      <c r="E249" s="332">
        <f t="shared" si="11"/>
        <v>-1</v>
      </c>
      <c r="F249" s="333" t="str">
        <f t="shared" si="9"/>
        <v>是</v>
      </c>
      <c r="G249" s="316" t="str">
        <f t="shared" si="10"/>
        <v>项</v>
      </c>
    </row>
    <row r="250" ht="36" hidden="1" customHeight="1" spans="1:7">
      <c r="A250" s="341" t="s">
        <v>2956</v>
      </c>
      <c r="B250" s="334" t="s">
        <v>2957</v>
      </c>
      <c r="C250" s="336"/>
      <c r="D250" s="336"/>
      <c r="E250" s="332" t="str">
        <f t="shared" si="11"/>
        <v/>
      </c>
      <c r="F250" s="333" t="str">
        <f t="shared" si="9"/>
        <v>否</v>
      </c>
      <c r="G250" s="316" t="str">
        <f t="shared" si="10"/>
        <v>项</v>
      </c>
    </row>
    <row r="251" ht="36" hidden="1" customHeight="1" spans="1:7">
      <c r="A251" s="341" t="s">
        <v>2958</v>
      </c>
      <c r="B251" s="334" t="s">
        <v>2959</v>
      </c>
      <c r="C251" s="336"/>
      <c r="D251" s="336"/>
      <c r="E251" s="332" t="str">
        <f t="shared" si="11"/>
        <v/>
      </c>
      <c r="F251" s="333" t="str">
        <f t="shared" si="9"/>
        <v>否</v>
      </c>
      <c r="G251" s="316" t="str">
        <f t="shared" si="10"/>
        <v>项</v>
      </c>
    </row>
    <row r="252" ht="36" hidden="1" customHeight="1" spans="1:7">
      <c r="A252" s="341" t="s">
        <v>2960</v>
      </c>
      <c r="B252" s="334" t="s">
        <v>2961</v>
      </c>
      <c r="C252" s="336"/>
      <c r="D252" s="336"/>
      <c r="E252" s="332" t="str">
        <f t="shared" si="11"/>
        <v/>
      </c>
      <c r="F252" s="333" t="str">
        <f t="shared" si="9"/>
        <v>否</v>
      </c>
      <c r="G252" s="316" t="str">
        <f t="shared" si="10"/>
        <v>项</v>
      </c>
    </row>
    <row r="253" ht="36" customHeight="1" spans="1:7">
      <c r="A253" s="340" t="s">
        <v>2962</v>
      </c>
      <c r="B253" s="330" t="s">
        <v>2963</v>
      </c>
      <c r="C253" s="338">
        <v>241</v>
      </c>
      <c r="D253" s="338">
        <f>SUM(D254:D259)</f>
        <v>0</v>
      </c>
      <c r="E253" s="339">
        <f t="shared" si="11"/>
        <v>-1</v>
      </c>
      <c r="F253" s="333" t="str">
        <f t="shared" si="9"/>
        <v>是</v>
      </c>
      <c r="G253" s="316" t="str">
        <f t="shared" si="10"/>
        <v>款</v>
      </c>
    </row>
    <row r="254" ht="36" hidden="1" customHeight="1" spans="1:7">
      <c r="A254" s="341" t="s">
        <v>2964</v>
      </c>
      <c r="B254" s="334" t="s">
        <v>2965</v>
      </c>
      <c r="C254" s="336"/>
      <c r="D254" s="336"/>
      <c r="E254" s="332" t="str">
        <f t="shared" si="11"/>
        <v/>
      </c>
      <c r="F254" s="333" t="str">
        <f t="shared" si="9"/>
        <v>否</v>
      </c>
      <c r="G254" s="316" t="str">
        <f t="shared" si="10"/>
        <v>项</v>
      </c>
    </row>
    <row r="255" ht="36" hidden="1" customHeight="1" spans="1:7">
      <c r="A255" s="341" t="s">
        <v>2966</v>
      </c>
      <c r="B255" s="334" t="s">
        <v>2967</v>
      </c>
      <c r="C255" s="336"/>
      <c r="D255" s="336"/>
      <c r="E255" s="332" t="str">
        <f t="shared" si="11"/>
        <v/>
      </c>
      <c r="F255" s="333" t="str">
        <f t="shared" si="9"/>
        <v>否</v>
      </c>
      <c r="G255" s="316" t="str">
        <f t="shared" si="10"/>
        <v>项</v>
      </c>
    </row>
    <row r="256" ht="36" hidden="1" customHeight="1" spans="1:7">
      <c r="A256" s="341" t="s">
        <v>2968</v>
      </c>
      <c r="B256" s="334" t="s">
        <v>2969</v>
      </c>
      <c r="C256" s="336"/>
      <c r="D256" s="336"/>
      <c r="E256" s="332" t="str">
        <f t="shared" si="11"/>
        <v/>
      </c>
      <c r="F256" s="333" t="str">
        <f t="shared" si="9"/>
        <v>否</v>
      </c>
      <c r="G256" s="316" t="str">
        <f t="shared" si="10"/>
        <v>项</v>
      </c>
    </row>
    <row r="257" ht="36" hidden="1" customHeight="1" spans="1:7">
      <c r="A257" s="341" t="s">
        <v>2970</v>
      </c>
      <c r="B257" s="334" t="s">
        <v>2971</v>
      </c>
      <c r="C257" s="336"/>
      <c r="D257" s="336"/>
      <c r="E257" s="332" t="str">
        <f t="shared" si="11"/>
        <v/>
      </c>
      <c r="F257" s="333" t="str">
        <f t="shared" si="9"/>
        <v>否</v>
      </c>
      <c r="G257" s="316" t="str">
        <f t="shared" si="10"/>
        <v>项</v>
      </c>
    </row>
    <row r="258" ht="36" hidden="1" customHeight="1" spans="1:7">
      <c r="A258" s="341" t="s">
        <v>2972</v>
      </c>
      <c r="B258" s="334" t="s">
        <v>2973</v>
      </c>
      <c r="C258" s="336"/>
      <c r="D258" s="336"/>
      <c r="E258" s="332" t="str">
        <f t="shared" si="11"/>
        <v/>
      </c>
      <c r="F258" s="333" t="str">
        <f t="shared" si="9"/>
        <v>否</v>
      </c>
      <c r="G258" s="316" t="str">
        <f t="shared" si="10"/>
        <v>项</v>
      </c>
    </row>
    <row r="259" ht="36" customHeight="1" spans="1:7">
      <c r="A259" s="341" t="s">
        <v>2974</v>
      </c>
      <c r="B259" s="334" t="s">
        <v>2975</v>
      </c>
      <c r="C259" s="336">
        <v>241</v>
      </c>
      <c r="D259" s="336"/>
      <c r="E259" s="332">
        <f t="shared" si="11"/>
        <v>-1</v>
      </c>
      <c r="F259" s="333" t="str">
        <f t="shared" si="9"/>
        <v>是</v>
      </c>
      <c r="G259" s="316" t="str">
        <f t="shared" si="10"/>
        <v>项</v>
      </c>
    </row>
    <row r="260" ht="36" customHeight="1" spans="1:7">
      <c r="A260" s="335"/>
      <c r="B260" s="334"/>
      <c r="C260" s="337"/>
      <c r="D260" s="337"/>
      <c r="E260" s="332" t="str">
        <f t="shared" si="11"/>
        <v/>
      </c>
      <c r="F260" s="333" t="str">
        <f>IF(LEN(A260)=3,"是",IF(B260&lt;&gt;"",IF(SUM(C260:D260)&lt;&gt;0,"是","否"),"是"))</f>
        <v>是</v>
      </c>
      <c r="G260" s="316"/>
    </row>
    <row r="261" ht="36" customHeight="1" spans="1:7">
      <c r="A261" s="342"/>
      <c r="B261" s="343" t="s">
        <v>2998</v>
      </c>
      <c r="C261" s="331">
        <v>1893116</v>
      </c>
      <c r="D261" s="331">
        <v>154036</v>
      </c>
      <c r="E261" s="339">
        <f t="shared" ref="E261:E271" si="12">IF(C261&lt;&gt;0,D261/C261-1,"")</f>
        <v>-0.919</v>
      </c>
      <c r="F261" s="333" t="str">
        <f>IF(LEN(A261)=3,"是",IF(B261&lt;&gt;"",IF(SUM(C261:D261)&lt;&gt;0,"是","否"),"是"))</f>
        <v>是</v>
      </c>
      <c r="G261" s="316"/>
    </row>
    <row r="262" ht="36" customHeight="1" spans="1:7">
      <c r="A262" s="344" t="s">
        <v>2977</v>
      </c>
      <c r="B262" s="345" t="s">
        <v>120</v>
      </c>
      <c r="C262" s="116">
        <v>329373</v>
      </c>
      <c r="D262" s="116">
        <v>51189</v>
      </c>
      <c r="E262" s="339">
        <f t="shared" si="12"/>
        <v>-0.845</v>
      </c>
      <c r="F262" s="333" t="str">
        <f t="shared" ref="F262:F271" si="13">IF(LEN(A262)=3,"是",IF(B262&lt;&gt;"",IF(SUM(C262:D262)&lt;&gt;0,"是","否"),"是"))</f>
        <v>是</v>
      </c>
      <c r="G262" s="316"/>
    </row>
    <row r="263" ht="36" customHeight="1" spans="1:7">
      <c r="A263" s="344" t="s">
        <v>2978</v>
      </c>
      <c r="B263" s="346" t="s">
        <v>2979</v>
      </c>
      <c r="C263" s="123">
        <v>91557</v>
      </c>
      <c r="D263" s="123">
        <v>21518</v>
      </c>
      <c r="E263" s="332">
        <f t="shared" si="12"/>
        <v>-0.765</v>
      </c>
      <c r="F263" s="333" t="str">
        <f t="shared" si="13"/>
        <v>是</v>
      </c>
      <c r="G263" s="316"/>
    </row>
    <row r="264" ht="36" customHeight="1" spans="1:7">
      <c r="A264" s="347" t="s">
        <v>2999</v>
      </c>
      <c r="B264" s="346" t="s">
        <v>3000</v>
      </c>
      <c r="C264" s="123">
        <v>91557</v>
      </c>
      <c r="D264" s="123">
        <v>21518</v>
      </c>
      <c r="E264" s="332">
        <f t="shared" si="12"/>
        <v>-0.765</v>
      </c>
      <c r="F264" s="333" t="str">
        <f t="shared" si="13"/>
        <v>是</v>
      </c>
      <c r="G264" s="316"/>
    </row>
    <row r="265" ht="36" hidden="1" customHeight="1" spans="1:6">
      <c r="A265" s="348" t="s">
        <v>2980</v>
      </c>
      <c r="B265" s="349" t="s">
        <v>2981</v>
      </c>
      <c r="C265" s="123"/>
      <c r="D265" s="123"/>
      <c r="E265" s="332" t="str">
        <f t="shared" si="12"/>
        <v/>
      </c>
      <c r="F265" s="333" t="str">
        <f t="shared" si="13"/>
        <v>否</v>
      </c>
    </row>
    <row r="266" ht="36" customHeight="1" spans="1:7">
      <c r="A266" s="347" t="s">
        <v>3001</v>
      </c>
      <c r="B266" s="346" t="s">
        <v>2985</v>
      </c>
      <c r="C266" s="123">
        <v>3562</v>
      </c>
      <c r="D266" s="123">
        <v>29671</v>
      </c>
      <c r="E266" s="332">
        <f t="shared" si="12"/>
        <v>7.33</v>
      </c>
      <c r="F266" s="333" t="str">
        <f t="shared" si="13"/>
        <v>是</v>
      </c>
      <c r="G266" s="316"/>
    </row>
    <row r="267" ht="36" customHeight="1" spans="1:7">
      <c r="A267" s="347" t="s">
        <v>2986</v>
      </c>
      <c r="B267" s="346" t="s">
        <v>2987</v>
      </c>
      <c r="C267" s="123">
        <v>24054</v>
      </c>
      <c r="D267" s="123"/>
      <c r="E267" s="332">
        <f t="shared" si="12"/>
        <v>-1</v>
      </c>
      <c r="F267" s="333" t="str">
        <f t="shared" si="13"/>
        <v>是</v>
      </c>
      <c r="G267" s="316"/>
    </row>
    <row r="268" ht="36" customHeight="1" spans="1:7">
      <c r="A268" s="347" t="s">
        <v>3002</v>
      </c>
      <c r="B268" s="350" t="s">
        <v>3003</v>
      </c>
      <c r="C268" s="123">
        <v>210200</v>
      </c>
      <c r="D268" s="123"/>
      <c r="E268" s="332">
        <f t="shared" si="12"/>
        <v>-1</v>
      </c>
      <c r="F268" s="333" t="str">
        <f t="shared" si="13"/>
        <v>是</v>
      </c>
      <c r="G268" s="316"/>
    </row>
    <row r="269" ht="36" customHeight="1" spans="1:7">
      <c r="A269" s="344" t="s">
        <v>2988</v>
      </c>
      <c r="B269" s="351" t="s">
        <v>2989</v>
      </c>
      <c r="C269" s="116"/>
      <c r="D269" s="116"/>
      <c r="E269" s="332" t="str">
        <f t="shared" si="12"/>
        <v/>
      </c>
      <c r="F269" s="333" t="str">
        <f t="shared" si="13"/>
        <v>是</v>
      </c>
      <c r="G269" s="316"/>
    </row>
    <row r="270" ht="36" hidden="1" customHeight="1" spans="1:7">
      <c r="A270" s="344"/>
      <c r="B270" s="351" t="s">
        <v>3004</v>
      </c>
      <c r="C270" s="116"/>
      <c r="D270" s="123"/>
      <c r="E270" s="332" t="str">
        <f t="shared" si="12"/>
        <v/>
      </c>
      <c r="F270" s="333" t="str">
        <f t="shared" si="13"/>
        <v>否</v>
      </c>
      <c r="G270" s="316"/>
    </row>
    <row r="271" ht="36" customHeight="1" spans="1:7">
      <c r="A271" s="352"/>
      <c r="B271" s="353" t="s">
        <v>127</v>
      </c>
      <c r="C271" s="116">
        <v>2222489</v>
      </c>
      <c r="D271" s="116">
        <v>205225</v>
      </c>
      <c r="E271" s="332">
        <f t="shared" si="12"/>
        <v>-0.908</v>
      </c>
      <c r="F271" s="333" t="str">
        <f t="shared" si="13"/>
        <v>是</v>
      </c>
      <c r="G271" s="316"/>
    </row>
    <row r="272" spans="3:4">
      <c r="C272" s="354"/>
      <c r="D272" s="354"/>
    </row>
    <row r="273" spans="3:4">
      <c r="C273" s="354"/>
      <c r="D273" s="354"/>
    </row>
    <row r="274" spans="3:4">
      <c r="C274" s="354"/>
      <c r="D274" s="354"/>
    </row>
  </sheetData>
  <autoFilter xmlns:etc="http://www.wps.cn/officeDocument/2017/etCustomData" ref="A3:G271" etc:filterBottomFollowUsedRange="0">
    <filterColumn colId="5">
      <customFilters>
        <customFilter operator="equal" val="是"/>
      </customFilters>
    </filterColumn>
    <extLst/>
  </autoFilter>
  <mergeCells count="1">
    <mergeCell ref="B1:E1"/>
  </mergeCells>
  <conditionalFormatting sqref="B268">
    <cfRule type="expression" dxfId="1" priority="10" stopIfTrue="1">
      <formula>"len($A:$A)=3"</formula>
    </cfRule>
  </conditionalFormatting>
  <conditionalFormatting sqref="C268">
    <cfRule type="expression" dxfId="1" priority="4" stopIfTrue="1">
      <formula>"len($A:$A)=3"</formula>
    </cfRule>
  </conditionalFormatting>
  <conditionalFormatting sqref="D268">
    <cfRule type="expression" dxfId="1" priority="3" stopIfTrue="1">
      <formula>"len($A:$A)=3"</formula>
    </cfRule>
  </conditionalFormatting>
  <conditionalFormatting sqref="D269">
    <cfRule type="expression" dxfId="1" priority="1" stopIfTrue="1">
      <formula>"len($A:$A)=3"</formula>
    </cfRule>
  </conditionalFormatting>
  <conditionalFormatting sqref="B269:B270">
    <cfRule type="expression" dxfId="1" priority="8" stopIfTrue="1">
      <formula>"len($A:$A)=3"</formula>
    </cfRule>
  </conditionalFormatting>
  <conditionalFormatting sqref="C269:C270">
    <cfRule type="expression" dxfId="1" priority="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15"/>
  <sheetViews>
    <sheetView showGridLines="0" showZeros="0" view="pageBreakPreview" zoomScaleNormal="100" workbookViewId="0">
      <selection activeCell="F8" sqref="F8"/>
    </sheetView>
  </sheetViews>
  <sheetFormatPr defaultColWidth="9" defaultRowHeight="13.5" outlineLevelCol="4"/>
  <cols>
    <col min="1" max="1" width="52.125" style="293" customWidth="1"/>
    <col min="2" max="4" width="20.625" customWidth="1"/>
  </cols>
  <sheetData>
    <row r="1" s="292" customFormat="1" ht="45" customHeight="1" spans="1:5">
      <c r="A1" s="294" t="s">
        <v>3005</v>
      </c>
      <c r="B1" s="294"/>
      <c r="C1" s="294"/>
      <c r="D1" s="294"/>
      <c r="E1" s="295"/>
    </row>
    <row r="2" ht="20.1" customHeight="1" spans="1:5">
      <c r="A2" s="296"/>
      <c r="B2" s="297"/>
      <c r="C2" s="298"/>
      <c r="D2" s="298" t="s">
        <v>1</v>
      </c>
      <c r="E2" s="293"/>
    </row>
    <row r="3" ht="45" customHeight="1" spans="1:5">
      <c r="A3" s="201" t="s">
        <v>2420</v>
      </c>
      <c r="B3" s="299" t="s">
        <v>2460</v>
      </c>
      <c r="C3" s="299" t="s">
        <v>5</v>
      </c>
      <c r="D3" s="299" t="s">
        <v>3006</v>
      </c>
      <c r="E3" s="300" t="s">
        <v>7</v>
      </c>
    </row>
    <row r="4" ht="36" customHeight="1" spans="1:5">
      <c r="A4" s="301" t="s">
        <v>2525</v>
      </c>
      <c r="B4" s="302"/>
      <c r="C4" s="302"/>
      <c r="D4" s="303"/>
      <c r="E4" s="304" t="str">
        <f>IF(A4&lt;&gt;"",IF(SUM(B4:C4)&lt;&gt;0,"是","否"),"是")</f>
        <v>否</v>
      </c>
    </row>
    <row r="5" ht="36" customHeight="1" spans="1:5">
      <c r="A5" s="301" t="s">
        <v>2556</v>
      </c>
      <c r="B5" s="302"/>
      <c r="C5" s="302"/>
      <c r="D5" s="303"/>
      <c r="E5" s="304" t="str">
        <f t="shared" ref="E5:E15" si="0">IF(A5&lt;&gt;"",IF(SUM(B5:C5)&lt;&gt;0,"是","否"),"是")</f>
        <v>否</v>
      </c>
    </row>
    <row r="6" ht="36" customHeight="1" spans="1:5">
      <c r="A6" s="301" t="s">
        <v>2576</v>
      </c>
      <c r="B6" s="302"/>
      <c r="C6" s="302"/>
      <c r="D6" s="303"/>
      <c r="E6" s="304" t="str">
        <f t="shared" si="0"/>
        <v>否</v>
      </c>
    </row>
    <row r="7" ht="36" customHeight="1" spans="1:5">
      <c r="A7" s="305" t="s">
        <v>2588</v>
      </c>
      <c r="B7" s="302"/>
      <c r="C7" s="302"/>
      <c r="D7" s="303"/>
      <c r="E7" s="306" t="str">
        <f t="shared" si="0"/>
        <v>否</v>
      </c>
    </row>
    <row r="8" ht="36" customHeight="1" spans="1:5">
      <c r="A8" s="301" t="s">
        <v>2679</v>
      </c>
      <c r="B8" s="302"/>
      <c r="C8" s="302"/>
      <c r="D8" s="303"/>
      <c r="E8" s="304" t="str">
        <f t="shared" si="0"/>
        <v>否</v>
      </c>
    </row>
    <row r="9" ht="36" customHeight="1" spans="1:5">
      <c r="A9" s="301" t="s">
        <v>2712</v>
      </c>
      <c r="B9" s="302"/>
      <c r="C9" s="302"/>
      <c r="D9" s="303"/>
      <c r="E9" s="304" t="str">
        <f t="shared" si="0"/>
        <v>否</v>
      </c>
    </row>
    <row r="10" ht="36" customHeight="1" spans="1:5">
      <c r="A10" s="305" t="s">
        <v>2810</v>
      </c>
      <c r="B10" s="302"/>
      <c r="C10" s="302"/>
      <c r="D10" s="303"/>
      <c r="E10" s="306" t="str">
        <f t="shared" si="0"/>
        <v>否</v>
      </c>
    </row>
    <row r="11" ht="36" customHeight="1" spans="1:5">
      <c r="A11" s="301" t="s">
        <v>2817</v>
      </c>
      <c r="B11" s="302">
        <v>2214</v>
      </c>
      <c r="C11" s="302"/>
      <c r="D11" s="284">
        <f>IF(B11&lt;&gt;0,C11/B11-1,"")</f>
        <v>-1</v>
      </c>
      <c r="E11" s="304" t="str">
        <f t="shared" si="0"/>
        <v>是</v>
      </c>
    </row>
    <row r="12" ht="36" customHeight="1" spans="1:5">
      <c r="A12" s="305" t="s">
        <v>2867</v>
      </c>
      <c r="B12" s="302"/>
      <c r="C12" s="302"/>
      <c r="D12" s="284" t="str">
        <f>IF(B12&lt;&gt;0,C12/B12-1,"")</f>
        <v/>
      </c>
      <c r="E12" s="306" t="str">
        <f t="shared" si="0"/>
        <v>否</v>
      </c>
    </row>
    <row r="13" ht="36" customHeight="1" spans="1:5">
      <c r="A13" s="305" t="s">
        <v>2900</v>
      </c>
      <c r="B13" s="302"/>
      <c r="C13" s="302"/>
      <c r="D13" s="284" t="str">
        <f>IF(B13&lt;&gt;0,C13/B13-1,"")</f>
        <v/>
      </c>
      <c r="E13" s="306" t="str">
        <f t="shared" si="0"/>
        <v>否</v>
      </c>
    </row>
    <row r="14" ht="36" customHeight="1" spans="1:5">
      <c r="A14" s="305" t="s">
        <v>2935</v>
      </c>
      <c r="B14" s="302"/>
      <c r="C14" s="302"/>
      <c r="D14" s="284" t="str">
        <f>IF(B14&lt;&gt;0,C14/B14-1,"")</f>
        <v/>
      </c>
      <c r="E14" s="306" t="str">
        <f t="shared" si="0"/>
        <v>否</v>
      </c>
    </row>
    <row r="15" ht="36" customHeight="1" spans="1:5">
      <c r="A15" s="307" t="s">
        <v>3007</v>
      </c>
      <c r="B15" s="308">
        <v>2214</v>
      </c>
      <c r="C15" s="308"/>
      <c r="D15" s="284">
        <f>IF(B15&lt;&gt;0,C15/B15-1,"")</f>
        <v>-1</v>
      </c>
      <c r="E15" s="304" t="str">
        <f t="shared" si="0"/>
        <v>是</v>
      </c>
    </row>
  </sheetData>
  <mergeCells count="1">
    <mergeCell ref="A1:D1"/>
  </mergeCells>
  <conditionalFormatting sqref="E4:E15">
    <cfRule type="cellIs" dxfId="2" priority="2" stopIfTrue="1" operator="lessThan">
      <formula>0</formula>
    </cfRule>
  </conditionalFormatting>
  <conditionalFormatting sqref="E13:E15">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54"/>
  <sheetViews>
    <sheetView showGridLines="0" showZeros="0" view="pageBreakPreview" zoomScaleNormal="100" topLeftCell="A17" workbookViewId="0">
      <selection activeCell="D40" sqref="D40"/>
    </sheetView>
  </sheetViews>
  <sheetFormatPr defaultColWidth="9" defaultRowHeight="14.25" outlineLevelCol="4"/>
  <cols>
    <col min="1" max="1" width="50.75" style="253" customWidth="1"/>
    <col min="2" max="4" width="20.625" style="253" customWidth="1"/>
    <col min="5" max="5" width="4.25" style="253" customWidth="1"/>
    <col min="6" max="6" width="13.75" style="253"/>
    <col min="7" max="16384" width="9" style="253"/>
  </cols>
  <sheetData>
    <row r="1" ht="45" customHeight="1" spans="1:4">
      <c r="A1" s="275" t="s">
        <v>3008</v>
      </c>
      <c r="B1" s="275"/>
      <c r="C1" s="275"/>
      <c r="D1" s="275"/>
    </row>
    <row r="2" ht="20.1" customHeight="1" spans="1:4">
      <c r="A2" s="276"/>
      <c r="B2" s="277"/>
      <c r="C2" s="278"/>
      <c r="D2" s="279" t="s">
        <v>3009</v>
      </c>
    </row>
    <row r="3" ht="45" customHeight="1" spans="1:5">
      <c r="A3" s="227" t="s">
        <v>3010</v>
      </c>
      <c r="B3" s="112" t="s">
        <v>4</v>
      </c>
      <c r="C3" s="112" t="s">
        <v>5</v>
      </c>
      <c r="D3" s="112" t="s">
        <v>6</v>
      </c>
      <c r="E3" s="253" t="s">
        <v>7</v>
      </c>
    </row>
    <row r="4" ht="36" customHeight="1" spans="1:5">
      <c r="A4" s="197" t="s">
        <v>3011</v>
      </c>
      <c r="B4" s="280">
        <v>311</v>
      </c>
      <c r="C4" s="280">
        <v>317</v>
      </c>
      <c r="D4" s="117">
        <f>IF(B4&lt;&gt;0,C4/B4-1,"")</f>
        <v>0.019</v>
      </c>
      <c r="E4" s="281" t="str">
        <f t="shared" ref="E4:E41" si="0">IF(A4&lt;&gt;"",IF(SUM(B4:C4)&lt;&gt;0,"是","否"),"是")</f>
        <v>是</v>
      </c>
    </row>
    <row r="5" ht="36" customHeight="1" spans="1:5">
      <c r="A5" s="266" t="s">
        <v>3012</v>
      </c>
      <c r="B5" s="282"/>
      <c r="C5" s="283"/>
      <c r="D5" s="117" t="str">
        <f t="shared" ref="D5:D19" si="1">IF(B5&lt;&gt;0,C5/B5-1,"")</f>
        <v/>
      </c>
      <c r="E5" s="281" t="str">
        <f t="shared" si="0"/>
        <v>否</v>
      </c>
    </row>
    <row r="6" ht="36" customHeight="1" spans="1:5">
      <c r="A6" s="266" t="s">
        <v>3013</v>
      </c>
      <c r="B6" s="282">
        <v>10</v>
      </c>
      <c r="C6" s="282"/>
      <c r="D6" s="284">
        <f t="shared" si="1"/>
        <v>-1</v>
      </c>
      <c r="E6" s="281" t="str">
        <f t="shared" si="0"/>
        <v>是</v>
      </c>
    </row>
    <row r="7" ht="36" customHeight="1" spans="1:5">
      <c r="A7" s="266" t="s">
        <v>3014</v>
      </c>
      <c r="B7" s="285">
        <v>301</v>
      </c>
      <c r="C7" s="283">
        <v>317</v>
      </c>
      <c r="D7" s="284">
        <f t="shared" si="1"/>
        <v>0.053</v>
      </c>
      <c r="E7" s="281" t="str">
        <f t="shared" si="0"/>
        <v>是</v>
      </c>
    </row>
    <row r="8" ht="36" customHeight="1" spans="1:5">
      <c r="A8" s="266" t="s">
        <v>3015</v>
      </c>
      <c r="B8" s="282"/>
      <c r="C8" s="283"/>
      <c r="D8" s="117" t="str">
        <f t="shared" si="1"/>
        <v/>
      </c>
      <c r="E8" s="281" t="str">
        <f t="shared" si="0"/>
        <v>否</v>
      </c>
    </row>
    <row r="9" ht="36" customHeight="1" spans="1:5">
      <c r="A9" s="266" t="s">
        <v>3016</v>
      </c>
      <c r="B9" s="285"/>
      <c r="C9" s="283"/>
      <c r="D9" s="117" t="str">
        <f t="shared" si="1"/>
        <v/>
      </c>
      <c r="E9" s="281" t="str">
        <f t="shared" si="0"/>
        <v>否</v>
      </c>
    </row>
    <row r="10" ht="36" customHeight="1" spans="1:5">
      <c r="A10" s="266" t="s">
        <v>3017</v>
      </c>
      <c r="B10" s="282"/>
      <c r="C10" s="283"/>
      <c r="D10" s="117" t="str">
        <f t="shared" si="1"/>
        <v/>
      </c>
      <c r="E10" s="281" t="str">
        <f t="shared" si="0"/>
        <v>否</v>
      </c>
    </row>
    <row r="11" ht="36" customHeight="1" spans="1:5">
      <c r="A11" s="266" t="s">
        <v>3018</v>
      </c>
      <c r="B11" s="282"/>
      <c r="C11" s="283"/>
      <c r="D11" s="117" t="str">
        <f t="shared" si="1"/>
        <v/>
      </c>
      <c r="E11" s="281" t="str">
        <f t="shared" si="0"/>
        <v>否</v>
      </c>
    </row>
    <row r="12" ht="36" customHeight="1" spans="1:5">
      <c r="A12" s="266" t="s">
        <v>3019</v>
      </c>
      <c r="B12" s="282"/>
      <c r="C12" s="283"/>
      <c r="D12" s="117" t="str">
        <f t="shared" si="1"/>
        <v/>
      </c>
      <c r="E12" s="281" t="str">
        <f t="shared" si="0"/>
        <v>否</v>
      </c>
    </row>
    <row r="13" ht="36" customHeight="1" spans="1:5">
      <c r="A13" s="266" t="s">
        <v>3020</v>
      </c>
      <c r="B13" s="286"/>
      <c r="C13" s="282"/>
      <c r="D13" s="117" t="str">
        <f t="shared" si="1"/>
        <v/>
      </c>
      <c r="E13" s="281" t="str">
        <f t="shared" si="0"/>
        <v>否</v>
      </c>
    </row>
    <row r="14" ht="36" customHeight="1" spans="1:5">
      <c r="A14" s="266" t="s">
        <v>3021</v>
      </c>
      <c r="B14" s="286"/>
      <c r="C14" s="283"/>
      <c r="D14" s="117" t="str">
        <f t="shared" si="1"/>
        <v/>
      </c>
      <c r="E14" s="281" t="str">
        <f t="shared" si="0"/>
        <v>否</v>
      </c>
    </row>
    <row r="15" ht="36" customHeight="1" spans="1:5">
      <c r="A15" s="266" t="s">
        <v>3022</v>
      </c>
      <c r="B15" s="286"/>
      <c r="C15" s="287"/>
      <c r="D15" s="117" t="str">
        <f t="shared" si="1"/>
        <v/>
      </c>
      <c r="E15" s="281" t="str">
        <f t="shared" si="0"/>
        <v>否</v>
      </c>
    </row>
    <row r="16" ht="36" customHeight="1" spans="1:5">
      <c r="A16" s="266" t="s">
        <v>3023</v>
      </c>
      <c r="B16" s="286"/>
      <c r="C16" s="287"/>
      <c r="D16" s="117" t="str">
        <f t="shared" si="1"/>
        <v/>
      </c>
      <c r="E16" s="281" t="str">
        <f t="shared" si="0"/>
        <v>否</v>
      </c>
    </row>
    <row r="17" ht="36" customHeight="1" spans="1:5">
      <c r="A17" s="266" t="s">
        <v>3024</v>
      </c>
      <c r="B17" s="282"/>
      <c r="C17" s="283"/>
      <c r="D17" s="117" t="str">
        <f t="shared" si="1"/>
        <v/>
      </c>
      <c r="E17" s="281" t="str">
        <f t="shared" si="0"/>
        <v>否</v>
      </c>
    </row>
    <row r="18" ht="36" customHeight="1" spans="1:5">
      <c r="A18" s="266" t="s">
        <v>3025</v>
      </c>
      <c r="B18" s="286"/>
      <c r="C18" s="287"/>
      <c r="D18" s="117" t="str">
        <f t="shared" si="1"/>
        <v/>
      </c>
      <c r="E18" s="281" t="str">
        <f t="shared" si="0"/>
        <v>否</v>
      </c>
    </row>
    <row r="19" ht="36" customHeight="1" spans="1:5">
      <c r="A19" s="266" t="s">
        <v>3026</v>
      </c>
      <c r="B19" s="286"/>
      <c r="C19" s="287"/>
      <c r="D19" s="117" t="str">
        <f t="shared" si="1"/>
        <v/>
      </c>
      <c r="E19" s="281" t="str">
        <f t="shared" si="0"/>
        <v>否</v>
      </c>
    </row>
    <row r="20" ht="36" customHeight="1" spans="1:5">
      <c r="A20" s="266" t="s">
        <v>3027</v>
      </c>
      <c r="B20" s="282"/>
      <c r="C20" s="287"/>
      <c r="D20" s="284" t="str">
        <f>IF(B20&gt;0,C20/B20-1,IF(B20&lt;0,-(C20/B20-1),""))</f>
        <v/>
      </c>
      <c r="E20" s="281" t="str">
        <f t="shared" si="0"/>
        <v>否</v>
      </c>
    </row>
    <row r="21" ht="36" customHeight="1" spans="1:5">
      <c r="A21" s="266" t="s">
        <v>3028</v>
      </c>
      <c r="B21" s="286"/>
      <c r="C21" s="283"/>
      <c r="D21" s="117" t="str">
        <f t="shared" ref="D21:D39" si="2">IF(B21&lt;&gt;0,C21/B21-1,"")</f>
        <v/>
      </c>
      <c r="E21" s="281" t="str">
        <f t="shared" si="0"/>
        <v>否</v>
      </c>
    </row>
    <row r="22" ht="36" customHeight="1" spans="1:5">
      <c r="A22" s="266" t="s">
        <v>3029</v>
      </c>
      <c r="B22" s="286"/>
      <c r="C22" s="283"/>
      <c r="D22" s="117" t="str">
        <f t="shared" si="2"/>
        <v/>
      </c>
      <c r="E22" s="281" t="str">
        <f t="shared" si="0"/>
        <v>否</v>
      </c>
    </row>
    <row r="23" ht="36" customHeight="1" spans="1:5">
      <c r="A23" s="197" t="s">
        <v>3030</v>
      </c>
      <c r="B23" s="280"/>
      <c r="C23" s="280"/>
      <c r="D23" s="117" t="str">
        <f t="shared" si="2"/>
        <v/>
      </c>
      <c r="E23" s="281" t="str">
        <f t="shared" si="0"/>
        <v>否</v>
      </c>
    </row>
    <row r="24" ht="36" customHeight="1" spans="1:5">
      <c r="A24" s="213" t="s">
        <v>3031</v>
      </c>
      <c r="B24" s="286"/>
      <c r="C24" s="283"/>
      <c r="D24" s="117" t="str">
        <f t="shared" si="2"/>
        <v/>
      </c>
      <c r="E24" s="281" t="str">
        <f t="shared" si="0"/>
        <v>否</v>
      </c>
    </row>
    <row r="25" ht="36" customHeight="1" spans="1:5">
      <c r="A25" s="213" t="s">
        <v>3032</v>
      </c>
      <c r="B25" s="286"/>
      <c r="C25" s="283"/>
      <c r="D25" s="117" t="str">
        <f t="shared" si="2"/>
        <v/>
      </c>
      <c r="E25" s="281" t="str">
        <f t="shared" si="0"/>
        <v>否</v>
      </c>
    </row>
    <row r="26" ht="36" customHeight="1" spans="1:5">
      <c r="A26" s="213" t="s">
        <v>3033</v>
      </c>
      <c r="B26" s="286"/>
      <c r="C26" s="283"/>
      <c r="D26" s="117" t="str">
        <f t="shared" si="2"/>
        <v/>
      </c>
      <c r="E26" s="281" t="str">
        <f t="shared" si="0"/>
        <v>否</v>
      </c>
    </row>
    <row r="27" ht="36" customHeight="1" spans="1:5">
      <c r="A27" s="213" t="s">
        <v>3034</v>
      </c>
      <c r="B27" s="286"/>
      <c r="C27" s="283"/>
      <c r="D27" s="117" t="str">
        <f t="shared" si="2"/>
        <v/>
      </c>
      <c r="E27" s="281" t="str">
        <f t="shared" si="0"/>
        <v>否</v>
      </c>
    </row>
    <row r="28" ht="36" customHeight="1" spans="1:5">
      <c r="A28" s="197" t="s">
        <v>3035</v>
      </c>
      <c r="B28" s="280"/>
      <c r="C28" s="280"/>
      <c r="D28" s="117" t="str">
        <f t="shared" si="2"/>
        <v/>
      </c>
      <c r="E28" s="281" t="str">
        <f t="shared" si="0"/>
        <v>否</v>
      </c>
    </row>
    <row r="29" ht="36" customHeight="1" spans="1:5">
      <c r="A29" s="213" t="s">
        <v>3036</v>
      </c>
      <c r="B29" s="286"/>
      <c r="C29" s="283"/>
      <c r="D29" s="117" t="str">
        <f t="shared" si="2"/>
        <v/>
      </c>
      <c r="E29" s="281" t="str">
        <f t="shared" si="0"/>
        <v>否</v>
      </c>
    </row>
    <row r="30" ht="36" customHeight="1" spans="1:5">
      <c r="A30" s="213" t="s">
        <v>3037</v>
      </c>
      <c r="B30" s="282"/>
      <c r="C30" s="283"/>
      <c r="D30" s="117" t="str">
        <f t="shared" si="2"/>
        <v/>
      </c>
      <c r="E30" s="281" t="str">
        <f t="shared" si="0"/>
        <v>否</v>
      </c>
    </row>
    <row r="31" ht="36" customHeight="1" spans="1:5">
      <c r="A31" s="213" t="s">
        <v>3038</v>
      </c>
      <c r="B31" s="286"/>
      <c r="C31" s="283"/>
      <c r="D31" s="117" t="str">
        <f t="shared" si="2"/>
        <v/>
      </c>
      <c r="E31" s="281" t="str">
        <f t="shared" si="0"/>
        <v>否</v>
      </c>
    </row>
    <row r="32" ht="36" customHeight="1" spans="1:5">
      <c r="A32" s="197" t="s">
        <v>3039</v>
      </c>
      <c r="B32" s="280"/>
      <c r="C32" s="280"/>
      <c r="D32" s="117" t="str">
        <f t="shared" si="2"/>
        <v/>
      </c>
      <c r="E32" s="281" t="str">
        <f t="shared" si="0"/>
        <v>否</v>
      </c>
    </row>
    <row r="33" ht="36" customHeight="1" spans="1:5">
      <c r="A33" s="213" t="s">
        <v>3040</v>
      </c>
      <c r="B33" s="282"/>
      <c r="C33" s="288"/>
      <c r="D33" s="117" t="str">
        <f t="shared" si="2"/>
        <v/>
      </c>
      <c r="E33" s="281" t="str">
        <f t="shared" si="0"/>
        <v>否</v>
      </c>
    </row>
    <row r="34" ht="36" customHeight="1" spans="1:5">
      <c r="A34" s="213" t="s">
        <v>3041</v>
      </c>
      <c r="B34" s="286"/>
      <c r="C34" s="288"/>
      <c r="D34" s="117" t="str">
        <f t="shared" si="2"/>
        <v/>
      </c>
      <c r="E34" s="281" t="str">
        <f t="shared" si="0"/>
        <v>否</v>
      </c>
    </row>
    <row r="35" ht="36" customHeight="1" spans="1:5">
      <c r="A35" s="213" t="s">
        <v>3042</v>
      </c>
      <c r="B35" s="286"/>
      <c r="C35" s="287"/>
      <c r="D35" s="117" t="str">
        <f t="shared" si="2"/>
        <v/>
      </c>
      <c r="E35" s="281" t="str">
        <f t="shared" si="0"/>
        <v>否</v>
      </c>
    </row>
    <row r="36" ht="36" customHeight="1" spans="1:5">
      <c r="A36" s="197" t="s">
        <v>3043</v>
      </c>
      <c r="B36" s="289"/>
      <c r="C36" s="290"/>
      <c r="D36" s="117" t="str">
        <f t="shared" si="2"/>
        <v/>
      </c>
      <c r="E36" s="281" t="str">
        <f t="shared" si="0"/>
        <v>否</v>
      </c>
    </row>
    <row r="37" ht="36" customHeight="1" spans="1:5">
      <c r="A37" s="245" t="s">
        <v>3044</v>
      </c>
      <c r="B37" s="280">
        <v>311</v>
      </c>
      <c r="C37" s="280">
        <v>317</v>
      </c>
      <c r="D37" s="117">
        <f t="shared" si="2"/>
        <v>0.019</v>
      </c>
      <c r="E37" s="281" t="str">
        <f t="shared" si="0"/>
        <v>是</v>
      </c>
    </row>
    <row r="38" ht="36" customHeight="1" spans="1:5">
      <c r="A38" s="291" t="s">
        <v>60</v>
      </c>
      <c r="B38" s="282">
        <v>49</v>
      </c>
      <c r="C38" s="288">
        <v>24</v>
      </c>
      <c r="D38" s="117">
        <f t="shared" si="2"/>
        <v>-0.51</v>
      </c>
      <c r="E38" s="281" t="str">
        <f t="shared" si="0"/>
        <v>是</v>
      </c>
    </row>
    <row r="39" ht="36" customHeight="1" spans="1:5">
      <c r="A39" s="248" t="s">
        <v>3045</v>
      </c>
      <c r="B39" s="280"/>
      <c r="C39" s="290"/>
      <c r="D39" s="117" t="str">
        <f t="shared" si="2"/>
        <v/>
      </c>
      <c r="E39" s="281" t="str">
        <f t="shared" si="0"/>
        <v>否</v>
      </c>
    </row>
    <row r="40" ht="36" customHeight="1" spans="1:5">
      <c r="A40" s="291" t="s">
        <v>3046</v>
      </c>
      <c r="B40" s="282"/>
      <c r="C40" s="288"/>
      <c r="D40" s="117"/>
      <c r="E40" s="281" t="str">
        <f t="shared" si="0"/>
        <v>否</v>
      </c>
    </row>
    <row r="41" ht="36" customHeight="1" spans="1:5">
      <c r="A41" s="245" t="s">
        <v>67</v>
      </c>
      <c r="B41" s="280">
        <v>360</v>
      </c>
      <c r="C41" s="280">
        <v>341</v>
      </c>
      <c r="D41" s="117">
        <f>IF(B41&lt;&gt;0,C41/B41-1,"")</f>
        <v>-0.053</v>
      </c>
      <c r="E41" s="281" t="str">
        <f t="shared" si="0"/>
        <v>是</v>
      </c>
    </row>
    <row r="42" spans="2:2">
      <c r="B42" s="274"/>
    </row>
    <row r="43" spans="2:3">
      <c r="B43" s="274"/>
      <c r="C43" s="274"/>
    </row>
    <row r="44" spans="2:2">
      <c r="B44" s="274"/>
    </row>
    <row r="45" spans="2:3">
      <c r="B45" s="274"/>
      <c r="C45" s="274"/>
    </row>
    <row r="46" spans="2:2">
      <c r="B46" s="274"/>
    </row>
    <row r="47" spans="2:2">
      <c r="B47" s="274"/>
    </row>
    <row r="48" spans="2:3">
      <c r="B48" s="274"/>
      <c r="C48" s="274"/>
    </row>
    <row r="49" spans="2:2">
      <c r="B49" s="274"/>
    </row>
    <row r="50" spans="2:2">
      <c r="B50" s="274"/>
    </row>
    <row r="51" spans="2:2">
      <c r="B51" s="274"/>
    </row>
    <row r="52" spans="2:2">
      <c r="B52" s="274"/>
    </row>
    <row r="53" spans="2:3">
      <c r="B53" s="274"/>
      <c r="C53" s="274"/>
    </row>
    <row r="54" spans="2:2">
      <c r="B54" s="274"/>
    </row>
  </sheetData>
  <autoFilter xmlns:etc="http://www.wps.cn/officeDocument/2017/etCustomData" ref="A3:E41" etc:filterBottomFollowUsedRange="0">
    <extLst/>
  </autoFilter>
  <mergeCells count="1">
    <mergeCell ref="A1:D1"/>
  </mergeCells>
  <conditionalFormatting sqref="E3:F4 F5:F39 E5:E41">
    <cfRule type="cellIs" dxfId="3" priority="2" stopIfTrue="1" operator="lessThanOrEqual">
      <formula>-1</formula>
    </cfRule>
  </conditionalFormatting>
  <conditionalFormatting sqref="E4:F4 E5:E41 F5:F8">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1"/>
  <sheetViews>
    <sheetView showGridLines="0" showZeros="0" view="pageBreakPreview" zoomScaleNormal="100" topLeftCell="A12" workbookViewId="0">
      <selection activeCell="F33" sqref="F33"/>
    </sheetView>
  </sheetViews>
  <sheetFormatPr defaultColWidth="9" defaultRowHeight="14.25" outlineLevelCol="4"/>
  <cols>
    <col min="1" max="1" width="50.75" style="222" customWidth="1"/>
    <col min="2" max="2" width="20.625" style="222" customWidth="1"/>
    <col min="3" max="3" width="20.625" style="253" customWidth="1"/>
    <col min="4" max="4" width="20.625" style="222" customWidth="1"/>
    <col min="5" max="5" width="4.75" style="222" customWidth="1"/>
    <col min="6" max="16384" width="9" style="222"/>
  </cols>
  <sheetData>
    <row r="1" ht="45" customHeight="1" spans="1:5">
      <c r="A1" s="254" t="s">
        <v>3047</v>
      </c>
      <c r="B1" s="254"/>
      <c r="C1" s="254"/>
      <c r="D1" s="254"/>
      <c r="E1" s="255"/>
    </row>
    <row r="2" ht="20.1" customHeight="1" spans="1:5">
      <c r="A2" s="256"/>
      <c r="B2" s="256"/>
      <c r="C2" s="256"/>
      <c r="D2" s="257" t="s">
        <v>1</v>
      </c>
      <c r="E2" s="258"/>
    </row>
    <row r="3" ht="45" customHeight="1" spans="1:5">
      <c r="A3" s="259" t="s">
        <v>3</v>
      </c>
      <c r="B3" s="112" t="s">
        <v>4</v>
      </c>
      <c r="C3" s="112" t="s">
        <v>5</v>
      </c>
      <c r="D3" s="112" t="s">
        <v>6</v>
      </c>
      <c r="E3" s="260" t="s">
        <v>7</v>
      </c>
    </row>
    <row r="4" ht="35.1" customHeight="1" spans="1:5">
      <c r="A4" s="197" t="s">
        <v>3048</v>
      </c>
      <c r="B4" s="261">
        <v>63</v>
      </c>
      <c r="C4" s="261">
        <v>84</v>
      </c>
      <c r="D4" s="262">
        <f>IF(B4&lt;&gt;0,C4/B4-1,"")</f>
        <v>0.333</v>
      </c>
      <c r="E4" s="263" t="str">
        <f t="shared" ref="E4:E28" si="0">IF(A4&lt;&gt;"",IF(SUM(B4:C4)&lt;&gt;0,"是","否"),"是")</f>
        <v>是</v>
      </c>
    </row>
    <row r="5" ht="35.1" customHeight="1" spans="1:5">
      <c r="A5" s="199" t="s">
        <v>3049</v>
      </c>
      <c r="B5" s="264">
        <v>14</v>
      </c>
      <c r="C5" s="264"/>
      <c r="D5" s="262">
        <f t="shared" ref="D5:D16" si="1">IF(B5&lt;&gt;0,C5/B5-1,"")</f>
        <v>-1</v>
      </c>
      <c r="E5" s="263" t="str">
        <f t="shared" si="0"/>
        <v>是</v>
      </c>
    </row>
    <row r="6" ht="35.1" customHeight="1" spans="1:5">
      <c r="A6" s="199" t="s">
        <v>3050</v>
      </c>
      <c r="B6" s="264"/>
      <c r="C6" s="264"/>
      <c r="D6" s="262" t="str">
        <f t="shared" si="1"/>
        <v/>
      </c>
      <c r="E6" s="263" t="str">
        <f t="shared" si="0"/>
        <v>否</v>
      </c>
    </row>
    <row r="7" ht="35.1" customHeight="1" spans="1:5">
      <c r="A7" s="199" t="s">
        <v>3051</v>
      </c>
      <c r="B7" s="264"/>
      <c r="C7" s="264">
        <v>60</v>
      </c>
      <c r="D7" s="262" t="str">
        <f t="shared" si="1"/>
        <v/>
      </c>
      <c r="E7" s="263" t="str">
        <f t="shared" si="0"/>
        <v>是</v>
      </c>
    </row>
    <row r="8" ht="35.1" customHeight="1" spans="1:5">
      <c r="A8" s="199" t="s">
        <v>3052</v>
      </c>
      <c r="B8" s="264">
        <v>49</v>
      </c>
      <c r="C8" s="264">
        <v>24</v>
      </c>
      <c r="D8" s="262">
        <f t="shared" si="1"/>
        <v>-0.51</v>
      </c>
      <c r="E8" s="263" t="str">
        <f t="shared" si="0"/>
        <v>是</v>
      </c>
    </row>
    <row r="9" ht="35.1" customHeight="1" spans="1:5">
      <c r="A9" s="199" t="s">
        <v>3053</v>
      </c>
      <c r="B9" s="264"/>
      <c r="C9" s="264"/>
      <c r="D9" s="262" t="str">
        <f t="shared" si="1"/>
        <v/>
      </c>
      <c r="E9" s="263" t="str">
        <f t="shared" si="0"/>
        <v>否</v>
      </c>
    </row>
    <row r="10" ht="35.1" customHeight="1" spans="1:5">
      <c r="A10" s="199" t="s">
        <v>3054</v>
      </c>
      <c r="B10" s="264"/>
      <c r="C10" s="264"/>
      <c r="D10" s="262" t="str">
        <f t="shared" si="1"/>
        <v/>
      </c>
      <c r="E10" s="263" t="str">
        <f t="shared" si="0"/>
        <v>否</v>
      </c>
    </row>
    <row r="11" ht="35.1" customHeight="1" spans="1:5">
      <c r="A11" s="197" t="s">
        <v>3055</v>
      </c>
      <c r="B11" s="265">
        <v>144</v>
      </c>
      <c r="C11" s="265"/>
      <c r="D11" s="210">
        <f t="shared" si="1"/>
        <v>-1</v>
      </c>
      <c r="E11" s="263" t="str">
        <f t="shared" si="0"/>
        <v>是</v>
      </c>
    </row>
    <row r="12" ht="35.1" customHeight="1" spans="1:5">
      <c r="A12" s="199" t="s">
        <v>3056</v>
      </c>
      <c r="B12" s="264"/>
      <c r="C12" s="264"/>
      <c r="D12" s="262" t="str">
        <f t="shared" si="1"/>
        <v/>
      </c>
      <c r="E12" s="263" t="str">
        <f t="shared" si="0"/>
        <v>否</v>
      </c>
    </row>
    <row r="13" ht="35.1" customHeight="1" spans="1:5">
      <c r="A13" s="199" t="s">
        <v>3057</v>
      </c>
      <c r="B13" s="264"/>
      <c r="C13" s="264"/>
      <c r="D13" s="262" t="str">
        <f t="shared" si="1"/>
        <v/>
      </c>
      <c r="E13" s="263" t="str">
        <f t="shared" si="0"/>
        <v>否</v>
      </c>
    </row>
    <row r="14" ht="35.1" customHeight="1" spans="1:5">
      <c r="A14" s="199" t="s">
        <v>3058</v>
      </c>
      <c r="B14" s="264"/>
      <c r="C14" s="264"/>
      <c r="D14" s="262" t="str">
        <f t="shared" si="1"/>
        <v/>
      </c>
      <c r="E14" s="263" t="str">
        <f t="shared" si="0"/>
        <v>否</v>
      </c>
    </row>
    <row r="15" ht="35.1" customHeight="1" spans="1:5">
      <c r="A15" s="199" t="s">
        <v>3059</v>
      </c>
      <c r="B15" s="264"/>
      <c r="C15" s="264"/>
      <c r="D15" s="262" t="str">
        <f t="shared" si="1"/>
        <v/>
      </c>
      <c r="E15" s="263" t="str">
        <f t="shared" si="0"/>
        <v>否</v>
      </c>
    </row>
    <row r="16" ht="35.1" customHeight="1" spans="1:5">
      <c r="A16" s="199" t="s">
        <v>3060</v>
      </c>
      <c r="B16" s="264">
        <v>144</v>
      </c>
      <c r="C16" s="264"/>
      <c r="D16" s="212">
        <f t="shared" si="1"/>
        <v>-1</v>
      </c>
      <c r="E16" s="263" t="str">
        <f t="shared" si="0"/>
        <v>是</v>
      </c>
    </row>
    <row r="17" s="252" customFormat="1" ht="35.1" customHeight="1" spans="1:5">
      <c r="A17" s="197" t="s">
        <v>3061</v>
      </c>
      <c r="B17" s="265"/>
      <c r="C17" s="265"/>
      <c r="D17" s="212" t="str">
        <f t="shared" ref="D17:D28" si="2">IF(B17&lt;&gt;0,C17/B17-1,"")</f>
        <v/>
      </c>
      <c r="E17" s="263" t="str">
        <f t="shared" si="0"/>
        <v>否</v>
      </c>
    </row>
    <row r="18" ht="35.1" customHeight="1" spans="1:5">
      <c r="A18" s="199" t="s">
        <v>3062</v>
      </c>
      <c r="B18" s="264"/>
      <c r="C18" s="264"/>
      <c r="D18" s="212" t="str">
        <f t="shared" si="2"/>
        <v/>
      </c>
      <c r="E18" s="263" t="str">
        <f t="shared" si="0"/>
        <v>否</v>
      </c>
    </row>
    <row r="19" ht="35.1" customHeight="1" spans="1:5">
      <c r="A19" s="197" t="s">
        <v>3063</v>
      </c>
      <c r="B19" s="265"/>
      <c r="C19" s="265"/>
      <c r="D19" s="212" t="str">
        <f t="shared" si="2"/>
        <v/>
      </c>
      <c r="E19" s="263" t="str">
        <f t="shared" si="0"/>
        <v>否</v>
      </c>
    </row>
    <row r="20" ht="35.1" customHeight="1" spans="1:5">
      <c r="A20" s="266" t="s">
        <v>3064</v>
      </c>
      <c r="B20" s="264"/>
      <c r="C20" s="264"/>
      <c r="D20" s="212" t="str">
        <f t="shared" si="2"/>
        <v/>
      </c>
      <c r="E20" s="263" t="str">
        <f t="shared" si="0"/>
        <v>否</v>
      </c>
    </row>
    <row r="21" ht="35.1" customHeight="1" spans="1:5">
      <c r="A21" s="197" t="s">
        <v>3065</v>
      </c>
      <c r="B21" s="265">
        <v>60</v>
      </c>
      <c r="C21" s="265">
        <v>162</v>
      </c>
      <c r="D21" s="212">
        <f t="shared" si="2"/>
        <v>1.7</v>
      </c>
      <c r="E21" s="263" t="str">
        <f t="shared" si="0"/>
        <v>是</v>
      </c>
    </row>
    <row r="22" ht="35.1" customHeight="1" spans="1:5">
      <c r="A22" s="199" t="s">
        <v>3066</v>
      </c>
      <c r="B22" s="264">
        <v>60</v>
      </c>
      <c r="C22" s="264">
        <v>162</v>
      </c>
      <c r="D22" s="212">
        <f t="shared" si="2"/>
        <v>1.7</v>
      </c>
      <c r="E22" s="263" t="str">
        <f t="shared" si="0"/>
        <v>是</v>
      </c>
    </row>
    <row r="23" ht="35.1" customHeight="1" spans="1:5">
      <c r="A23" s="245" t="s">
        <v>3067</v>
      </c>
      <c r="B23" s="265">
        <v>267</v>
      </c>
      <c r="C23" s="265">
        <v>246</v>
      </c>
      <c r="D23" s="212">
        <f t="shared" si="2"/>
        <v>-0.079</v>
      </c>
      <c r="E23" s="263" t="str">
        <f t="shared" si="0"/>
        <v>是</v>
      </c>
    </row>
    <row r="24" ht="35.1" customHeight="1" spans="1:5">
      <c r="A24" s="267" t="s">
        <v>120</v>
      </c>
      <c r="B24" s="265">
        <v>93</v>
      </c>
      <c r="C24" s="265">
        <v>95</v>
      </c>
      <c r="D24" s="212">
        <f t="shared" si="2"/>
        <v>0.022</v>
      </c>
      <c r="E24" s="263" t="str">
        <f t="shared" si="0"/>
        <v>是</v>
      </c>
    </row>
    <row r="25" ht="35.1" customHeight="1" spans="1:5">
      <c r="A25" s="268" t="s">
        <v>3068</v>
      </c>
      <c r="B25" s="264">
        <v>93</v>
      </c>
      <c r="C25" s="264">
        <v>95</v>
      </c>
      <c r="D25" s="212">
        <f t="shared" si="2"/>
        <v>0.022</v>
      </c>
      <c r="E25" s="263" t="str">
        <f t="shared" si="0"/>
        <v>是</v>
      </c>
    </row>
    <row r="26" ht="35.1" customHeight="1" spans="1:5">
      <c r="A26" s="269" t="s">
        <v>3069</v>
      </c>
      <c r="B26" s="270">
        <v>93</v>
      </c>
      <c r="C26" s="270">
        <v>95</v>
      </c>
      <c r="D26" s="212">
        <f t="shared" si="2"/>
        <v>0.022</v>
      </c>
      <c r="E26" s="263" t="str">
        <f t="shared" si="0"/>
        <v>是</v>
      </c>
    </row>
    <row r="27" ht="35.1" customHeight="1" spans="1:5">
      <c r="A27" s="271" t="s">
        <v>3070</v>
      </c>
      <c r="B27" s="272"/>
      <c r="C27" s="272"/>
      <c r="D27" s="212" t="str">
        <f t="shared" si="2"/>
        <v/>
      </c>
      <c r="E27" s="263" t="str">
        <f t="shared" si="0"/>
        <v>否</v>
      </c>
    </row>
    <row r="28" ht="35.1" customHeight="1" spans="1:5">
      <c r="A28" s="214" t="s">
        <v>127</v>
      </c>
      <c r="B28" s="273">
        <v>360</v>
      </c>
      <c r="C28" s="273">
        <v>341</v>
      </c>
      <c r="D28" s="212">
        <f t="shared" si="2"/>
        <v>-0.053</v>
      </c>
      <c r="E28" s="263" t="str">
        <f t="shared" si="0"/>
        <v>是</v>
      </c>
    </row>
    <row r="29" spans="2:2">
      <c r="B29" s="250"/>
    </row>
    <row r="30" spans="2:3">
      <c r="B30" s="250"/>
      <c r="C30" s="274"/>
    </row>
    <row r="31" spans="2:2">
      <c r="B31" s="250"/>
    </row>
    <row r="32" spans="2:3">
      <c r="B32" s="250"/>
      <c r="C32" s="274"/>
    </row>
    <row r="33" spans="2:2">
      <c r="B33" s="250"/>
    </row>
    <row r="34" spans="2:2">
      <c r="B34" s="250"/>
    </row>
    <row r="35" spans="2:3">
      <c r="B35" s="250"/>
      <c r="C35" s="274"/>
    </row>
    <row r="36" spans="2:2">
      <c r="B36" s="250"/>
    </row>
    <row r="37" spans="2:2">
      <c r="B37" s="250"/>
    </row>
    <row r="38" spans="2:2">
      <c r="B38" s="250"/>
    </row>
    <row r="39" spans="2:2">
      <c r="B39" s="250"/>
    </row>
    <row r="40" spans="2:3">
      <c r="B40" s="250"/>
      <c r="C40" s="274"/>
    </row>
    <row r="41" spans="2:2">
      <c r="B41" s="250"/>
    </row>
  </sheetData>
  <autoFilter xmlns:etc="http://www.wps.cn/officeDocument/2017/etCustomData" ref="A3:E28" etc:filterBottomFollowUsedRange="0">
    <extLst/>
  </autoFilter>
  <mergeCells count="1">
    <mergeCell ref="A1:D1"/>
  </mergeCells>
  <conditionalFormatting sqref="E29">
    <cfRule type="cellIs" dxfId="3" priority="2" stopIfTrue="1" operator="lessThanOrEqual">
      <formula>-1</formula>
    </cfRule>
  </conditionalFormatting>
  <conditionalFormatting sqref="E3:E29">
    <cfRule type="cellIs" dxfId="3" priority="3" stopIfTrue="1" operator="lessThanOrEqual">
      <formula>-1</formula>
    </cfRule>
  </conditionalFormatting>
  <conditionalFormatting sqref="D4:D10 D12:D15">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E48"/>
  <sheetViews>
    <sheetView showGridLines="0" showZeros="0" view="pageBreakPreview" zoomScaleNormal="100" workbookViewId="0">
      <selection activeCell="B46" sqref="B46"/>
    </sheetView>
  </sheetViews>
  <sheetFormatPr defaultColWidth="9" defaultRowHeight="20.25" outlineLevelCol="4"/>
  <cols>
    <col min="1" max="1" width="52.625" style="222" customWidth="1"/>
    <col min="2" max="2" width="20.625" style="222" customWidth="1"/>
    <col min="3" max="3" width="20.625" style="223" customWidth="1"/>
    <col min="4" max="4" width="20.625" style="222" customWidth="1"/>
    <col min="5" max="5" width="4.5" style="222" customWidth="1"/>
    <col min="6" max="16384" width="9" style="222"/>
  </cols>
  <sheetData>
    <row r="1" ht="45" customHeight="1" spans="1:4">
      <c r="A1" s="203" t="s">
        <v>3071</v>
      </c>
      <c r="B1" s="203"/>
      <c r="C1" s="224"/>
      <c r="D1" s="203"/>
    </row>
    <row r="2" ht="20.1" customHeight="1" spans="1:4">
      <c r="A2" s="204"/>
      <c r="B2" s="204"/>
      <c r="C2" s="225"/>
      <c r="D2" s="226" t="s">
        <v>1</v>
      </c>
    </row>
    <row r="3" ht="45" customHeight="1" spans="1:5">
      <c r="A3" s="227" t="s">
        <v>3010</v>
      </c>
      <c r="B3" s="112" t="s">
        <v>4</v>
      </c>
      <c r="C3" s="228" t="s">
        <v>5</v>
      </c>
      <c r="D3" s="112" t="s">
        <v>6</v>
      </c>
      <c r="E3" s="222" t="s">
        <v>7</v>
      </c>
    </row>
    <row r="4" ht="36" customHeight="1" spans="1:5">
      <c r="A4" s="197" t="s">
        <v>3072</v>
      </c>
      <c r="B4" s="133">
        <v>311</v>
      </c>
      <c r="C4" s="133">
        <v>317</v>
      </c>
      <c r="D4" s="229">
        <f>IF(B4&lt;&gt;0,C4/B4-1,"")</f>
        <v>0.019</v>
      </c>
      <c r="E4" s="180" t="str">
        <f t="shared" ref="E4:E35" si="0">IF(A4&lt;&gt;"",IF(SUM(B4:C4)&lt;&gt;0,"是","否"),"是")</f>
        <v>是</v>
      </c>
    </row>
    <row r="5" ht="36" hidden="1" customHeight="1" spans="1:5">
      <c r="A5" s="230" t="s">
        <v>3012</v>
      </c>
      <c r="B5" s="133"/>
      <c r="C5" s="231"/>
      <c r="D5" s="229" t="str">
        <f t="shared" ref="D5:D35" si="1">IF(B5&lt;&gt;0,C5/B5-1,"")</f>
        <v/>
      </c>
      <c r="E5" s="180" t="str">
        <f t="shared" si="0"/>
        <v>否</v>
      </c>
    </row>
    <row r="6" ht="36" customHeight="1" spans="1:5">
      <c r="A6" s="213" t="s">
        <v>3013</v>
      </c>
      <c r="B6" s="211">
        <v>10</v>
      </c>
      <c r="C6" s="231"/>
      <c r="D6" s="232">
        <f t="shared" si="1"/>
        <v>-1</v>
      </c>
      <c r="E6" s="180" t="str">
        <f t="shared" si="0"/>
        <v>是</v>
      </c>
    </row>
    <row r="7" ht="36" customHeight="1" spans="1:5">
      <c r="A7" s="213" t="s">
        <v>3014</v>
      </c>
      <c r="B7" s="233">
        <v>301</v>
      </c>
      <c r="C7" s="231">
        <v>317</v>
      </c>
      <c r="D7" s="232">
        <f t="shared" ref="D7:D20" si="2">IF(B7&lt;&gt;0,C7/B7-1,"")</f>
        <v>0.053</v>
      </c>
      <c r="E7" s="180" t="str">
        <f t="shared" si="0"/>
        <v>是</v>
      </c>
    </row>
    <row r="8" ht="36" hidden="1" customHeight="1" spans="1:5">
      <c r="A8" s="213" t="s">
        <v>3015</v>
      </c>
      <c r="B8" s="234"/>
      <c r="C8" s="231">
        <v>0</v>
      </c>
      <c r="D8" s="232" t="str">
        <f t="shared" si="2"/>
        <v/>
      </c>
      <c r="E8" s="180" t="str">
        <f t="shared" si="0"/>
        <v>否</v>
      </c>
    </row>
    <row r="9" ht="36" hidden="1" customHeight="1" spans="1:5">
      <c r="A9" s="213" t="s">
        <v>3016</v>
      </c>
      <c r="B9" s="233"/>
      <c r="C9" s="231"/>
      <c r="D9" s="232" t="str">
        <f t="shared" si="2"/>
        <v/>
      </c>
      <c r="E9" s="180" t="str">
        <f t="shared" si="0"/>
        <v>否</v>
      </c>
    </row>
    <row r="10" ht="36" hidden="1" customHeight="1" spans="1:5">
      <c r="A10" s="213" t="s">
        <v>3019</v>
      </c>
      <c r="B10" s="234"/>
      <c r="C10" s="231"/>
      <c r="D10" s="232" t="str">
        <f t="shared" si="2"/>
        <v/>
      </c>
      <c r="E10" s="180" t="str">
        <f t="shared" si="0"/>
        <v>否</v>
      </c>
    </row>
    <row r="11" ht="36" hidden="1" customHeight="1" spans="1:5">
      <c r="A11" s="213" t="s">
        <v>3020</v>
      </c>
      <c r="B11" s="234"/>
      <c r="C11" s="235"/>
      <c r="D11" s="232" t="str">
        <f t="shared" si="2"/>
        <v/>
      </c>
      <c r="E11" s="180" t="str">
        <f t="shared" si="0"/>
        <v>否</v>
      </c>
    </row>
    <row r="12" ht="36" hidden="1" customHeight="1" spans="1:5">
      <c r="A12" s="213" t="s">
        <v>3021</v>
      </c>
      <c r="B12" s="233"/>
      <c r="C12" s="236"/>
      <c r="D12" s="232" t="str">
        <f t="shared" si="2"/>
        <v/>
      </c>
      <c r="E12" s="180" t="str">
        <f t="shared" si="0"/>
        <v>否</v>
      </c>
    </row>
    <row r="13" ht="36" hidden="1" customHeight="1" spans="1:5">
      <c r="A13" s="213" t="s">
        <v>3022</v>
      </c>
      <c r="B13" s="233"/>
      <c r="C13" s="231"/>
      <c r="D13" s="232" t="str">
        <f t="shared" si="2"/>
        <v/>
      </c>
      <c r="E13" s="180" t="str">
        <f t="shared" si="0"/>
        <v>否</v>
      </c>
    </row>
    <row r="14" ht="36" hidden="1" customHeight="1" spans="1:5">
      <c r="A14" s="230" t="s">
        <v>3018</v>
      </c>
      <c r="B14" s="233"/>
      <c r="C14" s="231"/>
      <c r="D14" s="232" t="str">
        <f t="shared" si="2"/>
        <v/>
      </c>
      <c r="E14" s="180" t="str">
        <f t="shared" si="0"/>
        <v>否</v>
      </c>
    </row>
    <row r="15" ht="36" hidden="1" customHeight="1" spans="1:5">
      <c r="A15" s="230" t="s">
        <v>3073</v>
      </c>
      <c r="B15" s="233"/>
      <c r="C15" s="235"/>
      <c r="D15" s="232" t="str">
        <f t="shared" si="2"/>
        <v/>
      </c>
      <c r="E15" s="180" t="str">
        <f t="shared" si="0"/>
        <v>否</v>
      </c>
    </row>
    <row r="16" ht="36" hidden="1" customHeight="1" spans="1:5">
      <c r="A16" s="213" t="s">
        <v>3024</v>
      </c>
      <c r="B16" s="233"/>
      <c r="C16" s="231"/>
      <c r="D16" s="232" t="str">
        <f t="shared" si="2"/>
        <v/>
      </c>
      <c r="E16" s="180" t="str">
        <f t="shared" si="0"/>
        <v>否</v>
      </c>
    </row>
    <row r="17" ht="36" hidden="1" customHeight="1" spans="1:5">
      <c r="A17" s="213" t="s">
        <v>3025</v>
      </c>
      <c r="B17" s="233"/>
      <c r="C17" s="231"/>
      <c r="D17" s="232" t="str">
        <f t="shared" si="2"/>
        <v/>
      </c>
      <c r="E17" s="180" t="str">
        <f t="shared" si="0"/>
        <v>否</v>
      </c>
    </row>
    <row r="18" ht="36" hidden="1" customHeight="1" spans="1:5">
      <c r="A18" s="213" t="s">
        <v>3026</v>
      </c>
      <c r="B18" s="233"/>
      <c r="C18" s="231"/>
      <c r="D18" s="232" t="str">
        <f t="shared" si="2"/>
        <v/>
      </c>
      <c r="E18" s="180" t="str">
        <f t="shared" si="0"/>
        <v>否</v>
      </c>
    </row>
    <row r="19" ht="36" hidden="1" customHeight="1" spans="1:5">
      <c r="A19" s="213" t="s">
        <v>3028</v>
      </c>
      <c r="B19" s="234"/>
      <c r="C19" s="231"/>
      <c r="D19" s="232" t="str">
        <f t="shared" si="2"/>
        <v/>
      </c>
      <c r="E19" s="180" t="str">
        <f t="shared" si="0"/>
        <v>否</v>
      </c>
    </row>
    <row r="20" ht="36" hidden="1" customHeight="1" spans="1:5">
      <c r="A20" s="213" t="s">
        <v>3029</v>
      </c>
      <c r="B20" s="233"/>
      <c r="C20" s="231"/>
      <c r="D20" s="232" t="str">
        <f t="shared" si="2"/>
        <v/>
      </c>
      <c r="E20" s="180" t="str">
        <f t="shared" si="0"/>
        <v>否</v>
      </c>
    </row>
    <row r="21" ht="36" hidden="1" customHeight="1" spans="1:5">
      <c r="A21" s="197" t="s">
        <v>3074</v>
      </c>
      <c r="B21" s="237"/>
      <c r="C21" s="238"/>
      <c r="D21" s="229" t="str">
        <f t="shared" si="1"/>
        <v/>
      </c>
      <c r="E21" s="180" t="str">
        <f t="shared" si="0"/>
        <v>否</v>
      </c>
    </row>
    <row r="22" ht="36" hidden="1" customHeight="1" spans="1:5">
      <c r="A22" s="213" t="s">
        <v>3031</v>
      </c>
      <c r="B22" s="239"/>
      <c r="C22" s="240"/>
      <c r="D22" s="229" t="str">
        <f t="shared" si="1"/>
        <v/>
      </c>
      <c r="E22" s="180" t="str">
        <f t="shared" si="0"/>
        <v>否</v>
      </c>
    </row>
    <row r="23" ht="36" hidden="1" customHeight="1" spans="1:5">
      <c r="A23" s="213" t="s">
        <v>3032</v>
      </c>
      <c r="B23" s="239">
        <v>0</v>
      </c>
      <c r="C23" s="240"/>
      <c r="D23" s="229" t="str">
        <f t="shared" si="1"/>
        <v/>
      </c>
      <c r="E23" s="180" t="str">
        <f t="shared" si="0"/>
        <v>否</v>
      </c>
    </row>
    <row r="24" ht="36" hidden="1" customHeight="1" spans="1:5">
      <c r="A24" s="197" t="s">
        <v>3075</v>
      </c>
      <c r="B24" s="209"/>
      <c r="C24" s="241">
        <f>SUM(C25:C27)</f>
        <v>0</v>
      </c>
      <c r="D24" s="229" t="str">
        <f t="shared" si="1"/>
        <v/>
      </c>
      <c r="E24" s="180" t="str">
        <f t="shared" si="0"/>
        <v>否</v>
      </c>
    </row>
    <row r="25" ht="36" hidden="1" customHeight="1" spans="1:5">
      <c r="A25" s="213" t="s">
        <v>3076</v>
      </c>
      <c r="B25" s="211"/>
      <c r="C25" s="242"/>
      <c r="D25" s="229" t="str">
        <f t="shared" si="1"/>
        <v/>
      </c>
      <c r="E25" s="180" t="str">
        <f t="shared" si="0"/>
        <v>否</v>
      </c>
    </row>
    <row r="26" ht="36" hidden="1" customHeight="1" spans="1:5">
      <c r="A26" s="213" t="s">
        <v>3077</v>
      </c>
      <c r="B26" s="211"/>
      <c r="C26" s="242"/>
      <c r="D26" s="229" t="str">
        <f t="shared" si="1"/>
        <v/>
      </c>
      <c r="E26" s="180" t="str">
        <f t="shared" si="0"/>
        <v>否</v>
      </c>
    </row>
    <row r="27" ht="36" hidden="1" customHeight="1" spans="1:5">
      <c r="A27" s="213" t="s">
        <v>3078</v>
      </c>
      <c r="B27" s="152"/>
      <c r="C27" s="240">
        <f>SUM(C28:C29)</f>
        <v>0</v>
      </c>
      <c r="D27" s="229" t="str">
        <f t="shared" si="1"/>
        <v/>
      </c>
      <c r="E27" s="180" t="str">
        <f t="shared" si="0"/>
        <v>否</v>
      </c>
    </row>
    <row r="28" ht="36" hidden="1" customHeight="1" spans="1:5">
      <c r="A28" s="197" t="s">
        <v>3079</v>
      </c>
      <c r="B28" s="209"/>
      <c r="C28" s="241"/>
      <c r="D28" s="229" t="str">
        <f t="shared" si="1"/>
        <v/>
      </c>
      <c r="E28" s="180" t="str">
        <f t="shared" si="0"/>
        <v>否</v>
      </c>
    </row>
    <row r="29" ht="36" hidden="1" customHeight="1" spans="1:5">
      <c r="A29" s="213" t="s">
        <v>3041</v>
      </c>
      <c r="B29" s="152"/>
      <c r="C29" s="243"/>
      <c r="D29" s="229" t="str">
        <f t="shared" si="1"/>
        <v/>
      </c>
      <c r="E29" s="180" t="str">
        <f t="shared" si="0"/>
        <v>否</v>
      </c>
    </row>
    <row r="30" ht="36" hidden="1" customHeight="1" spans="1:5">
      <c r="A30" s="197" t="s">
        <v>3080</v>
      </c>
      <c r="B30" s="219"/>
      <c r="C30" s="244"/>
      <c r="D30" s="229" t="str">
        <f t="shared" si="1"/>
        <v/>
      </c>
      <c r="E30" s="180" t="str">
        <f t="shared" si="0"/>
        <v>否</v>
      </c>
    </row>
    <row r="31" ht="36" customHeight="1" spans="1:5">
      <c r="A31" s="245" t="s">
        <v>3081</v>
      </c>
      <c r="B31" s="133">
        <v>311</v>
      </c>
      <c r="C31" s="246">
        <v>317</v>
      </c>
      <c r="D31" s="229">
        <f t="shared" si="1"/>
        <v>0.019</v>
      </c>
      <c r="E31" s="180" t="str">
        <f t="shared" si="0"/>
        <v>是</v>
      </c>
    </row>
    <row r="32" ht="36" customHeight="1" spans="1:5">
      <c r="A32" s="247" t="s">
        <v>60</v>
      </c>
      <c r="B32" s="209">
        <v>49</v>
      </c>
      <c r="C32" s="241">
        <v>24</v>
      </c>
      <c r="D32" s="229">
        <f t="shared" si="1"/>
        <v>-0.51</v>
      </c>
      <c r="E32" s="180" t="str">
        <f t="shared" si="0"/>
        <v>是</v>
      </c>
    </row>
    <row r="33" ht="36" hidden="1" customHeight="1" spans="1:5">
      <c r="A33" s="248" t="s">
        <v>3045</v>
      </c>
      <c r="B33" s="249"/>
      <c r="C33" s="241"/>
      <c r="D33" s="229" t="str">
        <f t="shared" si="1"/>
        <v/>
      </c>
      <c r="E33" s="180" t="str">
        <f t="shared" si="0"/>
        <v>否</v>
      </c>
    </row>
    <row r="34" ht="36" hidden="1" customHeight="1" spans="1:5">
      <c r="A34" s="247" t="s">
        <v>3046</v>
      </c>
      <c r="B34" s="133"/>
      <c r="C34" s="246"/>
      <c r="D34" s="229" t="str">
        <f t="shared" si="1"/>
        <v/>
      </c>
      <c r="E34" s="180" t="str">
        <f t="shared" si="0"/>
        <v>否</v>
      </c>
    </row>
    <row r="35" ht="36" customHeight="1" spans="1:5">
      <c r="A35" s="214" t="s">
        <v>67</v>
      </c>
      <c r="B35" s="133">
        <v>360</v>
      </c>
      <c r="C35" s="246">
        <v>341</v>
      </c>
      <c r="D35" s="229">
        <f t="shared" si="1"/>
        <v>-0.053</v>
      </c>
      <c r="E35" s="180" t="str">
        <f t="shared" si="0"/>
        <v>是</v>
      </c>
    </row>
    <row r="36" spans="2:2">
      <c r="B36" s="250"/>
    </row>
    <row r="37" spans="2:2">
      <c r="B37" s="251"/>
    </row>
    <row r="38" spans="2:2">
      <c r="B38" s="250"/>
    </row>
    <row r="39" spans="2:2">
      <c r="B39" s="251"/>
    </row>
    <row r="40" spans="2:2">
      <c r="B40" s="250"/>
    </row>
    <row r="41" spans="2:2">
      <c r="B41" s="250"/>
    </row>
    <row r="42" spans="2:2">
      <c r="B42" s="251"/>
    </row>
    <row r="43" spans="2:2">
      <c r="B43" s="250"/>
    </row>
    <row r="44" spans="2:2">
      <c r="B44" s="250"/>
    </row>
    <row r="45" spans="2:2">
      <c r="B45" s="250"/>
    </row>
    <row r="46" spans="2:2">
      <c r="B46" s="250"/>
    </row>
    <row r="47" spans="2:2">
      <c r="B47" s="251"/>
    </row>
    <row r="48" spans="2:2">
      <c r="B48" s="250"/>
    </row>
  </sheetData>
  <autoFilter xmlns:etc="http://www.wps.cn/officeDocument/2017/etCustomData" ref="A3:E35" etc:filterBottomFollowUsedRange="0">
    <filterColumn colId="4">
      <customFilters>
        <customFilter operator="equal" val="是"/>
      </customFilters>
    </filterColumn>
    <extLst/>
  </autoFilter>
  <mergeCells count="1">
    <mergeCell ref="A1:D1"/>
  </mergeCells>
  <conditionalFormatting sqref="E3:E35">
    <cfRule type="cellIs" dxfId="3" priority="3" stopIfTrue="1" operator="lessThanOrEqual">
      <formula>-1</formula>
    </cfRule>
  </conditionalFormatting>
  <conditionalFormatting sqref="D4:D5 D21:D35">
    <cfRule type="cellIs" dxfId="4"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E34"/>
  <sheetViews>
    <sheetView showGridLines="0" showZeros="0" view="pageBreakPreview" zoomScaleNormal="100" workbookViewId="0">
      <selection activeCell="A22" sqref="A22"/>
    </sheetView>
  </sheetViews>
  <sheetFormatPr defaultColWidth="9" defaultRowHeight="13.5" outlineLevelCol="4"/>
  <cols>
    <col min="1" max="1" width="50.75" customWidth="1"/>
    <col min="2" max="4" width="20.625" customWidth="1"/>
    <col min="5" max="5" width="5.375" customWidth="1"/>
  </cols>
  <sheetData>
    <row r="1" ht="45" customHeight="1" spans="1:4">
      <c r="A1" s="203" t="s">
        <v>3082</v>
      </c>
      <c r="B1" s="203"/>
      <c r="C1" s="203"/>
      <c r="D1" s="203"/>
    </row>
    <row r="2" ht="20.1" customHeight="1" spans="1:4">
      <c r="A2" s="204"/>
      <c r="B2" s="204"/>
      <c r="C2" s="205"/>
      <c r="D2" s="206" t="s">
        <v>1</v>
      </c>
    </row>
    <row r="3" ht="45" customHeight="1" spans="1:5">
      <c r="A3" s="207" t="s">
        <v>3083</v>
      </c>
      <c r="B3" s="112" t="s">
        <v>4</v>
      </c>
      <c r="C3" s="112" t="s">
        <v>5</v>
      </c>
      <c r="D3" s="112" t="s">
        <v>6</v>
      </c>
      <c r="E3" s="208" t="s">
        <v>7</v>
      </c>
    </row>
    <row r="4" ht="36" customHeight="1" spans="1:5">
      <c r="A4" s="197" t="s">
        <v>3048</v>
      </c>
      <c r="B4" s="209">
        <v>14</v>
      </c>
      <c r="C4" s="209">
        <v>60</v>
      </c>
      <c r="D4" s="210">
        <f>IF(B4&lt;&gt;0,C4/B4-1,"")</f>
        <v>3.286</v>
      </c>
      <c r="E4" s="180" t="str">
        <f t="shared" ref="E4:E21" si="0">IF(A4&lt;&gt;"",IF(SUM(B4:C4)&lt;&gt;0,"是","否"),"是")</f>
        <v>是</v>
      </c>
    </row>
    <row r="5" ht="36" customHeight="1" spans="1:5">
      <c r="A5" s="199" t="s">
        <v>3084</v>
      </c>
      <c r="B5" s="211">
        <v>14</v>
      </c>
      <c r="C5" s="211"/>
      <c r="D5" s="212">
        <f t="shared" ref="D5:D21" si="1">IF(B5&lt;&gt;0,C5/B5-1,"")</f>
        <v>-1</v>
      </c>
      <c r="E5" s="180" t="str">
        <f t="shared" si="0"/>
        <v>是</v>
      </c>
    </row>
    <row r="6" ht="36" customHeight="1" spans="1:5">
      <c r="A6" s="199" t="s">
        <v>3054</v>
      </c>
      <c r="B6" s="211"/>
      <c r="C6" s="211">
        <v>60</v>
      </c>
      <c r="D6" s="210" t="str">
        <f t="shared" si="1"/>
        <v/>
      </c>
      <c r="E6" s="180" t="str">
        <f t="shared" si="0"/>
        <v>是</v>
      </c>
    </row>
    <row r="7" ht="36" customHeight="1" spans="1:5">
      <c r="A7" s="197" t="s">
        <v>3055</v>
      </c>
      <c r="B7" s="209">
        <v>144</v>
      </c>
      <c r="C7" s="209">
        <v>0</v>
      </c>
      <c r="D7" s="210">
        <f t="shared" si="1"/>
        <v>-1</v>
      </c>
      <c r="E7" s="180" t="str">
        <f t="shared" si="0"/>
        <v>是</v>
      </c>
    </row>
    <row r="8" ht="36" hidden="1" customHeight="1" spans="1:5">
      <c r="A8" s="199" t="s">
        <v>3056</v>
      </c>
      <c r="B8" s="211"/>
      <c r="C8" s="211"/>
      <c r="D8" s="210" t="str">
        <f t="shared" si="1"/>
        <v/>
      </c>
      <c r="E8" s="180" t="str">
        <f t="shared" si="0"/>
        <v>否</v>
      </c>
    </row>
    <row r="9" ht="36" customHeight="1" spans="1:5">
      <c r="A9" s="199" t="s">
        <v>3060</v>
      </c>
      <c r="B9" s="211">
        <v>144</v>
      </c>
      <c r="C9" s="211"/>
      <c r="D9" s="212">
        <f t="shared" si="1"/>
        <v>-1</v>
      </c>
      <c r="E9" s="180" t="str">
        <f t="shared" si="0"/>
        <v>是</v>
      </c>
    </row>
    <row r="10" ht="36" hidden="1" customHeight="1" spans="1:5">
      <c r="A10" s="197" t="s">
        <v>3061</v>
      </c>
      <c r="B10" s="209">
        <v>0</v>
      </c>
      <c r="C10" s="209">
        <v>0</v>
      </c>
      <c r="D10" s="210" t="str">
        <f t="shared" si="1"/>
        <v/>
      </c>
      <c r="E10" s="180" t="str">
        <f t="shared" si="0"/>
        <v>否</v>
      </c>
    </row>
    <row r="11" ht="36" hidden="1" customHeight="1" spans="1:5">
      <c r="A11" s="199" t="s">
        <v>3062</v>
      </c>
      <c r="B11" s="211"/>
      <c r="C11" s="211"/>
      <c r="D11" s="210" t="str">
        <f t="shared" si="1"/>
        <v/>
      </c>
      <c r="E11" s="180" t="str">
        <f t="shared" si="0"/>
        <v>否</v>
      </c>
    </row>
    <row r="12" ht="36" hidden="1" customHeight="1" spans="1:5">
      <c r="A12" s="197" t="s">
        <v>3063</v>
      </c>
      <c r="B12" s="209"/>
      <c r="C12" s="209"/>
      <c r="D12" s="210" t="str">
        <f t="shared" si="1"/>
        <v/>
      </c>
      <c r="E12" s="180" t="str">
        <f t="shared" si="0"/>
        <v>否</v>
      </c>
    </row>
    <row r="13" ht="36" hidden="1" customHeight="1" spans="1:5">
      <c r="A13" s="213" t="s">
        <v>3085</v>
      </c>
      <c r="B13" s="211"/>
      <c r="C13" s="211"/>
      <c r="D13" s="210" t="str">
        <f t="shared" si="1"/>
        <v/>
      </c>
      <c r="E13" s="180" t="str">
        <f t="shared" si="0"/>
        <v>否</v>
      </c>
    </row>
    <row r="14" ht="36" customHeight="1" spans="1:5">
      <c r="A14" s="197" t="s">
        <v>3065</v>
      </c>
      <c r="B14" s="209">
        <v>60</v>
      </c>
      <c r="C14" s="209">
        <v>162</v>
      </c>
      <c r="D14" s="210">
        <f t="shared" si="1"/>
        <v>1.7</v>
      </c>
      <c r="E14" s="180" t="str">
        <f t="shared" si="0"/>
        <v>是</v>
      </c>
    </row>
    <row r="15" ht="36" customHeight="1" spans="1:5">
      <c r="A15" s="199" t="s">
        <v>3066</v>
      </c>
      <c r="B15" s="211">
        <v>60</v>
      </c>
      <c r="C15" s="211">
        <v>162</v>
      </c>
      <c r="D15" s="212">
        <f t="shared" si="1"/>
        <v>1.7</v>
      </c>
      <c r="E15" s="180" t="str">
        <f t="shared" si="0"/>
        <v>是</v>
      </c>
    </row>
    <row r="16" ht="36" customHeight="1" spans="1:5">
      <c r="A16" s="214" t="s">
        <v>3086</v>
      </c>
      <c r="B16" s="209">
        <v>218</v>
      </c>
      <c r="C16" s="209">
        <v>222</v>
      </c>
      <c r="D16" s="210">
        <f t="shared" si="1"/>
        <v>0.018</v>
      </c>
      <c r="E16" s="180" t="str">
        <f t="shared" si="0"/>
        <v>是</v>
      </c>
    </row>
    <row r="17" ht="36" customHeight="1" spans="1:5">
      <c r="A17" s="215" t="s">
        <v>120</v>
      </c>
      <c r="B17" s="209">
        <v>142</v>
      </c>
      <c r="C17" s="209">
        <v>119</v>
      </c>
      <c r="D17" s="210">
        <f t="shared" si="1"/>
        <v>-0.162</v>
      </c>
      <c r="E17" s="180" t="str">
        <f t="shared" si="0"/>
        <v>是</v>
      </c>
    </row>
    <row r="18" ht="36" customHeight="1" spans="1:5">
      <c r="A18" s="216" t="s">
        <v>3068</v>
      </c>
      <c r="B18" s="217">
        <v>49</v>
      </c>
      <c r="C18" s="211">
        <v>24</v>
      </c>
      <c r="D18" s="212">
        <f t="shared" si="1"/>
        <v>-0.51</v>
      </c>
      <c r="E18" s="180" t="str">
        <f t="shared" si="0"/>
        <v>是</v>
      </c>
    </row>
    <row r="19" ht="36" customHeight="1" spans="1:5">
      <c r="A19" s="216" t="s">
        <v>3069</v>
      </c>
      <c r="B19" s="217">
        <v>93</v>
      </c>
      <c r="C19" s="217">
        <v>95</v>
      </c>
      <c r="D19" s="212">
        <f t="shared" si="1"/>
        <v>0.022</v>
      </c>
      <c r="E19" s="180" t="str">
        <f t="shared" si="0"/>
        <v>是</v>
      </c>
    </row>
    <row r="20" ht="36" hidden="1" customHeight="1" spans="1:5">
      <c r="A20" s="218" t="s">
        <v>3070</v>
      </c>
      <c r="B20" s="219"/>
      <c r="C20" s="209"/>
      <c r="D20" s="210" t="str">
        <f t="shared" si="1"/>
        <v/>
      </c>
      <c r="E20" s="180" t="str">
        <f t="shared" si="0"/>
        <v>否</v>
      </c>
    </row>
    <row r="21" ht="36" customHeight="1" spans="1:5">
      <c r="A21" s="214" t="s">
        <v>127</v>
      </c>
      <c r="B21" s="209">
        <v>360</v>
      </c>
      <c r="C21" s="209">
        <v>341</v>
      </c>
      <c r="D21" s="210">
        <f t="shared" si="1"/>
        <v>-0.053</v>
      </c>
      <c r="E21" s="180" t="str">
        <f t="shared" si="0"/>
        <v>是</v>
      </c>
    </row>
    <row r="22" spans="2:2">
      <c r="B22" s="220"/>
    </row>
    <row r="23" spans="2:3">
      <c r="B23" s="221"/>
      <c r="C23" s="221"/>
    </row>
    <row r="24" spans="2:2">
      <c r="B24" s="220"/>
    </row>
    <row r="25" spans="2:3">
      <c r="B25" s="221"/>
      <c r="C25" s="221"/>
    </row>
    <row r="26" spans="2:2">
      <c r="B26" s="220"/>
    </row>
    <row r="27" spans="2:2">
      <c r="B27" s="220"/>
    </row>
    <row r="28" spans="2:3">
      <c r="B28" s="221"/>
      <c r="C28" s="221"/>
    </row>
    <row r="29" spans="2:2">
      <c r="B29" s="220"/>
    </row>
    <row r="30" spans="2:2">
      <c r="B30" s="220"/>
    </row>
    <row r="31" spans="2:2">
      <c r="B31" s="220"/>
    </row>
    <row r="32" spans="2:2">
      <c r="B32" s="220"/>
    </row>
    <row r="33" spans="2:3">
      <c r="B33" s="221"/>
      <c r="C33" s="221"/>
    </row>
    <row r="34" spans="2:2">
      <c r="B34" s="220"/>
    </row>
  </sheetData>
  <autoFilter xmlns:etc="http://www.wps.cn/officeDocument/2017/etCustomData" ref="A3:E21" etc:filterBottomFollowUsedRange="0">
    <filterColumn colId="4">
      <customFilters>
        <customFilter operator="equal" val="是"/>
      </customFilters>
    </filterColumn>
    <extLst/>
  </autoFilter>
  <mergeCells count="1">
    <mergeCell ref="A1:D1"/>
  </mergeCells>
  <conditionalFormatting sqref="E3:E21">
    <cfRule type="cellIs" dxfId="3" priority="2" stopIfTrue="1" operator="lessThanOrEqual">
      <formula>-1</formula>
    </cfRule>
  </conditionalFormatting>
  <conditionalFormatting sqref="E4:E2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0"/>
  <sheetViews>
    <sheetView view="pageBreakPreview" zoomScaleNormal="100" workbookViewId="0">
      <selection activeCell="H30" sqref="H30"/>
    </sheetView>
  </sheetViews>
  <sheetFormatPr defaultColWidth="9" defaultRowHeight="14.25" outlineLevelCol="1"/>
  <cols>
    <col min="1" max="1" width="36.25" style="188" customWidth="1"/>
    <col min="2" max="2" width="45.5" style="190" customWidth="1"/>
    <col min="3" max="3" width="12.625" style="188"/>
    <col min="4" max="16374" width="9" style="188"/>
    <col min="16375" max="16376" width="35.625" style="188"/>
    <col min="16377" max="16377" width="9" style="188"/>
    <col min="16378" max="16384" width="9" style="191"/>
  </cols>
  <sheetData>
    <row r="1" s="188" customFormat="1" ht="45" customHeight="1" spans="1:2">
      <c r="A1" s="192" t="s">
        <v>3087</v>
      </c>
      <c r="B1" s="193"/>
    </row>
    <row r="2" s="188" customFormat="1" ht="20.1" customHeight="1" spans="1:2">
      <c r="A2" s="194"/>
      <c r="B2" s="195" t="s">
        <v>1</v>
      </c>
    </row>
    <row r="3" s="189" customFormat="1" ht="45" customHeight="1" spans="1:2">
      <c r="A3" s="196" t="s">
        <v>3088</v>
      </c>
      <c r="B3" s="196" t="s">
        <v>3089</v>
      </c>
    </row>
    <row r="4" s="188" customFormat="1" ht="36" customHeight="1" spans="1:2">
      <c r="A4" s="200" t="s">
        <v>2449</v>
      </c>
      <c r="B4" s="198"/>
    </row>
    <row r="5" s="188" customFormat="1" ht="36" customHeight="1" spans="1:2">
      <c r="A5" s="200" t="s">
        <v>2451</v>
      </c>
      <c r="B5" s="198"/>
    </row>
    <row r="6" s="188" customFormat="1" ht="36" customHeight="1" spans="1:2">
      <c r="A6" s="200" t="s">
        <v>2452</v>
      </c>
      <c r="B6" s="198"/>
    </row>
    <row r="7" s="188" customFormat="1" ht="36" customHeight="1" spans="1:2">
      <c r="A7" s="200" t="s">
        <v>2453</v>
      </c>
      <c r="B7" s="198"/>
    </row>
    <row r="8" s="188" customFormat="1" ht="36" customHeight="1" spans="1:2">
      <c r="A8" s="200" t="s">
        <v>2454</v>
      </c>
      <c r="B8" s="198"/>
    </row>
    <row r="9" s="188" customFormat="1" ht="36" customHeight="1" spans="1:2">
      <c r="A9" s="200" t="s">
        <v>2455</v>
      </c>
      <c r="B9" s="198"/>
    </row>
    <row r="10" s="188" customFormat="1" ht="36" customHeight="1" spans="1:2">
      <c r="A10" s="200" t="s">
        <v>2456</v>
      </c>
      <c r="B10" s="198"/>
    </row>
    <row r="11" s="188" customFormat="1" ht="36" customHeight="1" spans="1:2">
      <c r="A11" s="200" t="s">
        <v>2457</v>
      </c>
      <c r="B11" s="198"/>
    </row>
    <row r="12" s="188" customFormat="1" ht="36" hidden="1" customHeight="1" spans="1:2">
      <c r="A12" s="200"/>
      <c r="B12" s="198"/>
    </row>
    <row r="13" s="188" customFormat="1" ht="36" hidden="1" customHeight="1" spans="1:2">
      <c r="A13" s="200"/>
      <c r="B13" s="198"/>
    </row>
    <row r="14" s="188" customFormat="1" ht="36" hidden="1" customHeight="1" spans="1:2">
      <c r="A14" s="200"/>
      <c r="B14" s="198"/>
    </row>
    <row r="15" s="188" customFormat="1" ht="36" hidden="1" customHeight="1" spans="1:2">
      <c r="A15" s="200"/>
      <c r="B15" s="198"/>
    </row>
    <row r="16" s="188" customFormat="1" ht="36" hidden="1" customHeight="1" spans="1:2">
      <c r="A16" s="200"/>
      <c r="B16" s="198"/>
    </row>
    <row r="17" s="188" customFormat="1" ht="36" hidden="1" customHeight="1" spans="1:2">
      <c r="A17" s="200"/>
      <c r="B17" s="198"/>
    </row>
    <row r="18" s="188" customFormat="1" ht="36" hidden="1" customHeight="1" spans="1:2">
      <c r="A18" s="200"/>
      <c r="B18" s="198"/>
    </row>
    <row r="19" s="188" customFormat="1" ht="36" hidden="1" customHeight="1" spans="1:2">
      <c r="A19" s="200"/>
      <c r="B19" s="198"/>
    </row>
    <row r="20" s="188" customFormat="1" ht="30.95" customHeight="1" spans="1:2">
      <c r="A20" s="201" t="s">
        <v>3090</v>
      </c>
      <c r="B20" s="202"/>
    </row>
  </sheetData>
  <mergeCells count="1">
    <mergeCell ref="A1:B1"/>
  </mergeCells>
  <conditionalFormatting sqref="B3:G3">
    <cfRule type="cellIs" dxfId="0" priority="2" stopIfTrue="1" operator="lessThanOrEqual">
      <formula>-1</formula>
    </cfRule>
  </conditionalFormatting>
  <conditionalFormatting sqref="C1:G2">
    <cfRule type="cellIs" dxfId="0" priority="4" stopIfTrue="1" operator="lessThanOrEqual">
      <formula>-1</formula>
    </cfRule>
    <cfRule type="cellIs" dxfId="0" priority="3" stopIfTrue="1" operator="greaterThanOrEqual">
      <formula>10</formula>
    </cfRule>
  </conditionalFormatting>
  <conditionalFormatting sqref="B4:G6">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W14"/>
  <sheetViews>
    <sheetView view="pageBreakPreview" zoomScaleNormal="100" workbookViewId="0">
      <selection activeCell="B10" sqref="B10"/>
    </sheetView>
  </sheetViews>
  <sheetFormatPr defaultColWidth="9" defaultRowHeight="14.25"/>
  <cols>
    <col min="1" max="1" width="46.625" style="188" customWidth="1"/>
    <col min="2" max="2" width="38" style="190" customWidth="1"/>
    <col min="3" max="16371" width="9" style="188"/>
    <col min="16372" max="16373" width="35.625" style="188"/>
    <col min="16374" max="16374" width="9" style="188"/>
    <col min="16375" max="16384" width="9" style="191"/>
  </cols>
  <sheetData>
    <row r="1" s="188" customFormat="1" ht="45" customHeight="1" spans="1:2">
      <c r="A1" s="192" t="s">
        <v>3091</v>
      </c>
      <c r="B1" s="193"/>
    </row>
    <row r="2" s="188" customFormat="1" ht="20.1" customHeight="1" spans="1:2">
      <c r="A2" s="194"/>
      <c r="B2" s="195" t="s">
        <v>1</v>
      </c>
    </row>
    <row r="3" s="189" customFormat="1" ht="45" customHeight="1" spans="1:2">
      <c r="A3" s="196" t="s">
        <v>3092</v>
      </c>
      <c r="B3" s="196" t="s">
        <v>3089</v>
      </c>
    </row>
    <row r="4" s="188" customFormat="1" ht="36" customHeight="1" spans="1:2">
      <c r="A4" s="197"/>
      <c r="B4" s="198"/>
    </row>
    <row r="5" s="188" customFormat="1" ht="36" customHeight="1" spans="1:2">
      <c r="A5" s="197"/>
      <c r="B5" s="198"/>
    </row>
    <row r="6" s="188" customFormat="1" ht="36" customHeight="1" spans="1:2">
      <c r="A6" s="197"/>
      <c r="B6" s="198"/>
    </row>
    <row r="7" s="188" customFormat="1" ht="36" customHeight="1" spans="1:2">
      <c r="A7" s="197"/>
      <c r="B7" s="198"/>
    </row>
    <row r="8" s="188" customFormat="1" ht="36" customHeight="1" spans="1:2">
      <c r="A8" s="197"/>
      <c r="B8" s="198"/>
    </row>
    <row r="9" s="188" customFormat="1" ht="36" customHeight="1" spans="1:2">
      <c r="A9" s="197"/>
      <c r="B9" s="198"/>
    </row>
    <row r="10" s="188" customFormat="1" ht="36" customHeight="1" spans="1:2">
      <c r="A10" s="199"/>
      <c r="B10" s="198"/>
    </row>
    <row r="11" s="188" customFormat="1" ht="36" customHeight="1" spans="1:2">
      <c r="A11" s="200"/>
      <c r="B11" s="198"/>
    </row>
    <row r="12" s="188" customFormat="1" ht="30.95" customHeight="1" spans="1:2">
      <c r="A12" s="201" t="s">
        <v>3090</v>
      </c>
      <c r="B12" s="202"/>
    </row>
    <row r="13" s="188" customFormat="1" spans="2:16377">
      <c r="B13" s="190"/>
      <c r="XEU13" s="191"/>
      <c r="XEV13" s="191"/>
      <c r="XEW13" s="191"/>
    </row>
    <row r="14" s="188" customFormat="1" spans="2:16377">
      <c r="B14" s="190"/>
      <c r="XEU14" s="191"/>
      <c r="XEV14" s="191"/>
      <c r="XEW14" s="191"/>
    </row>
  </sheetData>
  <mergeCells count="1">
    <mergeCell ref="A1:B1"/>
  </mergeCells>
  <conditionalFormatting sqref="B3:G9">
    <cfRule type="cellIs" dxfId="0"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1"/>
  <sheetViews>
    <sheetView showGridLines="0" showZeros="0" view="pageBreakPreview" zoomScale="90" zoomScaleNormal="90" topLeftCell="B1" workbookViewId="0">
      <pane ySplit="3" topLeftCell="A4" activePane="bottomLeft" state="frozen"/>
      <selection/>
      <selection pane="bottomLeft" activeCell="D32" sqref="D32"/>
    </sheetView>
  </sheetViews>
  <sheetFormatPr defaultColWidth="9" defaultRowHeight="14.25" outlineLevelCol="5"/>
  <cols>
    <col min="1" max="1" width="12.75" style="190" customWidth="1"/>
    <col min="2" max="2" width="50.75" style="190" customWidth="1"/>
    <col min="3" max="4" width="20.625" style="190" customWidth="1"/>
    <col min="5" max="5" width="18.5" style="190" customWidth="1"/>
    <col min="6" max="6" width="9.75" style="190" customWidth="1"/>
    <col min="7" max="16384" width="9" style="293"/>
  </cols>
  <sheetData>
    <row r="1" ht="45" customHeight="1" spans="1:5">
      <c r="A1" s="358"/>
      <c r="B1" s="358" t="s">
        <v>68</v>
      </c>
      <c r="C1" s="358"/>
      <c r="D1" s="358"/>
      <c r="E1" s="358"/>
    </row>
    <row r="2" ht="18.95" customHeight="1" spans="1:5">
      <c r="A2" s="512"/>
      <c r="B2" s="489"/>
      <c r="C2" s="361"/>
      <c r="E2" s="490" t="s">
        <v>1</v>
      </c>
    </row>
    <row r="3" s="486" customFormat="1" ht="45" customHeight="1" spans="1:6">
      <c r="A3" s="513" t="s">
        <v>2</v>
      </c>
      <c r="B3" s="514" t="s">
        <v>3</v>
      </c>
      <c r="C3" s="299" t="s">
        <v>4</v>
      </c>
      <c r="D3" s="299" t="s">
        <v>5</v>
      </c>
      <c r="E3" s="514" t="s">
        <v>6</v>
      </c>
      <c r="F3" s="515" t="s">
        <v>7</v>
      </c>
    </row>
    <row r="4" ht="37.5" customHeight="1" spans="1:6">
      <c r="A4" s="374" t="s">
        <v>69</v>
      </c>
      <c r="B4" s="516" t="s">
        <v>70</v>
      </c>
      <c r="C4" s="377">
        <v>196760</v>
      </c>
      <c r="D4" s="377">
        <v>187201</v>
      </c>
      <c r="E4" s="517">
        <f>IF(C4&lt;&gt;0,D4/C4-1,"")</f>
        <v>-0.049</v>
      </c>
      <c r="F4" s="304" t="str">
        <f t="shared" ref="F4:F38" si="0">IF(LEN(A4)=3,"是",IF(B4&lt;&gt;"",IF(SUM(C4:D4)&lt;&gt;0,"是","否"),"是"))</f>
        <v>是</v>
      </c>
    </row>
    <row r="5" ht="37.5" customHeight="1" spans="1:6">
      <c r="A5" s="374" t="s">
        <v>71</v>
      </c>
      <c r="B5" s="518" t="s">
        <v>72</v>
      </c>
      <c r="C5" s="377">
        <v>0</v>
      </c>
      <c r="D5" s="377">
        <v>0</v>
      </c>
      <c r="E5" s="517" t="str">
        <f t="shared" ref="E5:E38" si="1">IF(C5&lt;&gt;0,D5/C5-1,"")</f>
        <v/>
      </c>
      <c r="F5" s="304" t="str">
        <f t="shared" si="0"/>
        <v>是</v>
      </c>
    </row>
    <row r="6" ht="37.5" customHeight="1" spans="1:6">
      <c r="A6" s="374" t="s">
        <v>73</v>
      </c>
      <c r="B6" s="518" t="s">
        <v>74</v>
      </c>
      <c r="C6" s="377">
        <v>4822</v>
      </c>
      <c r="D6" s="377">
        <v>4939</v>
      </c>
      <c r="E6" s="517">
        <f t="shared" si="1"/>
        <v>0.024</v>
      </c>
      <c r="F6" s="304" t="str">
        <f t="shared" si="0"/>
        <v>是</v>
      </c>
    </row>
    <row r="7" ht="37.5" customHeight="1" spans="1:6">
      <c r="A7" s="374" t="s">
        <v>75</v>
      </c>
      <c r="B7" s="518" t="s">
        <v>76</v>
      </c>
      <c r="C7" s="377">
        <v>109118</v>
      </c>
      <c r="D7" s="377">
        <v>109510</v>
      </c>
      <c r="E7" s="517">
        <f t="shared" si="1"/>
        <v>0.004</v>
      </c>
      <c r="F7" s="304" t="str">
        <f t="shared" si="0"/>
        <v>是</v>
      </c>
    </row>
    <row r="8" ht="37.5" customHeight="1" spans="1:6">
      <c r="A8" s="374" t="s">
        <v>77</v>
      </c>
      <c r="B8" s="518" t="s">
        <v>78</v>
      </c>
      <c r="C8" s="377">
        <v>516530</v>
      </c>
      <c r="D8" s="377">
        <v>529253</v>
      </c>
      <c r="E8" s="517">
        <f t="shared" si="1"/>
        <v>0.025</v>
      </c>
      <c r="F8" s="304" t="str">
        <f t="shared" si="0"/>
        <v>是</v>
      </c>
    </row>
    <row r="9" ht="37.5" customHeight="1" spans="1:6">
      <c r="A9" s="374" t="s">
        <v>79</v>
      </c>
      <c r="B9" s="518" t="s">
        <v>80</v>
      </c>
      <c r="C9" s="377">
        <v>15646</v>
      </c>
      <c r="D9" s="377">
        <v>15934</v>
      </c>
      <c r="E9" s="517">
        <f t="shared" si="1"/>
        <v>0.018</v>
      </c>
      <c r="F9" s="304" t="str">
        <f t="shared" si="0"/>
        <v>是</v>
      </c>
    </row>
    <row r="10" ht="37.5" customHeight="1" spans="1:6">
      <c r="A10" s="374" t="s">
        <v>81</v>
      </c>
      <c r="B10" s="518" t="s">
        <v>82</v>
      </c>
      <c r="C10" s="377">
        <v>26016</v>
      </c>
      <c r="D10" s="377">
        <v>26577</v>
      </c>
      <c r="E10" s="517">
        <f t="shared" si="1"/>
        <v>0.022</v>
      </c>
      <c r="F10" s="304" t="str">
        <f t="shared" si="0"/>
        <v>是</v>
      </c>
    </row>
    <row r="11" ht="37.5" customHeight="1" spans="1:6">
      <c r="A11" s="374" t="s">
        <v>83</v>
      </c>
      <c r="B11" s="518" t="s">
        <v>84</v>
      </c>
      <c r="C11" s="377">
        <v>376495</v>
      </c>
      <c r="D11" s="377">
        <v>381739</v>
      </c>
      <c r="E11" s="517">
        <f t="shared" si="1"/>
        <v>0.014</v>
      </c>
      <c r="F11" s="304" t="str">
        <f t="shared" si="0"/>
        <v>是</v>
      </c>
    </row>
    <row r="12" ht="37.5" customHeight="1" spans="1:6">
      <c r="A12" s="374" t="s">
        <v>85</v>
      </c>
      <c r="B12" s="518" t="s">
        <v>86</v>
      </c>
      <c r="C12" s="377">
        <v>370960</v>
      </c>
      <c r="D12" s="377">
        <v>375257</v>
      </c>
      <c r="E12" s="517">
        <f t="shared" si="1"/>
        <v>0.012</v>
      </c>
      <c r="F12" s="304" t="str">
        <f t="shared" si="0"/>
        <v>是</v>
      </c>
    </row>
    <row r="13" ht="37.5" customHeight="1" spans="1:6">
      <c r="A13" s="374" t="s">
        <v>87</v>
      </c>
      <c r="B13" s="518" t="s">
        <v>88</v>
      </c>
      <c r="C13" s="377">
        <v>67362</v>
      </c>
      <c r="D13" s="377">
        <v>69178</v>
      </c>
      <c r="E13" s="517">
        <f t="shared" si="1"/>
        <v>0.027</v>
      </c>
      <c r="F13" s="304" t="str">
        <f t="shared" si="0"/>
        <v>是</v>
      </c>
    </row>
    <row r="14" ht="37.5" customHeight="1" spans="1:6">
      <c r="A14" s="374" t="s">
        <v>89</v>
      </c>
      <c r="B14" s="518" t="s">
        <v>90</v>
      </c>
      <c r="C14" s="377">
        <v>183822</v>
      </c>
      <c r="D14" s="377">
        <v>153988</v>
      </c>
      <c r="E14" s="517">
        <f t="shared" si="1"/>
        <v>-0.162</v>
      </c>
      <c r="F14" s="304" t="str">
        <f t="shared" si="0"/>
        <v>是</v>
      </c>
    </row>
    <row r="15" ht="37.5" customHeight="1" spans="1:6">
      <c r="A15" s="374" t="s">
        <v>91</v>
      </c>
      <c r="B15" s="518" t="s">
        <v>92</v>
      </c>
      <c r="C15" s="377">
        <v>518732</v>
      </c>
      <c r="D15" s="377">
        <v>530915</v>
      </c>
      <c r="E15" s="517">
        <f t="shared" si="1"/>
        <v>0.023</v>
      </c>
      <c r="F15" s="304" t="str">
        <f t="shared" si="0"/>
        <v>是</v>
      </c>
    </row>
    <row r="16" ht="37.5" customHeight="1" spans="1:6">
      <c r="A16" s="374" t="s">
        <v>93</v>
      </c>
      <c r="B16" s="518" t="s">
        <v>94</v>
      </c>
      <c r="C16" s="377">
        <v>96517</v>
      </c>
      <c r="D16" s="377">
        <v>126712</v>
      </c>
      <c r="E16" s="517">
        <f t="shared" si="1"/>
        <v>0.313</v>
      </c>
      <c r="F16" s="304" t="str">
        <f t="shared" si="0"/>
        <v>是</v>
      </c>
    </row>
    <row r="17" ht="37.5" customHeight="1" spans="1:6">
      <c r="A17" s="374" t="s">
        <v>95</v>
      </c>
      <c r="B17" s="518" t="s">
        <v>96</v>
      </c>
      <c r="C17" s="377">
        <v>15716</v>
      </c>
      <c r="D17" s="377">
        <v>16233</v>
      </c>
      <c r="E17" s="517">
        <f t="shared" si="1"/>
        <v>0.033</v>
      </c>
      <c r="F17" s="304" t="str">
        <f t="shared" si="0"/>
        <v>是</v>
      </c>
    </row>
    <row r="18" ht="37.5" customHeight="1" spans="1:6">
      <c r="A18" s="374" t="s">
        <v>97</v>
      </c>
      <c r="B18" s="518" t="s">
        <v>98</v>
      </c>
      <c r="C18" s="377">
        <v>14880</v>
      </c>
      <c r="D18" s="377">
        <v>14900</v>
      </c>
      <c r="E18" s="517">
        <f t="shared" si="1"/>
        <v>0.001</v>
      </c>
      <c r="F18" s="304" t="str">
        <f t="shared" si="0"/>
        <v>是</v>
      </c>
    </row>
    <row r="19" ht="37.5" customHeight="1" spans="1:6">
      <c r="A19" s="374" t="s">
        <v>99</v>
      </c>
      <c r="B19" s="518" t="s">
        <v>100</v>
      </c>
      <c r="C19" s="377">
        <v>2785</v>
      </c>
      <c r="D19" s="377">
        <v>125</v>
      </c>
      <c r="E19" s="517">
        <f t="shared" si="1"/>
        <v>-0.955</v>
      </c>
      <c r="F19" s="304" t="str">
        <f t="shared" si="0"/>
        <v>是</v>
      </c>
    </row>
    <row r="20" ht="37.5" customHeight="1" spans="1:6">
      <c r="A20" s="374" t="s">
        <v>101</v>
      </c>
      <c r="B20" s="518" t="s">
        <v>102</v>
      </c>
      <c r="C20" s="377">
        <v>0</v>
      </c>
      <c r="D20" s="377">
        <v>0</v>
      </c>
      <c r="E20" s="517" t="str">
        <f t="shared" si="1"/>
        <v/>
      </c>
      <c r="F20" s="304" t="str">
        <f t="shared" si="0"/>
        <v>是</v>
      </c>
    </row>
    <row r="21" ht="37.5" customHeight="1" spans="1:6">
      <c r="A21" s="374" t="s">
        <v>103</v>
      </c>
      <c r="B21" s="518" t="s">
        <v>104</v>
      </c>
      <c r="C21" s="377">
        <v>20042</v>
      </c>
      <c r="D21" s="377">
        <v>20841</v>
      </c>
      <c r="E21" s="517">
        <f t="shared" si="1"/>
        <v>0.04</v>
      </c>
      <c r="F21" s="304" t="str">
        <f t="shared" si="0"/>
        <v>是</v>
      </c>
    </row>
    <row r="22" ht="37.5" customHeight="1" spans="1:6">
      <c r="A22" s="374" t="s">
        <v>105</v>
      </c>
      <c r="B22" s="518" t="s">
        <v>106</v>
      </c>
      <c r="C22" s="377">
        <v>137634</v>
      </c>
      <c r="D22" s="377">
        <v>141457</v>
      </c>
      <c r="E22" s="517">
        <f t="shared" si="1"/>
        <v>0.028</v>
      </c>
      <c r="F22" s="304" t="str">
        <f t="shared" si="0"/>
        <v>是</v>
      </c>
    </row>
    <row r="23" ht="37.5" customHeight="1" spans="1:6">
      <c r="A23" s="374" t="s">
        <v>107</v>
      </c>
      <c r="B23" s="518" t="s">
        <v>108</v>
      </c>
      <c r="C23" s="377">
        <v>7346</v>
      </c>
      <c r="D23" s="377">
        <v>7467</v>
      </c>
      <c r="E23" s="517">
        <f t="shared" si="1"/>
        <v>0.016</v>
      </c>
      <c r="F23" s="304" t="str">
        <f t="shared" si="0"/>
        <v>是</v>
      </c>
    </row>
    <row r="24" ht="37.5" customHeight="1" spans="1:6">
      <c r="A24" s="374" t="s">
        <v>109</v>
      </c>
      <c r="B24" s="518" t="s">
        <v>110</v>
      </c>
      <c r="C24" s="377">
        <v>27123</v>
      </c>
      <c r="D24" s="377">
        <v>27414</v>
      </c>
      <c r="E24" s="517">
        <f t="shared" si="1"/>
        <v>0.011</v>
      </c>
      <c r="F24" s="304" t="str">
        <f t="shared" si="0"/>
        <v>是</v>
      </c>
    </row>
    <row r="25" ht="37.5" customHeight="1" spans="1:6">
      <c r="A25" s="374" t="s">
        <v>111</v>
      </c>
      <c r="B25" s="518" t="s">
        <v>112</v>
      </c>
      <c r="C25" s="377">
        <v>0</v>
      </c>
      <c r="D25" s="377">
        <v>28500</v>
      </c>
      <c r="E25" s="517" t="str">
        <f t="shared" si="1"/>
        <v/>
      </c>
      <c r="F25" s="304" t="str">
        <f t="shared" si="0"/>
        <v>是</v>
      </c>
    </row>
    <row r="26" ht="37.5" customHeight="1" spans="1:6">
      <c r="A26" s="374" t="s">
        <v>113</v>
      </c>
      <c r="B26" s="518" t="s">
        <v>114</v>
      </c>
      <c r="C26" s="377">
        <v>56565</v>
      </c>
      <c r="D26" s="377">
        <v>52648</v>
      </c>
      <c r="E26" s="517">
        <f t="shared" si="1"/>
        <v>-0.069</v>
      </c>
      <c r="F26" s="304" t="str">
        <f t="shared" si="0"/>
        <v>是</v>
      </c>
    </row>
    <row r="27" ht="37.5" customHeight="1" spans="1:6">
      <c r="A27" s="374" t="s">
        <v>115</v>
      </c>
      <c r="B27" s="518" t="s">
        <v>116</v>
      </c>
      <c r="C27" s="377">
        <v>89</v>
      </c>
      <c r="D27" s="377">
        <v>43</v>
      </c>
      <c r="E27" s="517">
        <f t="shared" si="1"/>
        <v>-0.517</v>
      </c>
      <c r="F27" s="304" t="str">
        <f t="shared" si="0"/>
        <v>是</v>
      </c>
    </row>
    <row r="28" ht="37.5" customHeight="1" spans="1:6">
      <c r="A28" s="374" t="s">
        <v>117</v>
      </c>
      <c r="B28" s="518" t="s">
        <v>118</v>
      </c>
      <c r="C28" s="377">
        <v>3828</v>
      </c>
      <c r="D28" s="377">
        <v>3369</v>
      </c>
      <c r="E28" s="517">
        <f t="shared" si="1"/>
        <v>-0.12</v>
      </c>
      <c r="F28" s="304" t="str">
        <f t="shared" si="0"/>
        <v>是</v>
      </c>
    </row>
    <row r="29" ht="37.5" customHeight="1" spans="1:6">
      <c r="A29" s="374"/>
      <c r="B29" s="518"/>
      <c r="C29" s="377"/>
      <c r="D29" s="377"/>
      <c r="E29" s="517" t="str">
        <f t="shared" si="1"/>
        <v/>
      </c>
      <c r="F29" s="304" t="str">
        <f t="shared" si="0"/>
        <v>是</v>
      </c>
    </row>
    <row r="30" s="360" customFormat="1" ht="37.5" customHeight="1" spans="1:6">
      <c r="A30" s="502"/>
      <c r="B30" s="503" t="s">
        <v>119</v>
      </c>
      <c r="C30" s="494">
        <v>2768788</v>
      </c>
      <c r="D30" s="494">
        <v>2824200</v>
      </c>
      <c r="E30" s="519">
        <f t="shared" si="1"/>
        <v>0.02</v>
      </c>
      <c r="F30" s="304" t="str">
        <f t="shared" si="0"/>
        <v>是</v>
      </c>
    </row>
    <row r="31" ht="37.5" customHeight="1" spans="1:6">
      <c r="A31" s="371">
        <v>230</v>
      </c>
      <c r="B31" s="520" t="s">
        <v>120</v>
      </c>
      <c r="C31" s="494">
        <v>73658</v>
      </c>
      <c r="D31" s="494">
        <v>48000</v>
      </c>
      <c r="E31" s="519">
        <f t="shared" si="1"/>
        <v>-0.348</v>
      </c>
      <c r="F31" s="304" t="str">
        <f t="shared" si="0"/>
        <v>是</v>
      </c>
    </row>
    <row r="32" ht="37.5" customHeight="1" spans="1:6">
      <c r="A32" s="521">
        <v>23006</v>
      </c>
      <c r="B32" s="522" t="s">
        <v>121</v>
      </c>
      <c r="C32" s="377">
        <v>49498</v>
      </c>
      <c r="D32" s="377">
        <v>48000</v>
      </c>
      <c r="E32" s="517">
        <f t="shared" si="1"/>
        <v>-0.03</v>
      </c>
      <c r="F32" s="304" t="str">
        <f t="shared" si="0"/>
        <v>是</v>
      </c>
    </row>
    <row r="33" ht="32.1" customHeight="1" spans="1:6">
      <c r="A33" s="374">
        <v>23008</v>
      </c>
      <c r="B33" s="522" t="s">
        <v>122</v>
      </c>
      <c r="C33" s="377">
        <v>15895</v>
      </c>
      <c r="D33" s="377"/>
      <c r="E33" s="517">
        <f t="shared" si="1"/>
        <v>-1</v>
      </c>
      <c r="F33" s="304" t="str">
        <f t="shared" si="0"/>
        <v>是</v>
      </c>
    </row>
    <row r="34" ht="37.5" customHeight="1" spans="1:6">
      <c r="A34" s="523">
        <v>23015</v>
      </c>
      <c r="B34" s="501" t="s">
        <v>123</v>
      </c>
      <c r="C34" s="377">
        <v>8265</v>
      </c>
      <c r="D34" s="377"/>
      <c r="E34" s="517">
        <f t="shared" si="1"/>
        <v>-1</v>
      </c>
      <c r="F34" s="304" t="str">
        <f t="shared" si="0"/>
        <v>是</v>
      </c>
    </row>
    <row r="35" s="488" customFormat="1" ht="36" customHeight="1" spans="1:6">
      <c r="A35" s="523">
        <v>23016</v>
      </c>
      <c r="B35" s="501" t="s">
        <v>124</v>
      </c>
      <c r="C35" s="377"/>
      <c r="D35" s="377"/>
      <c r="E35" s="517" t="str">
        <f t="shared" si="1"/>
        <v/>
      </c>
      <c r="F35" s="304" t="str">
        <f t="shared" si="0"/>
        <v>否</v>
      </c>
    </row>
    <row r="36" s="488" customFormat="1" ht="37.5" customHeight="1" spans="1:6">
      <c r="A36" s="371">
        <v>231</v>
      </c>
      <c r="B36" s="504" t="s">
        <v>125</v>
      </c>
      <c r="C36" s="494">
        <v>123300</v>
      </c>
      <c r="D36" s="494"/>
      <c r="E36" s="517">
        <f t="shared" si="1"/>
        <v>-1</v>
      </c>
      <c r="F36" s="304" t="str">
        <f t="shared" si="0"/>
        <v>是</v>
      </c>
    </row>
    <row r="37" s="488" customFormat="1" ht="37.5" customHeight="1" spans="1:6">
      <c r="A37" s="371">
        <v>23009</v>
      </c>
      <c r="B37" s="524" t="s">
        <v>126</v>
      </c>
      <c r="C37" s="494">
        <v>15416</v>
      </c>
      <c r="D37" s="494"/>
      <c r="E37" s="517">
        <f t="shared" si="1"/>
        <v>-1</v>
      </c>
      <c r="F37" s="304" t="str">
        <f t="shared" si="0"/>
        <v>是</v>
      </c>
    </row>
    <row r="38" ht="37.5" customHeight="1" spans="1:6">
      <c r="A38" s="502"/>
      <c r="B38" s="510" t="s">
        <v>127</v>
      </c>
      <c r="C38" s="494">
        <v>2981162</v>
      </c>
      <c r="D38" s="494">
        <v>2872200</v>
      </c>
      <c r="E38" s="519">
        <f t="shared" si="1"/>
        <v>-0.037</v>
      </c>
      <c r="F38" s="304" t="str">
        <f t="shared" si="0"/>
        <v>是</v>
      </c>
    </row>
    <row r="39" spans="2:4">
      <c r="B39" s="525"/>
      <c r="D39" s="526"/>
    </row>
    <row r="41" spans="4:4">
      <c r="D41" s="526"/>
    </row>
    <row r="43" spans="4:4">
      <c r="D43" s="526"/>
    </row>
    <row r="44" spans="4:4">
      <c r="D44" s="526"/>
    </row>
    <row r="46" spans="4:4">
      <c r="D46" s="526"/>
    </row>
    <row r="47" spans="4:4">
      <c r="D47" s="526"/>
    </row>
    <row r="48" spans="4:4">
      <c r="D48" s="526"/>
    </row>
    <row r="49" spans="4:4">
      <c r="D49" s="526"/>
    </row>
    <row r="51" spans="4:4">
      <c r="D51" s="526"/>
    </row>
  </sheetData>
  <autoFilter xmlns:etc="http://www.wps.cn/officeDocument/2017/etCustomData" ref="A3:F39" etc:filterBottomFollowUsedRange="0">
    <extLst/>
  </autoFilter>
  <mergeCells count="1">
    <mergeCell ref="B1:E1"/>
  </mergeCells>
  <conditionalFormatting sqref="C34">
    <cfRule type="expression" dxfId="1" priority="14" stopIfTrue="1">
      <formula>"len($A:$A)=3"</formula>
    </cfRule>
  </conditionalFormatting>
  <conditionalFormatting sqref="D37">
    <cfRule type="cellIs" dxfId="2" priority="1" stopIfTrue="1" operator="lessThan">
      <formula>0</formula>
    </cfRule>
    <cfRule type="cellIs" dxfId="0" priority="2" stopIfTrue="1" operator="greaterThan">
      <formula>5</formula>
    </cfRule>
  </conditionalFormatting>
  <conditionalFormatting sqref="D33:D34">
    <cfRule type="cellIs" dxfId="2" priority="29" stopIfTrue="1" operator="lessThan">
      <formula>0</formula>
    </cfRule>
    <cfRule type="cellIs" dxfId="0" priority="30" stopIfTrue="1" operator="greaterThan">
      <formula>5</formula>
    </cfRule>
  </conditionalFormatting>
  <conditionalFormatting sqref="F4:F39">
    <cfRule type="cellIs" dxfId="2" priority="11" stopIfTrue="1" operator="lessThan">
      <formula>0</formula>
    </cfRule>
  </conditionalFormatting>
  <conditionalFormatting sqref="E2 D32 D39:E44">
    <cfRule type="cellIs" dxfId="0" priority="27" stopIfTrue="1" operator="lessThanOrEqual">
      <formula>-1</formula>
    </cfRule>
  </conditionalFormatting>
  <conditionalFormatting sqref="A34:B35">
    <cfRule type="expression" dxfId="1" priority="9"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2"/>
  <sheetViews>
    <sheetView showGridLines="0" showZeros="0" view="pageBreakPreview" zoomScaleNormal="115" topLeftCell="A25" workbookViewId="0">
      <selection activeCell="C34" sqref="C34"/>
    </sheetView>
  </sheetViews>
  <sheetFormatPr defaultColWidth="9" defaultRowHeight="14.25" outlineLevelCol="4"/>
  <cols>
    <col min="1" max="1" width="46.5" style="156" customWidth="1"/>
    <col min="2" max="4" width="20.625" style="156" customWidth="1"/>
    <col min="5" max="5" width="5.375" style="156" customWidth="1"/>
    <col min="6" max="16384" width="9" style="156"/>
  </cols>
  <sheetData>
    <row r="1" ht="45" customHeight="1" spans="1:4">
      <c r="A1" s="157" t="s">
        <v>3093</v>
      </c>
      <c r="B1" s="157"/>
      <c r="C1" s="157"/>
      <c r="D1" s="157"/>
    </row>
    <row r="2" s="170" customFormat="1" ht="20.1" customHeight="1" spans="1:4">
      <c r="A2" s="171"/>
      <c r="B2" s="172"/>
      <c r="C2" s="173"/>
      <c r="D2" s="174" t="s">
        <v>1</v>
      </c>
    </row>
    <row r="3" ht="45" customHeight="1" spans="1:5">
      <c r="A3" s="175" t="s">
        <v>3094</v>
      </c>
      <c r="B3" s="112" t="s">
        <v>4</v>
      </c>
      <c r="C3" s="112" t="s">
        <v>5</v>
      </c>
      <c r="D3" s="112" t="s">
        <v>6</v>
      </c>
      <c r="E3" s="170" t="s">
        <v>7</v>
      </c>
    </row>
    <row r="4" ht="36" customHeight="1" spans="1:5">
      <c r="A4" s="176" t="s">
        <v>3095</v>
      </c>
      <c r="B4" s="177">
        <v>70854</v>
      </c>
      <c r="C4" s="178">
        <v>82278</v>
      </c>
      <c r="D4" s="179">
        <f>IF(B4&lt;&gt;0,C4/B4-1,"")</f>
        <v>0.161</v>
      </c>
      <c r="E4" s="180" t="str">
        <f t="shared" ref="E4:E38" si="0">IF(A4&lt;&gt;"",IF(SUM(B4:C4)&lt;&gt;0,"是","否"),"是")</f>
        <v>是</v>
      </c>
    </row>
    <row r="5" ht="36" customHeight="1" spans="1:5">
      <c r="A5" s="181" t="s">
        <v>3096</v>
      </c>
      <c r="B5" s="182">
        <v>68361</v>
      </c>
      <c r="C5" s="182">
        <v>80856</v>
      </c>
      <c r="D5" s="183">
        <f>IF(B5&lt;&gt;0,C5/B5-1,"")</f>
        <v>0.183</v>
      </c>
      <c r="E5" s="180" t="str">
        <f t="shared" si="0"/>
        <v>是</v>
      </c>
    </row>
    <row r="6" ht="36" customHeight="1" spans="1:5">
      <c r="A6" s="181" t="s">
        <v>3097</v>
      </c>
      <c r="B6" s="182">
        <v>514</v>
      </c>
      <c r="C6" s="184">
        <v>35</v>
      </c>
      <c r="D6" s="183">
        <f t="shared" ref="D6:D38" si="1">IF(B6&lt;&gt;0,C6/B6-1,"")</f>
        <v>-0.932</v>
      </c>
      <c r="E6" s="180" t="str">
        <f t="shared" si="0"/>
        <v>是</v>
      </c>
    </row>
    <row r="7" s="155" customFormat="1" ht="36" customHeight="1" spans="1:5">
      <c r="A7" s="181" t="s">
        <v>3098</v>
      </c>
      <c r="B7" s="182"/>
      <c r="C7" s="184"/>
      <c r="D7" s="183" t="str">
        <f t="shared" si="1"/>
        <v/>
      </c>
      <c r="E7" s="180" t="str">
        <f t="shared" si="0"/>
        <v>否</v>
      </c>
    </row>
    <row r="8" ht="36" customHeight="1" spans="1:5">
      <c r="A8" s="176" t="s">
        <v>3099</v>
      </c>
      <c r="B8" s="177">
        <v>126715</v>
      </c>
      <c r="C8" s="177">
        <v>137051</v>
      </c>
      <c r="D8" s="179">
        <f t="shared" si="1"/>
        <v>0.082</v>
      </c>
      <c r="E8" s="180" t="str">
        <f t="shared" si="0"/>
        <v>是</v>
      </c>
    </row>
    <row r="9" ht="36" customHeight="1" spans="1:5">
      <c r="A9" s="181" t="s">
        <v>3096</v>
      </c>
      <c r="B9" s="182">
        <v>115848</v>
      </c>
      <c r="C9" s="184">
        <v>126435</v>
      </c>
      <c r="D9" s="183">
        <f t="shared" si="1"/>
        <v>0.091</v>
      </c>
      <c r="E9" s="180" t="str">
        <f t="shared" si="0"/>
        <v>是</v>
      </c>
    </row>
    <row r="10" ht="36" customHeight="1" spans="1:5">
      <c r="A10" s="181" t="s">
        <v>3097</v>
      </c>
      <c r="B10" s="182">
        <v>968</v>
      </c>
      <c r="C10" s="184">
        <v>1017</v>
      </c>
      <c r="D10" s="183">
        <f t="shared" si="1"/>
        <v>0.051</v>
      </c>
      <c r="E10" s="180" t="str">
        <f t="shared" si="0"/>
        <v>是</v>
      </c>
    </row>
    <row r="11" ht="36" customHeight="1" spans="1:5">
      <c r="A11" s="181" t="s">
        <v>3098</v>
      </c>
      <c r="B11" s="182">
        <v>8841</v>
      </c>
      <c r="C11" s="184">
        <v>8841</v>
      </c>
      <c r="D11" s="183">
        <f t="shared" si="1"/>
        <v>0</v>
      </c>
      <c r="E11" s="180" t="str">
        <f t="shared" si="0"/>
        <v>是</v>
      </c>
    </row>
    <row r="12" ht="36" customHeight="1" spans="1:5">
      <c r="A12" s="176" t="s">
        <v>3100</v>
      </c>
      <c r="B12" s="177">
        <v>7878</v>
      </c>
      <c r="C12" s="178">
        <v>7226</v>
      </c>
      <c r="D12" s="179">
        <f t="shared" si="1"/>
        <v>-0.083</v>
      </c>
      <c r="E12" s="180" t="str">
        <f t="shared" si="0"/>
        <v>是</v>
      </c>
    </row>
    <row r="13" ht="36" customHeight="1" spans="1:5">
      <c r="A13" s="181" t="s">
        <v>3096</v>
      </c>
      <c r="B13" s="182">
        <v>5199</v>
      </c>
      <c r="C13" s="184">
        <v>6045</v>
      </c>
      <c r="D13" s="183">
        <f t="shared" si="1"/>
        <v>0.163</v>
      </c>
      <c r="E13" s="180" t="str">
        <f t="shared" si="0"/>
        <v>是</v>
      </c>
    </row>
    <row r="14" ht="36" customHeight="1" spans="1:5">
      <c r="A14" s="181" t="s">
        <v>3097</v>
      </c>
      <c r="B14" s="182">
        <v>2655</v>
      </c>
      <c r="C14" s="184">
        <v>1177</v>
      </c>
      <c r="D14" s="183">
        <f t="shared" si="1"/>
        <v>-0.557</v>
      </c>
      <c r="E14" s="180" t="str">
        <f t="shared" si="0"/>
        <v>是</v>
      </c>
    </row>
    <row r="15" ht="36" customHeight="1" spans="1:5">
      <c r="A15" s="181" t="s">
        <v>3098</v>
      </c>
      <c r="B15" s="182">
        <v>0</v>
      </c>
      <c r="C15" s="184"/>
      <c r="D15" s="183" t="str">
        <f t="shared" si="1"/>
        <v/>
      </c>
      <c r="E15" s="180" t="str">
        <f t="shared" si="0"/>
        <v>否</v>
      </c>
    </row>
    <row r="16" ht="36" customHeight="1" spans="1:5">
      <c r="A16" s="176" t="s">
        <v>3101</v>
      </c>
      <c r="B16" s="177">
        <v>115133</v>
      </c>
      <c r="C16" s="178">
        <v>126668</v>
      </c>
      <c r="D16" s="179">
        <f t="shared" si="1"/>
        <v>0.1</v>
      </c>
      <c r="E16" s="180" t="str">
        <f t="shared" si="0"/>
        <v>是</v>
      </c>
    </row>
    <row r="17" ht="36" customHeight="1" spans="1:5">
      <c r="A17" s="181" t="s">
        <v>3096</v>
      </c>
      <c r="B17" s="182">
        <v>114227</v>
      </c>
      <c r="C17" s="148">
        <v>125083</v>
      </c>
      <c r="D17" s="183">
        <f t="shared" si="1"/>
        <v>0.095</v>
      </c>
      <c r="E17" s="180" t="str">
        <f t="shared" si="0"/>
        <v>是</v>
      </c>
    </row>
    <row r="18" ht="36" customHeight="1" spans="1:5">
      <c r="A18" s="181" t="s">
        <v>3097</v>
      </c>
      <c r="B18" s="182">
        <v>786</v>
      </c>
      <c r="C18" s="148">
        <v>1487</v>
      </c>
      <c r="D18" s="183">
        <f t="shared" si="1"/>
        <v>0.892</v>
      </c>
      <c r="E18" s="180" t="str">
        <f t="shared" si="0"/>
        <v>是</v>
      </c>
    </row>
    <row r="19" ht="36" customHeight="1" spans="1:5">
      <c r="A19" s="181" t="s">
        <v>3098</v>
      </c>
      <c r="B19" s="182"/>
      <c r="C19" s="148"/>
      <c r="D19" s="183" t="str">
        <f t="shared" si="1"/>
        <v/>
      </c>
      <c r="E19" s="180" t="str">
        <f t="shared" si="0"/>
        <v>否</v>
      </c>
    </row>
    <row r="20" ht="36" customHeight="1" spans="1:5">
      <c r="A20" s="176" t="s">
        <v>3102</v>
      </c>
      <c r="B20" s="177">
        <v>2551</v>
      </c>
      <c r="C20" s="178">
        <v>3180</v>
      </c>
      <c r="D20" s="179">
        <f t="shared" si="1"/>
        <v>0.247</v>
      </c>
      <c r="E20" s="180" t="str">
        <f t="shared" si="0"/>
        <v>是</v>
      </c>
    </row>
    <row r="21" ht="36" customHeight="1" spans="1:5">
      <c r="A21" s="181" t="s">
        <v>3096</v>
      </c>
      <c r="B21" s="182">
        <v>2423</v>
      </c>
      <c r="C21" s="178">
        <v>3174</v>
      </c>
      <c r="D21" s="179">
        <f t="shared" si="1"/>
        <v>0.31</v>
      </c>
      <c r="E21" s="180" t="str">
        <f t="shared" si="0"/>
        <v>是</v>
      </c>
    </row>
    <row r="22" ht="36" customHeight="1" spans="1:5">
      <c r="A22" s="181" t="s">
        <v>3097</v>
      </c>
      <c r="B22" s="182">
        <v>128</v>
      </c>
      <c r="C22" s="182">
        <v>6</v>
      </c>
      <c r="D22" s="183">
        <f t="shared" si="1"/>
        <v>-0.953</v>
      </c>
      <c r="E22" s="180" t="str">
        <f t="shared" si="0"/>
        <v>是</v>
      </c>
    </row>
    <row r="23" ht="36" customHeight="1" spans="1:5">
      <c r="A23" s="181" t="s">
        <v>3098</v>
      </c>
      <c r="B23" s="182"/>
      <c r="C23" s="184"/>
      <c r="D23" s="183" t="str">
        <f t="shared" si="1"/>
        <v/>
      </c>
      <c r="E23" s="180" t="str">
        <f t="shared" si="0"/>
        <v>否</v>
      </c>
    </row>
    <row r="24" ht="36" customHeight="1" spans="1:5">
      <c r="A24" s="176" t="s">
        <v>3103</v>
      </c>
      <c r="B24" s="185">
        <v>60313</v>
      </c>
      <c r="C24" s="178">
        <v>78030</v>
      </c>
      <c r="D24" s="179">
        <f t="shared" si="1"/>
        <v>0.294</v>
      </c>
      <c r="E24" s="180" t="str">
        <f t="shared" si="0"/>
        <v>是</v>
      </c>
    </row>
    <row r="25" ht="36" customHeight="1" spans="1:5">
      <c r="A25" s="181" t="s">
        <v>3096</v>
      </c>
      <c r="B25" s="182">
        <v>13824</v>
      </c>
      <c r="C25" s="186">
        <v>14233</v>
      </c>
      <c r="D25" s="183">
        <f t="shared" si="1"/>
        <v>0.03</v>
      </c>
      <c r="E25" s="180" t="str">
        <f t="shared" si="0"/>
        <v>是</v>
      </c>
    </row>
    <row r="26" ht="36" customHeight="1" spans="1:5">
      <c r="A26" s="181" t="s">
        <v>3097</v>
      </c>
      <c r="B26" s="182">
        <v>3338</v>
      </c>
      <c r="C26" s="182">
        <v>4380</v>
      </c>
      <c r="D26" s="183">
        <f t="shared" si="1"/>
        <v>0.312</v>
      </c>
      <c r="E26" s="180" t="str">
        <f t="shared" si="0"/>
        <v>是</v>
      </c>
    </row>
    <row r="27" ht="36" customHeight="1" spans="1:5">
      <c r="A27" s="181" t="s">
        <v>3098</v>
      </c>
      <c r="B27" s="182">
        <v>43117</v>
      </c>
      <c r="C27" s="182">
        <v>48316</v>
      </c>
      <c r="D27" s="183">
        <f t="shared" si="1"/>
        <v>0.121</v>
      </c>
      <c r="E27" s="180" t="str">
        <f t="shared" si="0"/>
        <v>是</v>
      </c>
    </row>
    <row r="28" ht="36" customHeight="1" spans="1:5">
      <c r="A28" s="176" t="s">
        <v>3104</v>
      </c>
      <c r="B28" s="177">
        <v>183218</v>
      </c>
      <c r="C28" s="178">
        <v>192505</v>
      </c>
      <c r="D28" s="179">
        <f t="shared" si="1"/>
        <v>0.051</v>
      </c>
      <c r="E28" s="180" t="str">
        <f t="shared" si="0"/>
        <v>是</v>
      </c>
    </row>
    <row r="29" ht="36" customHeight="1" spans="1:5">
      <c r="A29" s="181" t="s">
        <v>3096</v>
      </c>
      <c r="B29" s="182">
        <v>60970</v>
      </c>
      <c r="C29" s="186">
        <v>66401</v>
      </c>
      <c r="D29" s="183">
        <f t="shared" si="1"/>
        <v>0.089</v>
      </c>
      <c r="E29" s="180" t="str">
        <f t="shared" si="0"/>
        <v>是</v>
      </c>
    </row>
    <row r="30" ht="36" customHeight="1" spans="1:5">
      <c r="A30" s="181" t="s">
        <v>3097</v>
      </c>
      <c r="B30" s="182">
        <v>884</v>
      </c>
      <c r="C30" s="186">
        <v>1870</v>
      </c>
      <c r="D30" s="183">
        <f t="shared" si="1"/>
        <v>1.115</v>
      </c>
      <c r="E30" s="180" t="str">
        <f t="shared" si="0"/>
        <v>是</v>
      </c>
    </row>
    <row r="31" ht="36" customHeight="1" spans="1:5">
      <c r="A31" s="181" t="s">
        <v>3098</v>
      </c>
      <c r="B31" s="182">
        <v>116639</v>
      </c>
      <c r="C31" s="186">
        <v>124234</v>
      </c>
      <c r="D31" s="183">
        <f t="shared" si="1"/>
        <v>0.065</v>
      </c>
      <c r="E31" s="180" t="str">
        <f t="shared" si="0"/>
        <v>是</v>
      </c>
    </row>
    <row r="32" ht="36" customHeight="1" spans="1:5">
      <c r="A32" s="132" t="s">
        <v>3105</v>
      </c>
      <c r="B32" s="185">
        <v>566662</v>
      </c>
      <c r="C32" s="185">
        <v>626938</v>
      </c>
      <c r="D32" s="179">
        <f t="shared" si="1"/>
        <v>0.106</v>
      </c>
      <c r="E32" s="180" t="str">
        <f t="shared" si="0"/>
        <v>是</v>
      </c>
    </row>
    <row r="33" ht="36" customHeight="1" spans="1:5">
      <c r="A33" s="181" t="s">
        <v>3106</v>
      </c>
      <c r="B33" s="182">
        <v>380852</v>
      </c>
      <c r="C33" s="182">
        <v>422227</v>
      </c>
      <c r="D33" s="183">
        <f t="shared" si="1"/>
        <v>0.109</v>
      </c>
      <c r="E33" s="180" t="str">
        <f t="shared" si="0"/>
        <v>是</v>
      </c>
    </row>
    <row r="34" ht="36" customHeight="1" spans="1:5">
      <c r="A34" s="181" t="s">
        <v>3107</v>
      </c>
      <c r="B34" s="182">
        <v>9273</v>
      </c>
      <c r="C34" s="182">
        <v>9972</v>
      </c>
      <c r="D34" s="183">
        <f t="shared" si="1"/>
        <v>0.075</v>
      </c>
      <c r="E34" s="180" t="str">
        <f t="shared" si="0"/>
        <v>是</v>
      </c>
    </row>
    <row r="35" ht="36" customHeight="1" spans="1:5">
      <c r="A35" s="181" t="s">
        <v>3108</v>
      </c>
      <c r="B35" s="182">
        <v>168597</v>
      </c>
      <c r="C35" s="182">
        <v>181391</v>
      </c>
      <c r="D35" s="183">
        <f t="shared" si="1"/>
        <v>0.076</v>
      </c>
      <c r="E35" s="180" t="str">
        <f t="shared" si="0"/>
        <v>是</v>
      </c>
    </row>
    <row r="36" ht="36" customHeight="1" spans="1:5">
      <c r="A36" s="134" t="s">
        <v>3109</v>
      </c>
      <c r="B36" s="177">
        <v>300424</v>
      </c>
      <c r="C36" s="177">
        <v>406331</v>
      </c>
      <c r="D36" s="179">
        <f t="shared" si="1"/>
        <v>0.353</v>
      </c>
      <c r="E36" s="180" t="str">
        <f t="shared" si="0"/>
        <v>是</v>
      </c>
    </row>
    <row r="37" ht="36" customHeight="1" spans="1:5">
      <c r="A37" s="187" t="s">
        <v>3110</v>
      </c>
      <c r="B37" s="177">
        <v>223837</v>
      </c>
      <c r="C37" s="178">
        <v>222502</v>
      </c>
      <c r="D37" s="179">
        <f t="shared" si="1"/>
        <v>-0.006</v>
      </c>
      <c r="E37" s="180" t="str">
        <f t="shared" si="0"/>
        <v>是</v>
      </c>
    </row>
    <row r="38" ht="36" customHeight="1" spans="1:5">
      <c r="A38" s="132" t="s">
        <v>3111</v>
      </c>
      <c r="B38" s="177">
        <v>1090923</v>
      </c>
      <c r="C38" s="177">
        <v>1255771</v>
      </c>
      <c r="D38" s="179">
        <f t="shared" si="1"/>
        <v>0.151</v>
      </c>
      <c r="E38" s="180" t="str">
        <f t="shared" si="0"/>
        <v>是</v>
      </c>
    </row>
    <row r="39" spans="2:3">
      <c r="B39" s="169"/>
      <c r="C39" s="169"/>
    </row>
    <row r="40" spans="2:3">
      <c r="B40" s="169"/>
      <c r="C40" s="169"/>
    </row>
    <row r="41" spans="2:3">
      <c r="B41" s="169"/>
      <c r="C41" s="169"/>
    </row>
    <row r="42" spans="2:3">
      <c r="B42" s="169"/>
      <c r="C42" s="169"/>
    </row>
  </sheetData>
  <autoFilter xmlns:etc="http://www.wps.cn/officeDocument/2017/etCustomData" ref="A3:E38" etc:filterBottomFollowUsedRange="0">
    <extLst/>
  </autoFilter>
  <mergeCells count="1">
    <mergeCell ref="A1:D1"/>
  </mergeCells>
  <conditionalFormatting sqref="E4:E38">
    <cfRule type="cellIs" dxfId="3" priority="4" stopIfTrue="1" operator="lessThanOrEqual">
      <formula>-1</formula>
    </cfRule>
  </conditionalFormatting>
  <conditionalFormatting sqref="E5:E38">
    <cfRule type="cellIs" dxfId="3" priority="2" stopIfTrue="1" operator="lessThanOrEqual">
      <formula>-1</formula>
    </cfRule>
  </conditionalFormatting>
  <conditionalFormatting sqref="C25 C29:C31 C23 C6:C7 C9:C19">
    <cfRule type="cellIs" dxfId="3"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26"/>
  <sheetViews>
    <sheetView showGridLines="0" showZeros="0" view="pageBreakPreview" zoomScaleNormal="100" workbookViewId="0">
      <pane ySplit="3" topLeftCell="A13" activePane="bottomLeft" state="frozen"/>
      <selection/>
      <selection pane="bottomLeft" activeCell="C18" sqref="C20:C21 C18"/>
    </sheetView>
  </sheetViews>
  <sheetFormatPr defaultColWidth="9" defaultRowHeight="14.25" outlineLevelCol="4"/>
  <cols>
    <col min="1" max="1" width="45.625" style="156" customWidth="1"/>
    <col min="2" max="4" width="20.625" style="156" customWidth="1"/>
    <col min="5" max="5" width="12.75" style="156" customWidth="1"/>
    <col min="6" max="16384" width="9" style="156"/>
  </cols>
  <sheetData>
    <row r="1" ht="45" customHeight="1" spans="1:4">
      <c r="A1" s="157" t="s">
        <v>3112</v>
      </c>
      <c r="B1" s="157"/>
      <c r="C1" s="157"/>
      <c r="D1" s="157"/>
    </row>
    <row r="2" ht="20.1" customHeight="1" spans="1:4">
      <c r="A2" s="158"/>
      <c r="B2" s="159"/>
      <c r="C2" s="160"/>
      <c r="D2" s="161" t="s">
        <v>3113</v>
      </c>
    </row>
    <row r="3" ht="45" customHeight="1" spans="1:5">
      <c r="A3" s="111" t="s">
        <v>2420</v>
      </c>
      <c r="B3" s="112" t="s">
        <v>4</v>
      </c>
      <c r="C3" s="112" t="s">
        <v>5</v>
      </c>
      <c r="D3" s="112" t="s">
        <v>6</v>
      </c>
      <c r="E3" s="162" t="s">
        <v>7</v>
      </c>
    </row>
    <row r="4" ht="36" customHeight="1" spans="1:5">
      <c r="A4" s="114" t="s">
        <v>3114</v>
      </c>
      <c r="B4" s="133">
        <v>111323</v>
      </c>
      <c r="C4" s="133">
        <v>124775</v>
      </c>
      <c r="D4" s="163">
        <f>IF(B4&lt;&gt;0,C4/B4-1,"")</f>
        <v>0.121</v>
      </c>
      <c r="E4" s="164" t="str">
        <f t="shared" ref="E4:E22" si="0">IF(A4&lt;&gt;"",IF(SUM(B4:C4)&lt;&gt;0,"是","否"),"是")</f>
        <v>是</v>
      </c>
    </row>
    <row r="5" ht="36" customHeight="1" spans="1:5">
      <c r="A5" s="118" t="s">
        <v>3115</v>
      </c>
      <c r="B5" s="152">
        <v>110884</v>
      </c>
      <c r="C5" s="152">
        <v>124062</v>
      </c>
      <c r="D5" s="165">
        <f t="shared" ref="D5:D22" si="1">IF(B5&lt;&gt;0,C5/B5-1,"")</f>
        <v>0.119</v>
      </c>
      <c r="E5" s="164" t="str">
        <f t="shared" si="0"/>
        <v>是</v>
      </c>
    </row>
    <row r="6" ht="36" customHeight="1" spans="1:5">
      <c r="A6" s="166" t="s">
        <v>3116</v>
      </c>
      <c r="B6" s="133">
        <v>109339</v>
      </c>
      <c r="C6" s="133">
        <v>121831</v>
      </c>
      <c r="D6" s="163">
        <f t="shared" si="1"/>
        <v>0.114</v>
      </c>
      <c r="E6" s="164" t="str">
        <f t="shared" si="0"/>
        <v>是</v>
      </c>
    </row>
    <row r="7" ht="36" customHeight="1" spans="1:5">
      <c r="A7" s="118" t="s">
        <v>3115</v>
      </c>
      <c r="B7" s="152">
        <v>109192</v>
      </c>
      <c r="C7" s="167">
        <v>120820</v>
      </c>
      <c r="D7" s="165">
        <f t="shared" si="1"/>
        <v>0.106</v>
      </c>
      <c r="E7" s="164" t="str">
        <f t="shared" si="0"/>
        <v>是</v>
      </c>
    </row>
    <row r="8" s="155" customFormat="1" ht="36" customHeight="1" spans="1:5">
      <c r="A8" s="114" t="s">
        <v>3117</v>
      </c>
      <c r="B8" s="133">
        <v>8401</v>
      </c>
      <c r="C8" s="133">
        <v>4693</v>
      </c>
      <c r="D8" s="163">
        <f t="shared" si="1"/>
        <v>-0.441</v>
      </c>
      <c r="E8" s="164" t="str">
        <f t="shared" si="0"/>
        <v>是</v>
      </c>
    </row>
    <row r="9" s="155" customFormat="1" ht="36" customHeight="1" spans="1:5">
      <c r="A9" s="118" t="s">
        <v>3115</v>
      </c>
      <c r="B9" s="152">
        <v>1798</v>
      </c>
      <c r="C9" s="167">
        <v>2277</v>
      </c>
      <c r="D9" s="165">
        <f t="shared" si="1"/>
        <v>0.266</v>
      </c>
      <c r="E9" s="164" t="str">
        <f t="shared" si="0"/>
        <v>是</v>
      </c>
    </row>
    <row r="10" s="155" customFormat="1" ht="36" customHeight="1" spans="1:5">
      <c r="A10" s="114" t="s">
        <v>3118</v>
      </c>
      <c r="B10" s="133">
        <v>73667</v>
      </c>
      <c r="C10" s="133">
        <v>82736</v>
      </c>
      <c r="D10" s="163">
        <f t="shared" si="1"/>
        <v>0.123</v>
      </c>
      <c r="E10" s="164" t="str">
        <f t="shared" si="0"/>
        <v>是</v>
      </c>
    </row>
    <row r="11" s="155" customFormat="1" ht="36" customHeight="1" spans="1:5">
      <c r="A11" s="118" t="s">
        <v>3115</v>
      </c>
      <c r="B11" s="152">
        <v>73601</v>
      </c>
      <c r="C11" s="123">
        <v>82686</v>
      </c>
      <c r="D11" s="165">
        <f t="shared" si="1"/>
        <v>0.123</v>
      </c>
      <c r="E11" s="164" t="str">
        <f t="shared" si="0"/>
        <v>是</v>
      </c>
    </row>
    <row r="12" s="155" customFormat="1" ht="36" customHeight="1" spans="1:5">
      <c r="A12" s="114" t="s">
        <v>3119</v>
      </c>
      <c r="B12" s="133">
        <v>4237</v>
      </c>
      <c r="C12" s="133">
        <v>3625</v>
      </c>
      <c r="D12" s="163">
        <f t="shared" si="1"/>
        <v>-0.144</v>
      </c>
      <c r="E12" s="164" t="str">
        <f t="shared" si="0"/>
        <v>是</v>
      </c>
    </row>
    <row r="13" s="155" customFormat="1" ht="36" customHeight="1" spans="1:5">
      <c r="A13" s="118" t="s">
        <v>3115</v>
      </c>
      <c r="B13" s="152">
        <v>4218</v>
      </c>
      <c r="C13" s="123">
        <v>3572</v>
      </c>
      <c r="D13" s="165">
        <f t="shared" si="1"/>
        <v>-0.153</v>
      </c>
      <c r="E13" s="164" t="str">
        <f t="shared" si="0"/>
        <v>是</v>
      </c>
    </row>
    <row r="14" s="155" customFormat="1" ht="36" customHeight="1" spans="1:5">
      <c r="A14" s="114" t="s">
        <v>3120</v>
      </c>
      <c r="B14" s="133">
        <v>42713</v>
      </c>
      <c r="C14" s="133">
        <v>46992</v>
      </c>
      <c r="D14" s="163">
        <f t="shared" si="1"/>
        <v>0.1</v>
      </c>
      <c r="E14" s="164" t="str">
        <f t="shared" si="0"/>
        <v>是</v>
      </c>
    </row>
    <row r="15" ht="36" customHeight="1" spans="1:5">
      <c r="A15" s="118" t="s">
        <v>3115</v>
      </c>
      <c r="B15" s="152">
        <v>42551</v>
      </c>
      <c r="C15" s="167">
        <v>46939</v>
      </c>
      <c r="D15" s="165">
        <f t="shared" si="1"/>
        <v>0.103</v>
      </c>
      <c r="E15" s="164" t="str">
        <f t="shared" si="0"/>
        <v>是</v>
      </c>
    </row>
    <row r="16" ht="36" customHeight="1" spans="1:5">
      <c r="A16" s="114" t="s">
        <v>3121</v>
      </c>
      <c r="B16" s="133">
        <v>166931</v>
      </c>
      <c r="C16" s="133">
        <v>173014</v>
      </c>
      <c r="D16" s="163">
        <f t="shared" si="1"/>
        <v>0.036</v>
      </c>
      <c r="E16" s="164" t="str">
        <f t="shared" si="0"/>
        <v>是</v>
      </c>
    </row>
    <row r="17" ht="36" customHeight="1" spans="1:5">
      <c r="A17" s="118" t="s">
        <v>3115</v>
      </c>
      <c r="B17" s="152">
        <v>150591</v>
      </c>
      <c r="C17" s="131">
        <v>158021</v>
      </c>
      <c r="D17" s="165">
        <f t="shared" si="1"/>
        <v>0.049</v>
      </c>
      <c r="E17" s="164" t="str">
        <f t="shared" si="0"/>
        <v>是</v>
      </c>
    </row>
    <row r="18" ht="36" customHeight="1" spans="1:5">
      <c r="A18" s="132" t="s">
        <v>3122</v>
      </c>
      <c r="B18" s="133">
        <v>516611</v>
      </c>
      <c r="C18" s="133">
        <v>557666</v>
      </c>
      <c r="D18" s="163">
        <f t="shared" si="1"/>
        <v>0.079</v>
      </c>
      <c r="E18" s="164" t="str">
        <f t="shared" si="0"/>
        <v>是</v>
      </c>
    </row>
    <row r="19" ht="36" customHeight="1" spans="1:5">
      <c r="A19" s="118" t="s">
        <v>3123</v>
      </c>
      <c r="B19" s="152">
        <v>492835</v>
      </c>
      <c r="C19" s="152">
        <v>538377</v>
      </c>
      <c r="D19" s="165">
        <f t="shared" si="1"/>
        <v>0.092</v>
      </c>
      <c r="E19" s="164" t="str">
        <f t="shared" si="0"/>
        <v>是</v>
      </c>
    </row>
    <row r="20" ht="36" customHeight="1" spans="1:5">
      <c r="A20" s="168" t="s">
        <v>3124</v>
      </c>
      <c r="B20" s="133">
        <v>241350</v>
      </c>
      <c r="C20" s="133">
        <v>276005</v>
      </c>
      <c r="D20" s="163">
        <f t="shared" si="1"/>
        <v>0.144</v>
      </c>
      <c r="E20" s="164" t="str">
        <f t="shared" si="0"/>
        <v>是</v>
      </c>
    </row>
    <row r="21" ht="36" customHeight="1" spans="1:5">
      <c r="A21" s="134" t="s">
        <v>3125</v>
      </c>
      <c r="B21" s="133">
        <v>282559</v>
      </c>
      <c r="C21" s="133">
        <v>321104</v>
      </c>
      <c r="D21" s="163">
        <f t="shared" si="1"/>
        <v>0.136</v>
      </c>
      <c r="E21" s="164" t="str">
        <f t="shared" si="0"/>
        <v>是</v>
      </c>
    </row>
    <row r="22" ht="36" customHeight="1" spans="1:5">
      <c r="A22" s="132" t="s">
        <v>3126</v>
      </c>
      <c r="B22" s="133">
        <v>1040520</v>
      </c>
      <c r="C22" s="133">
        <v>1154775</v>
      </c>
      <c r="D22" s="163">
        <f t="shared" si="1"/>
        <v>0.11</v>
      </c>
      <c r="E22" s="164" t="str">
        <f t="shared" si="0"/>
        <v>是</v>
      </c>
    </row>
    <row r="23" spans="2:3">
      <c r="B23" s="169"/>
      <c r="C23" s="169"/>
    </row>
    <row r="24" spans="2:3">
      <c r="B24" s="169"/>
      <c r="C24" s="169"/>
    </row>
    <row r="25" spans="2:3">
      <c r="B25" s="169"/>
      <c r="C25" s="169"/>
    </row>
    <row r="26" spans="2:3">
      <c r="B26" s="169"/>
      <c r="C26" s="169"/>
    </row>
  </sheetData>
  <autoFilter xmlns:etc="http://www.wps.cn/officeDocument/2017/etCustomData" ref="A3:E22" etc:filterBottomFollowUsedRange="0">
    <extLst/>
  </autoFilter>
  <mergeCells count="1">
    <mergeCell ref="A1:D1"/>
  </mergeCells>
  <conditionalFormatting sqref="E4:E22">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2"/>
  <sheetViews>
    <sheetView showGridLines="0" showZeros="0" view="pageBreakPreview" zoomScaleNormal="100" workbookViewId="0">
      <pane ySplit="3" topLeftCell="A25" activePane="bottomLeft" state="frozen"/>
      <selection/>
      <selection pane="bottomLeft" activeCell="A36" sqref="A36"/>
    </sheetView>
  </sheetViews>
  <sheetFormatPr defaultColWidth="9" defaultRowHeight="14.25" outlineLevelCol="4"/>
  <cols>
    <col min="1" max="1" width="46.125" style="137" customWidth="1"/>
    <col min="2" max="4" width="20.625" style="137" customWidth="1"/>
    <col min="5" max="5" width="5" style="137" customWidth="1"/>
    <col min="6" max="16384" width="9" style="137"/>
  </cols>
  <sheetData>
    <row r="1" ht="45" customHeight="1" spans="1:4">
      <c r="A1" s="138" t="s">
        <v>3127</v>
      </c>
      <c r="B1" s="138"/>
      <c r="C1" s="138"/>
      <c r="D1" s="138"/>
    </row>
    <row r="2" ht="20.1" customHeight="1" spans="1:4">
      <c r="A2" s="139"/>
      <c r="B2" s="140"/>
      <c r="C2" s="141"/>
      <c r="D2" s="142" t="s">
        <v>1</v>
      </c>
    </row>
    <row r="3" ht="45" customHeight="1" spans="1:5">
      <c r="A3" s="143" t="s">
        <v>3094</v>
      </c>
      <c r="B3" s="112" t="s">
        <v>4</v>
      </c>
      <c r="C3" s="112" t="s">
        <v>5</v>
      </c>
      <c r="D3" s="112" t="s">
        <v>6</v>
      </c>
      <c r="E3" s="113" t="s">
        <v>7</v>
      </c>
    </row>
    <row r="4" ht="36" customHeight="1" spans="1:5">
      <c r="A4" s="144" t="s">
        <v>3095</v>
      </c>
      <c r="B4" s="145">
        <v>392</v>
      </c>
      <c r="C4" s="116"/>
      <c r="D4" s="146">
        <f>IF(B4&lt;&gt;0,C4/B4-1,"")</f>
        <v>-1</v>
      </c>
      <c r="E4" s="113" t="str">
        <f t="shared" ref="E4:E38" si="0">IF(A4&lt;&gt;"",IF(SUM(B4:C4)&lt;&gt;0,"是","否"),"是")</f>
        <v>是</v>
      </c>
    </row>
    <row r="5" ht="36" customHeight="1" spans="1:5">
      <c r="A5" s="147" t="s">
        <v>3096</v>
      </c>
      <c r="B5" s="148"/>
      <c r="C5" s="148"/>
      <c r="D5" s="146" t="str">
        <f t="shared" ref="D5:D38" si="1">IF(B5&lt;&gt;0,C5/B5-1,"")</f>
        <v/>
      </c>
      <c r="E5" s="113" t="str">
        <f t="shared" si="0"/>
        <v>否</v>
      </c>
    </row>
    <row r="6" ht="36" customHeight="1" spans="1:5">
      <c r="A6" s="147" t="s">
        <v>3097</v>
      </c>
      <c r="B6" s="148">
        <v>392</v>
      </c>
      <c r="C6" s="148"/>
      <c r="D6" s="149">
        <f t="shared" si="1"/>
        <v>-1</v>
      </c>
      <c r="E6" s="113" t="str">
        <f t="shared" si="0"/>
        <v>是</v>
      </c>
    </row>
    <row r="7" s="136" customFormat="1" ht="36" customHeight="1" spans="1:5">
      <c r="A7" s="147" t="s">
        <v>3098</v>
      </c>
      <c r="B7" s="148"/>
      <c r="C7" s="148"/>
      <c r="D7" s="146" t="str">
        <f t="shared" si="1"/>
        <v/>
      </c>
      <c r="E7" s="113" t="str">
        <f t="shared" si="0"/>
        <v>否</v>
      </c>
    </row>
    <row r="8" s="136" customFormat="1" ht="36" customHeight="1" spans="1:5">
      <c r="A8" s="150" t="s">
        <v>3099</v>
      </c>
      <c r="B8" s="151">
        <v>18352</v>
      </c>
      <c r="C8" s="151">
        <v>18403</v>
      </c>
      <c r="D8" s="146">
        <f t="shared" si="1"/>
        <v>0.003</v>
      </c>
      <c r="E8" s="113" t="str">
        <f t="shared" si="0"/>
        <v>是</v>
      </c>
    </row>
    <row r="9" s="136" customFormat="1" ht="36" customHeight="1" spans="1:5">
      <c r="A9" s="147" t="s">
        <v>3096</v>
      </c>
      <c r="B9" s="148">
        <v>16654</v>
      </c>
      <c r="C9" s="148">
        <v>16906</v>
      </c>
      <c r="D9" s="149">
        <f t="shared" si="1"/>
        <v>0.015</v>
      </c>
      <c r="E9" s="113" t="str">
        <f t="shared" si="0"/>
        <v>是</v>
      </c>
    </row>
    <row r="10" s="136" customFormat="1" ht="36" customHeight="1" spans="1:5">
      <c r="A10" s="147" t="s">
        <v>3097</v>
      </c>
      <c r="B10" s="148">
        <v>179</v>
      </c>
      <c r="C10" s="148">
        <v>188</v>
      </c>
      <c r="D10" s="149">
        <f t="shared" si="1"/>
        <v>0.05</v>
      </c>
      <c r="E10" s="113" t="str">
        <f t="shared" si="0"/>
        <v>是</v>
      </c>
    </row>
    <row r="11" s="136" customFormat="1" ht="36" customHeight="1" spans="1:5">
      <c r="A11" s="147" t="s">
        <v>3098</v>
      </c>
      <c r="B11" s="148">
        <v>1259</v>
      </c>
      <c r="C11" s="148">
        <v>1259</v>
      </c>
      <c r="D11" s="146">
        <f t="shared" si="1"/>
        <v>0</v>
      </c>
      <c r="E11" s="113" t="str">
        <f t="shared" si="0"/>
        <v>是</v>
      </c>
    </row>
    <row r="12" s="136" customFormat="1" ht="36" customHeight="1" spans="1:5">
      <c r="A12" s="144" t="s">
        <v>3100</v>
      </c>
      <c r="B12" s="151">
        <v>2643</v>
      </c>
      <c r="C12" s="151">
        <v>1168</v>
      </c>
      <c r="D12" s="146">
        <f t="shared" si="1"/>
        <v>-0.558</v>
      </c>
      <c r="E12" s="113" t="str">
        <f t="shared" si="0"/>
        <v>是</v>
      </c>
    </row>
    <row r="13" ht="36" customHeight="1" spans="1:5">
      <c r="A13" s="147" t="s">
        <v>3096</v>
      </c>
      <c r="B13" s="148"/>
      <c r="C13" s="152"/>
      <c r="D13" s="146" t="str">
        <f t="shared" si="1"/>
        <v/>
      </c>
      <c r="E13" s="113" t="str">
        <f t="shared" si="0"/>
        <v>否</v>
      </c>
    </row>
    <row r="14" ht="36" customHeight="1" spans="1:5">
      <c r="A14" s="147" t="s">
        <v>3097</v>
      </c>
      <c r="B14" s="148">
        <v>2643</v>
      </c>
      <c r="C14" s="148">
        <v>1168</v>
      </c>
      <c r="D14" s="149">
        <f t="shared" si="1"/>
        <v>-0.558</v>
      </c>
      <c r="E14" s="113" t="str">
        <f t="shared" si="0"/>
        <v>是</v>
      </c>
    </row>
    <row r="15" ht="36" customHeight="1" spans="1:5">
      <c r="A15" s="147" t="s">
        <v>3098</v>
      </c>
      <c r="B15" s="148"/>
      <c r="C15" s="152"/>
      <c r="D15" s="146" t="str">
        <f t="shared" si="1"/>
        <v/>
      </c>
      <c r="E15" s="113" t="str">
        <f t="shared" si="0"/>
        <v>否</v>
      </c>
    </row>
    <row r="16" ht="36" customHeight="1" spans="1:5">
      <c r="A16" s="144" t="s">
        <v>3101</v>
      </c>
      <c r="B16" s="151">
        <v>21843</v>
      </c>
      <c r="C16" s="151">
        <v>29261</v>
      </c>
      <c r="D16" s="146">
        <f t="shared" si="1"/>
        <v>0.34</v>
      </c>
      <c r="E16" s="113" t="str">
        <f t="shared" si="0"/>
        <v>是</v>
      </c>
    </row>
    <row r="17" ht="36" customHeight="1" spans="1:5">
      <c r="A17" s="147" t="s">
        <v>3096</v>
      </c>
      <c r="B17" s="148">
        <v>21570</v>
      </c>
      <c r="C17" s="148">
        <v>28675</v>
      </c>
      <c r="D17" s="149">
        <f t="shared" si="1"/>
        <v>0.329</v>
      </c>
      <c r="E17" s="113" t="str">
        <f t="shared" si="0"/>
        <v>是</v>
      </c>
    </row>
    <row r="18" ht="36" customHeight="1" spans="1:5">
      <c r="A18" s="147" t="s">
        <v>3097</v>
      </c>
      <c r="B18" s="148">
        <v>198</v>
      </c>
      <c r="C18" s="148">
        <v>540</v>
      </c>
      <c r="D18" s="149">
        <f t="shared" si="1"/>
        <v>1.727</v>
      </c>
      <c r="E18" s="113" t="str">
        <f t="shared" si="0"/>
        <v>是</v>
      </c>
    </row>
    <row r="19" ht="36" customHeight="1" spans="1:5">
      <c r="A19" s="147" t="s">
        <v>3098</v>
      </c>
      <c r="B19" s="148"/>
      <c r="C19" s="153"/>
      <c r="D19" s="146" t="str">
        <f t="shared" si="1"/>
        <v/>
      </c>
      <c r="E19" s="113" t="str">
        <f t="shared" si="0"/>
        <v>否</v>
      </c>
    </row>
    <row r="20" ht="36" customHeight="1" spans="1:5">
      <c r="A20" s="144" t="s">
        <v>3102</v>
      </c>
      <c r="B20" s="151">
        <v>402</v>
      </c>
      <c r="C20" s="151">
        <v>3180</v>
      </c>
      <c r="D20" s="146">
        <f t="shared" si="1"/>
        <v>6.91</v>
      </c>
      <c r="E20" s="113" t="str">
        <f t="shared" si="0"/>
        <v>是</v>
      </c>
    </row>
    <row r="21" ht="36" customHeight="1" spans="1:5">
      <c r="A21" s="147" t="s">
        <v>3096</v>
      </c>
      <c r="B21" s="148">
        <v>278</v>
      </c>
      <c r="C21" s="123">
        <v>3175</v>
      </c>
      <c r="D21" s="149">
        <f t="shared" si="1"/>
        <v>10.421</v>
      </c>
      <c r="E21" s="113" t="str">
        <f t="shared" si="0"/>
        <v>是</v>
      </c>
    </row>
    <row r="22" ht="36" customHeight="1" spans="1:5">
      <c r="A22" s="147" t="s">
        <v>3097</v>
      </c>
      <c r="B22" s="148">
        <v>124</v>
      </c>
      <c r="C22" s="148">
        <v>5</v>
      </c>
      <c r="D22" s="149">
        <f t="shared" si="1"/>
        <v>-0.96</v>
      </c>
      <c r="E22" s="113" t="str">
        <f t="shared" si="0"/>
        <v>是</v>
      </c>
    </row>
    <row r="23" ht="36" customHeight="1" spans="1:5">
      <c r="A23" s="147" t="s">
        <v>3098</v>
      </c>
      <c r="B23" s="148">
        <v>0</v>
      </c>
      <c r="C23" s="123"/>
      <c r="D23" s="146" t="str">
        <f t="shared" si="1"/>
        <v/>
      </c>
      <c r="E23" s="113" t="str">
        <f t="shared" si="0"/>
        <v>否</v>
      </c>
    </row>
    <row r="24" ht="36" customHeight="1" spans="1:5">
      <c r="A24" s="144" t="s">
        <v>3103</v>
      </c>
      <c r="B24" s="151"/>
      <c r="C24" s="116"/>
      <c r="D24" s="146" t="str">
        <f t="shared" si="1"/>
        <v/>
      </c>
      <c r="E24" s="113" t="str">
        <f t="shared" si="0"/>
        <v>否</v>
      </c>
    </row>
    <row r="25" ht="36" customHeight="1" spans="1:5">
      <c r="A25" s="147" t="s">
        <v>3096</v>
      </c>
      <c r="B25" s="148"/>
      <c r="C25" s="116"/>
      <c r="D25" s="149" t="str">
        <f t="shared" si="1"/>
        <v/>
      </c>
      <c r="E25" s="113" t="str">
        <f t="shared" si="0"/>
        <v>否</v>
      </c>
    </row>
    <row r="26" ht="36" customHeight="1" spans="1:5">
      <c r="A26" s="147" t="s">
        <v>3097</v>
      </c>
      <c r="B26" s="148"/>
      <c r="C26" s="116"/>
      <c r="D26" s="149" t="str">
        <f t="shared" si="1"/>
        <v/>
      </c>
      <c r="E26" s="113" t="str">
        <f t="shared" si="0"/>
        <v>否</v>
      </c>
    </row>
    <row r="27" ht="36" customHeight="1" spans="1:5">
      <c r="A27" s="147" t="s">
        <v>3098</v>
      </c>
      <c r="B27" s="148"/>
      <c r="C27" s="116"/>
      <c r="D27" s="149" t="str">
        <f t="shared" si="1"/>
        <v/>
      </c>
      <c r="E27" s="113" t="str">
        <f t="shared" si="0"/>
        <v>否</v>
      </c>
    </row>
    <row r="28" ht="36" customHeight="1" spans="1:5">
      <c r="A28" s="144" t="s">
        <v>3104</v>
      </c>
      <c r="B28" s="151">
        <v>95811</v>
      </c>
      <c r="C28" s="116">
        <v>122604</v>
      </c>
      <c r="D28" s="146">
        <f t="shared" si="1"/>
        <v>0.28</v>
      </c>
      <c r="E28" s="113" t="str">
        <f t="shared" si="0"/>
        <v>是</v>
      </c>
    </row>
    <row r="29" ht="36" customHeight="1" spans="1:5">
      <c r="A29" s="147" t="s">
        <v>3096</v>
      </c>
      <c r="B29" s="148"/>
      <c r="C29" s="148"/>
      <c r="D29" s="149" t="str">
        <f t="shared" si="1"/>
        <v/>
      </c>
      <c r="E29" s="113" t="str">
        <f t="shared" si="0"/>
        <v>否</v>
      </c>
    </row>
    <row r="30" ht="36" customHeight="1" spans="1:5">
      <c r="A30" s="147" t="s">
        <v>3097</v>
      </c>
      <c r="B30" s="148">
        <v>742</v>
      </c>
      <c r="C30" s="148">
        <v>1725</v>
      </c>
      <c r="D30" s="149">
        <f t="shared" si="1"/>
        <v>1.325</v>
      </c>
      <c r="E30" s="113" t="str">
        <f t="shared" si="0"/>
        <v>是</v>
      </c>
    </row>
    <row r="31" ht="36" customHeight="1" spans="1:5">
      <c r="A31" s="147" t="s">
        <v>3098</v>
      </c>
      <c r="B31" s="148">
        <v>90352</v>
      </c>
      <c r="C31" s="148">
        <v>120879</v>
      </c>
      <c r="D31" s="149">
        <f t="shared" si="1"/>
        <v>0.338</v>
      </c>
      <c r="E31" s="113" t="str">
        <f t="shared" si="0"/>
        <v>是</v>
      </c>
    </row>
    <row r="32" ht="36" customHeight="1" spans="1:5">
      <c r="A32" s="132" t="s">
        <v>3105</v>
      </c>
      <c r="B32" s="151">
        <v>139443</v>
      </c>
      <c r="C32" s="151">
        <v>174616</v>
      </c>
      <c r="D32" s="146">
        <f t="shared" si="1"/>
        <v>0.252</v>
      </c>
      <c r="E32" s="113" t="str">
        <f t="shared" si="0"/>
        <v>是</v>
      </c>
    </row>
    <row r="33" ht="36" customHeight="1" spans="1:5">
      <c r="A33" s="147" t="s">
        <v>3106</v>
      </c>
      <c r="B33" s="148">
        <v>38502</v>
      </c>
      <c r="C33" s="148">
        <v>48756</v>
      </c>
      <c r="D33" s="149">
        <f t="shared" si="1"/>
        <v>0.266</v>
      </c>
      <c r="E33" s="113" t="str">
        <f t="shared" si="0"/>
        <v>是</v>
      </c>
    </row>
    <row r="34" ht="36" customHeight="1" spans="1:5">
      <c r="A34" s="147" t="s">
        <v>3107</v>
      </c>
      <c r="B34" s="148">
        <v>4278</v>
      </c>
      <c r="C34" s="148">
        <v>3626</v>
      </c>
      <c r="D34" s="149">
        <f t="shared" si="1"/>
        <v>-0.152</v>
      </c>
      <c r="E34" s="113" t="str">
        <f t="shared" si="0"/>
        <v>是</v>
      </c>
    </row>
    <row r="35" ht="36" customHeight="1" spans="1:5">
      <c r="A35" s="147" t="s">
        <v>3108</v>
      </c>
      <c r="B35" s="148">
        <v>91611</v>
      </c>
      <c r="C35" s="148">
        <v>122138</v>
      </c>
      <c r="D35" s="149">
        <f t="shared" si="1"/>
        <v>0.333</v>
      </c>
      <c r="E35" s="113" t="str">
        <f t="shared" si="0"/>
        <v>是</v>
      </c>
    </row>
    <row r="36" ht="36" customHeight="1" spans="1:5">
      <c r="A36" s="134" t="s">
        <v>3109</v>
      </c>
      <c r="B36" s="151">
        <v>59073</v>
      </c>
      <c r="C36" s="151">
        <v>129553</v>
      </c>
      <c r="D36" s="146">
        <f t="shared" si="1"/>
        <v>1.193</v>
      </c>
      <c r="E36" s="113" t="str">
        <f t="shared" si="0"/>
        <v>是</v>
      </c>
    </row>
    <row r="37" ht="36" customHeight="1" spans="1:5">
      <c r="A37" s="134" t="s">
        <v>3110</v>
      </c>
      <c r="B37" s="151">
        <v>223837</v>
      </c>
      <c r="C37" s="116">
        <v>222502</v>
      </c>
      <c r="D37" s="146">
        <f t="shared" si="1"/>
        <v>-0.006</v>
      </c>
      <c r="E37" s="113" t="str">
        <f t="shared" si="0"/>
        <v>是</v>
      </c>
    </row>
    <row r="38" ht="36" customHeight="1" spans="1:5">
      <c r="A38" s="132" t="s">
        <v>3111</v>
      </c>
      <c r="B38" s="151">
        <v>422353</v>
      </c>
      <c r="C38" s="151">
        <v>526671</v>
      </c>
      <c r="D38" s="146">
        <f t="shared" si="1"/>
        <v>0.247</v>
      </c>
      <c r="E38" s="113" t="str">
        <f t="shared" si="0"/>
        <v>是</v>
      </c>
    </row>
    <row r="39" spans="2:3">
      <c r="B39" s="154"/>
      <c r="C39" s="154"/>
    </row>
    <row r="40" spans="2:3">
      <c r="B40" s="154"/>
      <c r="C40" s="154"/>
    </row>
    <row r="41" spans="2:3">
      <c r="B41" s="154"/>
      <c r="C41" s="154"/>
    </row>
    <row r="42" spans="2:3">
      <c r="B42" s="154"/>
      <c r="C42" s="154"/>
    </row>
  </sheetData>
  <autoFilter xmlns:etc="http://www.wps.cn/officeDocument/2017/etCustomData" ref="A3:E38" etc:filterBottomFollowUsedRange="0">
    <extLst/>
  </autoFilter>
  <mergeCells count="1">
    <mergeCell ref="A1:D1"/>
  </mergeCells>
  <conditionalFormatting sqref="E28:E32">
    <cfRule type="cellIs" dxfId="5"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26"/>
  <sheetViews>
    <sheetView showGridLines="0" showZeros="0" view="pageBreakPreview" zoomScaleNormal="100" topLeftCell="A10" workbookViewId="0">
      <selection activeCell="A26" sqref="A26"/>
    </sheetView>
  </sheetViews>
  <sheetFormatPr defaultColWidth="9" defaultRowHeight="14.25" outlineLevelCol="5"/>
  <cols>
    <col min="1" max="1" width="50.75" style="103" customWidth="1"/>
    <col min="2" max="3" width="20.625" style="104" customWidth="1"/>
    <col min="4" max="4" width="20.625" style="103" customWidth="1"/>
    <col min="5" max="5" width="5.125" style="103" customWidth="1"/>
    <col min="6" max="7" width="12.625" style="103"/>
    <col min="8" max="246" width="9" style="103"/>
    <col min="247" max="247" width="41.625" style="103" customWidth="1"/>
    <col min="248" max="249" width="14.5" style="103" customWidth="1"/>
    <col min="250" max="250" width="13.875" style="103" customWidth="1"/>
    <col min="251" max="253" width="9" style="103"/>
    <col min="254" max="255" width="10.5" style="103" customWidth="1"/>
    <col min="256" max="502" width="9" style="103"/>
    <col min="503" max="503" width="41.625" style="103" customWidth="1"/>
    <col min="504" max="505" width="14.5" style="103" customWidth="1"/>
    <col min="506" max="506" width="13.875" style="103" customWidth="1"/>
    <col min="507" max="509" width="9" style="103"/>
    <col min="510" max="511" width="10.5" style="103" customWidth="1"/>
    <col min="512" max="758" width="9" style="103"/>
    <col min="759" max="759" width="41.625" style="103" customWidth="1"/>
    <col min="760" max="761" width="14.5" style="103" customWidth="1"/>
    <col min="762" max="762" width="13.875" style="103" customWidth="1"/>
    <col min="763" max="765" width="9" style="103"/>
    <col min="766" max="767" width="10.5" style="103" customWidth="1"/>
    <col min="768" max="1014" width="9" style="103"/>
    <col min="1015" max="1015" width="41.625" style="103" customWidth="1"/>
    <col min="1016" max="1017" width="14.5" style="103" customWidth="1"/>
    <col min="1018" max="1018" width="13.875" style="103" customWidth="1"/>
    <col min="1019" max="1021" width="9" style="103"/>
    <col min="1022" max="1023" width="10.5" style="103" customWidth="1"/>
    <col min="1024" max="1270" width="9" style="103"/>
    <col min="1271" max="1271" width="41.625" style="103" customWidth="1"/>
    <col min="1272" max="1273" width="14.5" style="103" customWidth="1"/>
    <col min="1274" max="1274" width="13.875" style="103" customWidth="1"/>
    <col min="1275" max="1277" width="9" style="103"/>
    <col min="1278" max="1279" width="10.5" style="103" customWidth="1"/>
    <col min="1280" max="1526" width="9" style="103"/>
    <col min="1527" max="1527" width="41.625" style="103" customWidth="1"/>
    <col min="1528" max="1529" width="14.5" style="103" customWidth="1"/>
    <col min="1530" max="1530" width="13.875" style="103" customWidth="1"/>
    <col min="1531" max="1533" width="9" style="103"/>
    <col min="1534" max="1535" width="10.5" style="103" customWidth="1"/>
    <col min="1536" max="1782" width="9" style="103"/>
    <col min="1783" max="1783" width="41.625" style="103" customWidth="1"/>
    <col min="1784" max="1785" width="14.5" style="103" customWidth="1"/>
    <col min="1786" max="1786" width="13.875" style="103" customWidth="1"/>
    <col min="1787" max="1789" width="9" style="103"/>
    <col min="1790" max="1791" width="10.5" style="103" customWidth="1"/>
    <col min="1792" max="2038" width="9" style="103"/>
    <col min="2039" max="2039" width="41.625" style="103" customWidth="1"/>
    <col min="2040" max="2041" width="14.5" style="103" customWidth="1"/>
    <col min="2042" max="2042" width="13.875" style="103" customWidth="1"/>
    <col min="2043" max="2045" width="9" style="103"/>
    <col min="2046" max="2047" width="10.5" style="103" customWidth="1"/>
    <col min="2048" max="2294" width="9" style="103"/>
    <col min="2295" max="2295" width="41.625" style="103" customWidth="1"/>
    <col min="2296" max="2297" width="14.5" style="103" customWidth="1"/>
    <col min="2298" max="2298" width="13.875" style="103" customWidth="1"/>
    <col min="2299" max="2301" width="9" style="103"/>
    <col min="2302" max="2303" width="10.5" style="103" customWidth="1"/>
    <col min="2304" max="2550" width="9" style="103"/>
    <col min="2551" max="2551" width="41.625" style="103" customWidth="1"/>
    <col min="2552" max="2553" width="14.5" style="103" customWidth="1"/>
    <col min="2554" max="2554" width="13.875" style="103" customWidth="1"/>
    <col min="2555" max="2557" width="9" style="103"/>
    <col min="2558" max="2559" width="10.5" style="103" customWidth="1"/>
    <col min="2560" max="2806" width="9" style="103"/>
    <col min="2807" max="2807" width="41.625" style="103" customWidth="1"/>
    <col min="2808" max="2809" width="14.5" style="103" customWidth="1"/>
    <col min="2810" max="2810" width="13.875" style="103" customWidth="1"/>
    <col min="2811" max="2813" width="9" style="103"/>
    <col min="2814" max="2815" width="10.5" style="103" customWidth="1"/>
    <col min="2816" max="3062" width="9" style="103"/>
    <col min="3063" max="3063" width="41.625" style="103" customWidth="1"/>
    <col min="3064" max="3065" width="14.5" style="103" customWidth="1"/>
    <col min="3066" max="3066" width="13.875" style="103" customWidth="1"/>
    <col min="3067" max="3069" width="9" style="103"/>
    <col min="3070" max="3071" width="10.5" style="103" customWidth="1"/>
    <col min="3072" max="3318" width="9" style="103"/>
    <col min="3319" max="3319" width="41.625" style="103" customWidth="1"/>
    <col min="3320" max="3321" width="14.5" style="103" customWidth="1"/>
    <col min="3322" max="3322" width="13.875" style="103" customWidth="1"/>
    <col min="3323" max="3325" width="9" style="103"/>
    <col min="3326" max="3327" width="10.5" style="103" customWidth="1"/>
    <col min="3328" max="3574" width="9" style="103"/>
    <col min="3575" max="3575" width="41.625" style="103" customWidth="1"/>
    <col min="3576" max="3577" width="14.5" style="103" customWidth="1"/>
    <col min="3578" max="3578" width="13.875" style="103" customWidth="1"/>
    <col min="3579" max="3581" width="9" style="103"/>
    <col min="3582" max="3583" width="10.5" style="103" customWidth="1"/>
    <col min="3584" max="3830" width="9" style="103"/>
    <col min="3831" max="3831" width="41.625" style="103" customWidth="1"/>
    <col min="3832" max="3833" width="14.5" style="103" customWidth="1"/>
    <col min="3834" max="3834" width="13.875" style="103" customWidth="1"/>
    <col min="3835" max="3837" width="9" style="103"/>
    <col min="3838" max="3839" width="10.5" style="103" customWidth="1"/>
    <col min="3840" max="4086" width="9" style="103"/>
    <col min="4087" max="4087" width="41.625" style="103" customWidth="1"/>
    <col min="4088" max="4089" width="14.5" style="103" customWidth="1"/>
    <col min="4090" max="4090" width="13.875" style="103" customWidth="1"/>
    <col min="4091" max="4093" width="9" style="103"/>
    <col min="4094" max="4095" width="10.5" style="103" customWidth="1"/>
    <col min="4096" max="4342" width="9" style="103"/>
    <col min="4343" max="4343" width="41.625" style="103" customWidth="1"/>
    <col min="4344" max="4345" width="14.5" style="103" customWidth="1"/>
    <col min="4346" max="4346" width="13.875" style="103" customWidth="1"/>
    <col min="4347" max="4349" width="9" style="103"/>
    <col min="4350" max="4351" width="10.5" style="103" customWidth="1"/>
    <col min="4352" max="4598" width="9" style="103"/>
    <col min="4599" max="4599" width="41.625" style="103" customWidth="1"/>
    <col min="4600" max="4601" width="14.5" style="103" customWidth="1"/>
    <col min="4602" max="4602" width="13.875" style="103" customWidth="1"/>
    <col min="4603" max="4605" width="9" style="103"/>
    <col min="4606" max="4607" width="10.5" style="103" customWidth="1"/>
    <col min="4608" max="4854" width="9" style="103"/>
    <col min="4855" max="4855" width="41.625" style="103" customWidth="1"/>
    <col min="4856" max="4857" width="14.5" style="103" customWidth="1"/>
    <col min="4858" max="4858" width="13.875" style="103" customWidth="1"/>
    <col min="4859" max="4861" width="9" style="103"/>
    <col min="4862" max="4863" width="10.5" style="103" customWidth="1"/>
    <col min="4864" max="5110" width="9" style="103"/>
    <col min="5111" max="5111" width="41.625" style="103" customWidth="1"/>
    <col min="5112" max="5113" width="14.5" style="103" customWidth="1"/>
    <col min="5114" max="5114" width="13.875" style="103" customWidth="1"/>
    <col min="5115" max="5117" width="9" style="103"/>
    <col min="5118" max="5119" width="10.5" style="103" customWidth="1"/>
    <col min="5120" max="5366" width="9" style="103"/>
    <col min="5367" max="5367" width="41.625" style="103" customWidth="1"/>
    <col min="5368" max="5369" width="14.5" style="103" customWidth="1"/>
    <col min="5370" max="5370" width="13.875" style="103" customWidth="1"/>
    <col min="5371" max="5373" width="9" style="103"/>
    <col min="5374" max="5375" width="10.5" style="103" customWidth="1"/>
    <col min="5376" max="5622" width="9" style="103"/>
    <col min="5623" max="5623" width="41.625" style="103" customWidth="1"/>
    <col min="5624" max="5625" width="14.5" style="103" customWidth="1"/>
    <col min="5626" max="5626" width="13.875" style="103" customWidth="1"/>
    <col min="5627" max="5629" width="9" style="103"/>
    <col min="5630" max="5631" width="10.5" style="103" customWidth="1"/>
    <col min="5632" max="5878" width="9" style="103"/>
    <col min="5879" max="5879" width="41.625" style="103" customWidth="1"/>
    <col min="5880" max="5881" width="14.5" style="103" customWidth="1"/>
    <col min="5882" max="5882" width="13.875" style="103" customWidth="1"/>
    <col min="5883" max="5885" width="9" style="103"/>
    <col min="5886" max="5887" width="10.5" style="103" customWidth="1"/>
    <col min="5888" max="6134" width="9" style="103"/>
    <col min="6135" max="6135" width="41.625" style="103" customWidth="1"/>
    <col min="6136" max="6137" width="14.5" style="103" customWidth="1"/>
    <col min="6138" max="6138" width="13.875" style="103" customWidth="1"/>
    <col min="6139" max="6141" width="9" style="103"/>
    <col min="6142" max="6143" width="10.5" style="103" customWidth="1"/>
    <col min="6144" max="6390" width="9" style="103"/>
    <col min="6391" max="6391" width="41.625" style="103" customWidth="1"/>
    <col min="6392" max="6393" width="14.5" style="103" customWidth="1"/>
    <col min="6394" max="6394" width="13.875" style="103" customWidth="1"/>
    <col min="6395" max="6397" width="9" style="103"/>
    <col min="6398" max="6399" width="10.5" style="103" customWidth="1"/>
    <col min="6400" max="6646" width="9" style="103"/>
    <col min="6647" max="6647" width="41.625" style="103" customWidth="1"/>
    <col min="6648" max="6649" width="14.5" style="103" customWidth="1"/>
    <col min="6650" max="6650" width="13.875" style="103" customWidth="1"/>
    <col min="6651" max="6653" width="9" style="103"/>
    <col min="6654" max="6655" width="10.5" style="103" customWidth="1"/>
    <col min="6656" max="6902" width="9" style="103"/>
    <col min="6903" max="6903" width="41.625" style="103" customWidth="1"/>
    <col min="6904" max="6905" width="14.5" style="103" customWidth="1"/>
    <col min="6906" max="6906" width="13.875" style="103" customWidth="1"/>
    <col min="6907" max="6909" width="9" style="103"/>
    <col min="6910" max="6911" width="10.5" style="103" customWidth="1"/>
    <col min="6912" max="7158" width="9" style="103"/>
    <col min="7159" max="7159" width="41.625" style="103" customWidth="1"/>
    <col min="7160" max="7161" width="14.5" style="103" customWidth="1"/>
    <col min="7162" max="7162" width="13.875" style="103" customWidth="1"/>
    <col min="7163" max="7165" width="9" style="103"/>
    <col min="7166" max="7167" width="10.5" style="103" customWidth="1"/>
    <col min="7168" max="7414" width="9" style="103"/>
    <col min="7415" max="7415" width="41.625" style="103" customWidth="1"/>
    <col min="7416" max="7417" width="14.5" style="103" customWidth="1"/>
    <col min="7418" max="7418" width="13.875" style="103" customWidth="1"/>
    <col min="7419" max="7421" width="9" style="103"/>
    <col min="7422" max="7423" width="10.5" style="103" customWidth="1"/>
    <col min="7424" max="7670" width="9" style="103"/>
    <col min="7671" max="7671" width="41.625" style="103" customWidth="1"/>
    <col min="7672" max="7673" width="14.5" style="103" customWidth="1"/>
    <col min="7674" max="7674" width="13.875" style="103" customWidth="1"/>
    <col min="7675" max="7677" width="9" style="103"/>
    <col min="7678" max="7679" width="10.5" style="103" customWidth="1"/>
    <col min="7680" max="7926" width="9" style="103"/>
    <col min="7927" max="7927" width="41.625" style="103" customWidth="1"/>
    <col min="7928" max="7929" width="14.5" style="103" customWidth="1"/>
    <col min="7930" max="7930" width="13.875" style="103" customWidth="1"/>
    <col min="7931" max="7933" width="9" style="103"/>
    <col min="7934" max="7935" width="10.5" style="103" customWidth="1"/>
    <col min="7936" max="8182" width="9" style="103"/>
    <col min="8183" max="8183" width="41.625" style="103" customWidth="1"/>
    <col min="8184" max="8185" width="14.5" style="103" customWidth="1"/>
    <col min="8186" max="8186" width="13.875" style="103" customWidth="1"/>
    <col min="8187" max="8189" width="9" style="103"/>
    <col min="8190" max="8191" width="10.5" style="103" customWidth="1"/>
    <col min="8192" max="8438" width="9" style="103"/>
    <col min="8439" max="8439" width="41.625" style="103" customWidth="1"/>
    <col min="8440" max="8441" width="14.5" style="103" customWidth="1"/>
    <col min="8442" max="8442" width="13.875" style="103" customWidth="1"/>
    <col min="8443" max="8445" width="9" style="103"/>
    <col min="8446" max="8447" width="10.5" style="103" customWidth="1"/>
    <col min="8448" max="8694" width="9" style="103"/>
    <col min="8695" max="8695" width="41.625" style="103" customWidth="1"/>
    <col min="8696" max="8697" width="14.5" style="103" customWidth="1"/>
    <col min="8698" max="8698" width="13.875" style="103" customWidth="1"/>
    <col min="8699" max="8701" width="9" style="103"/>
    <col min="8702" max="8703" width="10.5" style="103" customWidth="1"/>
    <col min="8704" max="8950" width="9" style="103"/>
    <col min="8951" max="8951" width="41.625" style="103" customWidth="1"/>
    <col min="8952" max="8953" width="14.5" style="103" customWidth="1"/>
    <col min="8954" max="8954" width="13.875" style="103" customWidth="1"/>
    <col min="8955" max="8957" width="9" style="103"/>
    <col min="8958" max="8959" width="10.5" style="103" customWidth="1"/>
    <col min="8960" max="9206" width="9" style="103"/>
    <col min="9207" max="9207" width="41.625" style="103" customWidth="1"/>
    <col min="9208" max="9209" width="14.5" style="103" customWidth="1"/>
    <col min="9210" max="9210" width="13.875" style="103" customWidth="1"/>
    <col min="9211" max="9213" width="9" style="103"/>
    <col min="9214" max="9215" width="10.5" style="103" customWidth="1"/>
    <col min="9216" max="9462" width="9" style="103"/>
    <col min="9463" max="9463" width="41.625" style="103" customWidth="1"/>
    <col min="9464" max="9465" width="14.5" style="103" customWidth="1"/>
    <col min="9466" max="9466" width="13.875" style="103" customWidth="1"/>
    <col min="9467" max="9469" width="9" style="103"/>
    <col min="9470" max="9471" width="10.5" style="103" customWidth="1"/>
    <col min="9472" max="9718" width="9" style="103"/>
    <col min="9719" max="9719" width="41.625" style="103" customWidth="1"/>
    <col min="9720" max="9721" width="14.5" style="103" customWidth="1"/>
    <col min="9722" max="9722" width="13.875" style="103" customWidth="1"/>
    <col min="9723" max="9725" width="9" style="103"/>
    <col min="9726" max="9727" width="10.5" style="103" customWidth="1"/>
    <col min="9728" max="9974" width="9" style="103"/>
    <col min="9975" max="9975" width="41.625" style="103" customWidth="1"/>
    <col min="9976" max="9977" width="14.5" style="103" customWidth="1"/>
    <col min="9978" max="9978" width="13.875" style="103" customWidth="1"/>
    <col min="9979" max="9981" width="9" style="103"/>
    <col min="9982" max="9983" width="10.5" style="103" customWidth="1"/>
    <col min="9984" max="10230" width="9" style="103"/>
    <col min="10231" max="10231" width="41.625" style="103" customWidth="1"/>
    <col min="10232" max="10233" width="14.5" style="103" customWidth="1"/>
    <col min="10234" max="10234" width="13.875" style="103" customWidth="1"/>
    <col min="10235" max="10237" width="9" style="103"/>
    <col min="10238" max="10239" width="10.5" style="103" customWidth="1"/>
    <col min="10240" max="10486" width="9" style="103"/>
    <col min="10487" max="10487" width="41.625" style="103" customWidth="1"/>
    <col min="10488" max="10489" width="14.5" style="103" customWidth="1"/>
    <col min="10490" max="10490" width="13.875" style="103" customWidth="1"/>
    <col min="10491" max="10493" width="9" style="103"/>
    <col min="10494" max="10495" width="10.5" style="103" customWidth="1"/>
    <col min="10496" max="10742" width="9" style="103"/>
    <col min="10743" max="10743" width="41.625" style="103" customWidth="1"/>
    <col min="10744" max="10745" width="14.5" style="103" customWidth="1"/>
    <col min="10746" max="10746" width="13.875" style="103" customWidth="1"/>
    <col min="10747" max="10749" width="9" style="103"/>
    <col min="10750" max="10751" width="10.5" style="103" customWidth="1"/>
    <col min="10752" max="10998" width="9" style="103"/>
    <col min="10999" max="10999" width="41.625" style="103" customWidth="1"/>
    <col min="11000" max="11001" width="14.5" style="103" customWidth="1"/>
    <col min="11002" max="11002" width="13.875" style="103" customWidth="1"/>
    <col min="11003" max="11005" width="9" style="103"/>
    <col min="11006" max="11007" width="10.5" style="103" customWidth="1"/>
    <col min="11008" max="11254" width="9" style="103"/>
    <col min="11255" max="11255" width="41.625" style="103" customWidth="1"/>
    <col min="11256" max="11257" width="14.5" style="103" customWidth="1"/>
    <col min="11258" max="11258" width="13.875" style="103" customWidth="1"/>
    <col min="11259" max="11261" width="9" style="103"/>
    <col min="11262" max="11263" width="10.5" style="103" customWidth="1"/>
    <col min="11264" max="11510" width="9" style="103"/>
    <col min="11511" max="11511" width="41.625" style="103" customWidth="1"/>
    <col min="11512" max="11513" width="14.5" style="103" customWidth="1"/>
    <col min="11514" max="11514" width="13.875" style="103" customWidth="1"/>
    <col min="11515" max="11517" width="9" style="103"/>
    <col min="11518" max="11519" width="10.5" style="103" customWidth="1"/>
    <col min="11520" max="11766" width="9" style="103"/>
    <col min="11767" max="11767" width="41.625" style="103" customWidth="1"/>
    <col min="11768" max="11769" width="14.5" style="103" customWidth="1"/>
    <col min="11770" max="11770" width="13.875" style="103" customWidth="1"/>
    <col min="11771" max="11773" width="9" style="103"/>
    <col min="11774" max="11775" width="10.5" style="103" customWidth="1"/>
    <col min="11776" max="12022" width="9" style="103"/>
    <col min="12023" max="12023" width="41.625" style="103" customWidth="1"/>
    <col min="12024" max="12025" width="14.5" style="103" customWidth="1"/>
    <col min="12026" max="12026" width="13.875" style="103" customWidth="1"/>
    <col min="12027" max="12029" width="9" style="103"/>
    <col min="12030" max="12031" width="10.5" style="103" customWidth="1"/>
    <col min="12032" max="12278" width="9" style="103"/>
    <col min="12279" max="12279" width="41.625" style="103" customWidth="1"/>
    <col min="12280" max="12281" width="14.5" style="103" customWidth="1"/>
    <col min="12282" max="12282" width="13.875" style="103" customWidth="1"/>
    <col min="12283" max="12285" width="9" style="103"/>
    <col min="12286" max="12287" width="10.5" style="103" customWidth="1"/>
    <col min="12288" max="12534" width="9" style="103"/>
    <col min="12535" max="12535" width="41.625" style="103" customWidth="1"/>
    <col min="12536" max="12537" width="14.5" style="103" customWidth="1"/>
    <col min="12538" max="12538" width="13.875" style="103" customWidth="1"/>
    <col min="12539" max="12541" width="9" style="103"/>
    <col min="12542" max="12543" width="10.5" style="103" customWidth="1"/>
    <col min="12544" max="12790" width="9" style="103"/>
    <col min="12791" max="12791" width="41.625" style="103" customWidth="1"/>
    <col min="12792" max="12793" width="14.5" style="103" customWidth="1"/>
    <col min="12794" max="12794" width="13.875" style="103" customWidth="1"/>
    <col min="12795" max="12797" width="9" style="103"/>
    <col min="12798" max="12799" width="10.5" style="103" customWidth="1"/>
    <col min="12800" max="13046" width="9" style="103"/>
    <col min="13047" max="13047" width="41.625" style="103" customWidth="1"/>
    <col min="13048" max="13049" width="14.5" style="103" customWidth="1"/>
    <col min="13050" max="13050" width="13.875" style="103" customWidth="1"/>
    <col min="13051" max="13053" width="9" style="103"/>
    <col min="13054" max="13055" width="10.5" style="103" customWidth="1"/>
    <col min="13056" max="13302" width="9" style="103"/>
    <col min="13303" max="13303" width="41.625" style="103" customWidth="1"/>
    <col min="13304" max="13305" width="14.5" style="103" customWidth="1"/>
    <col min="13306" max="13306" width="13.875" style="103" customWidth="1"/>
    <col min="13307" max="13309" width="9" style="103"/>
    <col min="13310" max="13311" width="10.5" style="103" customWidth="1"/>
    <col min="13312" max="13558" width="9" style="103"/>
    <col min="13559" max="13559" width="41.625" style="103" customWidth="1"/>
    <col min="13560" max="13561" width="14.5" style="103" customWidth="1"/>
    <col min="13562" max="13562" width="13.875" style="103" customWidth="1"/>
    <col min="13563" max="13565" width="9" style="103"/>
    <col min="13566" max="13567" width="10.5" style="103" customWidth="1"/>
    <col min="13568" max="13814" width="9" style="103"/>
    <col min="13815" max="13815" width="41.625" style="103" customWidth="1"/>
    <col min="13816" max="13817" width="14.5" style="103" customWidth="1"/>
    <col min="13818" max="13818" width="13.875" style="103" customWidth="1"/>
    <col min="13819" max="13821" width="9" style="103"/>
    <col min="13822" max="13823" width="10.5" style="103" customWidth="1"/>
    <col min="13824" max="14070" width="9" style="103"/>
    <col min="14071" max="14071" width="41.625" style="103" customWidth="1"/>
    <col min="14072" max="14073" width="14.5" style="103" customWidth="1"/>
    <col min="14074" max="14074" width="13.875" style="103" customWidth="1"/>
    <col min="14075" max="14077" width="9" style="103"/>
    <col min="14078" max="14079" width="10.5" style="103" customWidth="1"/>
    <col min="14080" max="14326" width="9" style="103"/>
    <col min="14327" max="14327" width="41.625" style="103" customWidth="1"/>
    <col min="14328" max="14329" width="14.5" style="103" customWidth="1"/>
    <col min="14330" max="14330" width="13.875" style="103" customWidth="1"/>
    <col min="14331" max="14333" width="9" style="103"/>
    <col min="14334" max="14335" width="10.5" style="103" customWidth="1"/>
    <col min="14336" max="14582" width="9" style="103"/>
    <col min="14583" max="14583" width="41.625" style="103" customWidth="1"/>
    <col min="14584" max="14585" width="14.5" style="103" customWidth="1"/>
    <col min="14586" max="14586" width="13.875" style="103" customWidth="1"/>
    <col min="14587" max="14589" width="9" style="103"/>
    <col min="14590" max="14591" width="10.5" style="103" customWidth="1"/>
    <col min="14592" max="14838" width="9" style="103"/>
    <col min="14839" max="14839" width="41.625" style="103" customWidth="1"/>
    <col min="14840" max="14841" width="14.5" style="103" customWidth="1"/>
    <col min="14842" max="14842" width="13.875" style="103" customWidth="1"/>
    <col min="14843" max="14845" width="9" style="103"/>
    <col min="14846" max="14847" width="10.5" style="103" customWidth="1"/>
    <col min="14848" max="15094" width="9" style="103"/>
    <col min="15095" max="15095" width="41.625" style="103" customWidth="1"/>
    <col min="15096" max="15097" width="14.5" style="103" customWidth="1"/>
    <col min="15098" max="15098" width="13.875" style="103" customWidth="1"/>
    <col min="15099" max="15101" width="9" style="103"/>
    <col min="15102" max="15103" width="10.5" style="103" customWidth="1"/>
    <col min="15104" max="15350" width="9" style="103"/>
    <col min="15351" max="15351" width="41.625" style="103" customWidth="1"/>
    <col min="15352" max="15353" width="14.5" style="103" customWidth="1"/>
    <col min="15354" max="15354" width="13.875" style="103" customWidth="1"/>
    <col min="15355" max="15357" width="9" style="103"/>
    <col min="15358" max="15359" width="10.5" style="103" customWidth="1"/>
    <col min="15360" max="15606" width="9" style="103"/>
    <col min="15607" max="15607" width="41.625" style="103" customWidth="1"/>
    <col min="15608" max="15609" width="14.5" style="103" customWidth="1"/>
    <col min="15610" max="15610" width="13.875" style="103" customWidth="1"/>
    <col min="15611" max="15613" width="9" style="103"/>
    <col min="15614" max="15615" width="10.5" style="103" customWidth="1"/>
    <col min="15616" max="15862" width="9" style="103"/>
    <col min="15863" max="15863" width="41.625" style="103" customWidth="1"/>
    <col min="15864" max="15865" width="14.5" style="103" customWidth="1"/>
    <col min="15866" max="15866" width="13.875" style="103" customWidth="1"/>
    <col min="15867" max="15869" width="9" style="103"/>
    <col min="15870" max="15871" width="10.5" style="103" customWidth="1"/>
    <col min="15872" max="16118" width="9" style="103"/>
    <col min="16119" max="16119" width="41.625" style="103" customWidth="1"/>
    <col min="16120" max="16121" width="14.5" style="103" customWidth="1"/>
    <col min="16122" max="16122" width="13.875" style="103" customWidth="1"/>
    <col min="16123" max="16125" width="9" style="103"/>
    <col min="16126" max="16127" width="10.5" style="103" customWidth="1"/>
    <col min="16128" max="16384" width="9" style="103"/>
  </cols>
  <sheetData>
    <row r="1" ht="45" customHeight="1" spans="1:4">
      <c r="A1" s="105" t="s">
        <v>3128</v>
      </c>
      <c r="B1" s="106"/>
      <c r="C1" s="106"/>
      <c r="D1" s="105"/>
    </row>
    <row r="2" ht="20.1" customHeight="1" spans="1:4">
      <c r="A2" s="107"/>
      <c r="B2" s="108"/>
      <c r="C2" s="109"/>
      <c r="D2" s="110" t="s">
        <v>3009</v>
      </c>
    </row>
    <row r="3" ht="45" customHeight="1" spans="1:5">
      <c r="A3" s="111" t="s">
        <v>2420</v>
      </c>
      <c r="B3" s="112" t="s">
        <v>4</v>
      </c>
      <c r="C3" s="112" t="s">
        <v>5</v>
      </c>
      <c r="D3" s="112" t="s">
        <v>6</v>
      </c>
      <c r="E3" s="113" t="s">
        <v>7</v>
      </c>
    </row>
    <row r="4" ht="36" customHeight="1" spans="1:5">
      <c r="A4" s="114" t="s">
        <v>3114</v>
      </c>
      <c r="B4" s="115"/>
      <c r="C4" s="116"/>
      <c r="D4" s="117"/>
      <c r="E4" s="113" t="str">
        <f t="shared" ref="E4:E22" si="0">IF(A4&lt;&gt;"",IF(SUM(B4:C4)&lt;&gt;0,"是","否"),"是")</f>
        <v>否</v>
      </c>
    </row>
    <row r="5" ht="36" customHeight="1" spans="1:5">
      <c r="A5" s="118" t="s">
        <v>3115</v>
      </c>
      <c r="B5" s="119"/>
      <c r="C5" s="120"/>
      <c r="D5" s="121"/>
      <c r="E5" s="113" t="str">
        <f t="shared" si="0"/>
        <v>否</v>
      </c>
    </row>
    <row r="6" ht="36" customHeight="1" spans="1:5">
      <c r="A6" s="114" t="s">
        <v>3116</v>
      </c>
      <c r="B6" s="115">
        <v>16172</v>
      </c>
      <c r="C6" s="116">
        <v>17035</v>
      </c>
      <c r="D6" s="122">
        <f>IF(B6&lt;&gt;0,C6/B6-1,"")</f>
        <v>0.053</v>
      </c>
      <c r="E6" s="113" t="str">
        <f t="shared" si="0"/>
        <v>是</v>
      </c>
    </row>
    <row r="7" ht="36" customHeight="1" spans="1:5">
      <c r="A7" s="118" t="s">
        <v>3115</v>
      </c>
      <c r="B7" s="119">
        <v>16098</v>
      </c>
      <c r="C7" s="123">
        <v>16835</v>
      </c>
      <c r="D7" s="124">
        <f t="shared" ref="D7:D22" si="1">IF(B7&lt;&gt;0,C7/B7-1,"")</f>
        <v>0.046</v>
      </c>
      <c r="E7" s="113" t="str">
        <f t="shared" si="0"/>
        <v>是</v>
      </c>
    </row>
    <row r="8" ht="36" customHeight="1" spans="1:6">
      <c r="A8" s="114" t="s">
        <v>3117</v>
      </c>
      <c r="B8" s="115"/>
      <c r="C8" s="125"/>
      <c r="D8" s="122" t="str">
        <f t="shared" si="1"/>
        <v/>
      </c>
      <c r="E8" s="113" t="str">
        <f t="shared" si="0"/>
        <v>否</v>
      </c>
      <c r="F8" s="103" t="s">
        <v>3129</v>
      </c>
    </row>
    <row r="9" ht="36" customHeight="1" spans="1:5">
      <c r="A9" s="118" t="s">
        <v>3115</v>
      </c>
      <c r="B9" s="119"/>
      <c r="C9" s="126"/>
      <c r="D9" s="122" t="str">
        <f t="shared" si="1"/>
        <v/>
      </c>
      <c r="E9" s="113" t="str">
        <f t="shared" si="0"/>
        <v>否</v>
      </c>
    </row>
    <row r="10" ht="36" customHeight="1" spans="1:5">
      <c r="A10" s="114" t="s">
        <v>3118</v>
      </c>
      <c r="B10" s="115">
        <v>23693</v>
      </c>
      <c r="C10" s="116">
        <v>26202</v>
      </c>
      <c r="D10" s="122">
        <f t="shared" si="1"/>
        <v>0.106</v>
      </c>
      <c r="E10" s="113" t="str">
        <f t="shared" si="0"/>
        <v>是</v>
      </c>
    </row>
    <row r="11" ht="36" customHeight="1" spans="1:5">
      <c r="A11" s="118" t="s">
        <v>3115</v>
      </c>
      <c r="B11" s="119">
        <v>23660</v>
      </c>
      <c r="C11" s="123">
        <v>26183</v>
      </c>
      <c r="D11" s="124">
        <f t="shared" si="1"/>
        <v>0.107</v>
      </c>
      <c r="E11" s="113" t="str">
        <f t="shared" si="0"/>
        <v>是</v>
      </c>
    </row>
    <row r="12" ht="36" customHeight="1" spans="1:5">
      <c r="A12" s="114" t="s">
        <v>3119</v>
      </c>
      <c r="B12" s="115">
        <v>56</v>
      </c>
      <c r="C12" s="116">
        <v>274</v>
      </c>
      <c r="D12" s="122">
        <f t="shared" si="1"/>
        <v>3.893</v>
      </c>
      <c r="E12" s="113" t="str">
        <f t="shared" si="0"/>
        <v>是</v>
      </c>
    </row>
    <row r="13" ht="36" customHeight="1" spans="1:5">
      <c r="A13" s="118" t="s">
        <v>3115</v>
      </c>
      <c r="B13" s="119">
        <v>56</v>
      </c>
      <c r="C13" s="123">
        <v>223</v>
      </c>
      <c r="D13" s="124">
        <f t="shared" si="1"/>
        <v>2.982</v>
      </c>
      <c r="E13" s="113" t="str">
        <f t="shared" si="0"/>
        <v>是</v>
      </c>
    </row>
    <row r="14" s="102" customFormat="1" ht="36" customHeight="1" spans="1:5">
      <c r="A14" s="114" t="s">
        <v>3120</v>
      </c>
      <c r="B14" s="127"/>
      <c r="C14" s="125"/>
      <c r="D14" s="122" t="str">
        <f t="shared" si="1"/>
        <v/>
      </c>
      <c r="E14" s="113" t="str">
        <f t="shared" si="0"/>
        <v>否</v>
      </c>
    </row>
    <row r="15" ht="36" customHeight="1" spans="1:5">
      <c r="A15" s="118" t="s">
        <v>3115</v>
      </c>
      <c r="B15" s="128"/>
      <c r="C15" s="126"/>
      <c r="D15" s="122" t="str">
        <f t="shared" si="1"/>
        <v/>
      </c>
      <c r="E15" s="113" t="str">
        <f t="shared" si="0"/>
        <v>否</v>
      </c>
    </row>
    <row r="16" ht="36" customHeight="1" spans="1:5">
      <c r="A16" s="114" t="s">
        <v>3121</v>
      </c>
      <c r="B16" s="129">
        <v>55276</v>
      </c>
      <c r="C16" s="116">
        <v>55132</v>
      </c>
      <c r="D16" s="122">
        <f t="shared" si="1"/>
        <v>-0.003</v>
      </c>
      <c r="E16" s="113" t="str">
        <f t="shared" si="0"/>
        <v>是</v>
      </c>
    </row>
    <row r="17" ht="36" customHeight="1" spans="1:5">
      <c r="A17" s="118" t="s">
        <v>3115</v>
      </c>
      <c r="B17" s="130">
        <v>41503</v>
      </c>
      <c r="C17" s="131">
        <v>40139</v>
      </c>
      <c r="D17" s="124">
        <f t="shared" si="1"/>
        <v>-0.033</v>
      </c>
      <c r="E17" s="113" t="str">
        <f t="shared" si="0"/>
        <v>是</v>
      </c>
    </row>
    <row r="18" ht="36" customHeight="1" spans="1:5">
      <c r="A18" s="132" t="s">
        <v>3122</v>
      </c>
      <c r="B18" s="129">
        <v>95197</v>
      </c>
      <c r="C18" s="129">
        <v>98643</v>
      </c>
      <c r="D18" s="122">
        <f t="shared" si="1"/>
        <v>0.036</v>
      </c>
      <c r="E18" s="113" t="str">
        <f t="shared" si="0"/>
        <v>是</v>
      </c>
    </row>
    <row r="19" ht="36" customHeight="1" spans="1:5">
      <c r="A19" s="118" t="s">
        <v>3123</v>
      </c>
      <c r="B19" s="130">
        <v>81317</v>
      </c>
      <c r="C19" s="130">
        <v>83380</v>
      </c>
      <c r="D19" s="122">
        <f t="shared" si="1"/>
        <v>0.025</v>
      </c>
      <c r="E19" s="113" t="str">
        <f t="shared" si="0"/>
        <v>是</v>
      </c>
    </row>
    <row r="20" ht="36" customHeight="1" spans="1:5">
      <c r="A20" s="114" t="s">
        <v>3124</v>
      </c>
      <c r="B20" s="129">
        <v>241350</v>
      </c>
      <c r="C20" s="133">
        <v>276005</v>
      </c>
      <c r="D20" s="122">
        <f t="shared" si="1"/>
        <v>0.144</v>
      </c>
      <c r="E20" s="113" t="str">
        <f t="shared" si="0"/>
        <v>是</v>
      </c>
    </row>
    <row r="21" ht="36" customHeight="1" spans="1:5">
      <c r="A21" s="134" t="s">
        <v>3125</v>
      </c>
      <c r="B21" s="129">
        <v>58722</v>
      </c>
      <c r="C21" s="133">
        <v>83479</v>
      </c>
      <c r="D21" s="122">
        <f t="shared" si="1"/>
        <v>0.422</v>
      </c>
      <c r="E21" s="113" t="str">
        <f t="shared" si="0"/>
        <v>是</v>
      </c>
    </row>
    <row r="22" ht="36" customHeight="1" spans="1:5">
      <c r="A22" s="132" t="s">
        <v>3126</v>
      </c>
      <c r="B22" s="129">
        <v>395269</v>
      </c>
      <c r="C22" s="129">
        <v>458127</v>
      </c>
      <c r="D22" s="122">
        <f t="shared" si="1"/>
        <v>0.159</v>
      </c>
      <c r="E22" s="113" t="str">
        <f t="shared" si="0"/>
        <v>是</v>
      </c>
    </row>
    <row r="23" spans="2:3">
      <c r="B23" s="135"/>
      <c r="C23" s="135"/>
    </row>
    <row r="24" spans="2:3">
      <c r="B24" s="135"/>
      <c r="C24" s="135"/>
    </row>
    <row r="25" spans="2:3">
      <c r="B25" s="135"/>
      <c r="C25" s="135"/>
    </row>
    <row r="26" spans="2:3">
      <c r="B26" s="135"/>
      <c r="C26" s="135"/>
    </row>
  </sheetData>
  <autoFilter xmlns:etc="http://www.wps.cn/officeDocument/2017/etCustomData" ref="A3:F22" etc:filterBottomFollowUsedRange="0">
    <extLst/>
  </autoFilter>
  <mergeCells count="1">
    <mergeCell ref="A1:D1"/>
  </mergeCells>
  <conditionalFormatting sqref="D5">
    <cfRule type="cellIs" dxfId="3" priority="3" stopIfTrue="1" operator="lessThanOrEqual">
      <formula>-1</formula>
    </cfRule>
  </conditionalFormatting>
  <conditionalFormatting sqref="E16:F16">
    <cfRule type="cellIs" dxfId="5" priority="5" stopIfTrue="1" operator="lessThan">
      <formula>0</formula>
    </cfRule>
  </conditionalFormatting>
  <conditionalFormatting sqref="B14:B22 C18:C19 C22">
    <cfRule type="cellIs" dxfId="5"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G39"/>
  <sheetViews>
    <sheetView topLeftCell="A2" workbookViewId="0">
      <selection activeCell="A18" sqref="A18:G18"/>
    </sheetView>
  </sheetViews>
  <sheetFormatPr defaultColWidth="10" defaultRowHeight="13.5" outlineLevelCol="6"/>
  <cols>
    <col min="1" max="1" width="24.625" style="65" customWidth="1"/>
    <col min="2" max="7" width="15.625" style="65" customWidth="1"/>
    <col min="8" max="8" width="9.75" style="65" customWidth="1"/>
    <col min="9" max="16384" width="10" style="65"/>
  </cols>
  <sheetData>
    <row r="1" ht="30" customHeight="1" spans="1:1">
      <c r="A1" s="85"/>
    </row>
    <row r="2" ht="28.7" customHeight="1" spans="1:7">
      <c r="A2" s="99" t="s">
        <v>3130</v>
      </c>
      <c r="B2" s="99"/>
      <c r="C2" s="99"/>
      <c r="D2" s="99"/>
      <c r="E2" s="99"/>
      <c r="F2" s="99"/>
      <c r="G2" s="99"/>
    </row>
    <row r="3" ht="23.1" customHeight="1" spans="1:7">
      <c r="A3" s="89"/>
      <c r="B3" s="89"/>
      <c r="F3" s="90" t="s">
        <v>1</v>
      </c>
      <c r="G3" s="90"/>
    </row>
    <row r="4" ht="30" customHeight="1" spans="1:7">
      <c r="A4" s="93" t="s">
        <v>3131</v>
      </c>
      <c r="B4" s="93" t="s">
        <v>3132</v>
      </c>
      <c r="C4" s="93"/>
      <c r="D4" s="93"/>
      <c r="E4" s="93" t="s">
        <v>3133</v>
      </c>
      <c r="F4" s="93"/>
      <c r="G4" s="93"/>
    </row>
    <row r="5" ht="30" customHeight="1" spans="1:7">
      <c r="A5" s="93"/>
      <c r="B5" s="100"/>
      <c r="C5" s="93" t="s">
        <v>3134</v>
      </c>
      <c r="D5" s="93" t="s">
        <v>3135</v>
      </c>
      <c r="E5" s="100"/>
      <c r="F5" s="93" t="s">
        <v>3134</v>
      </c>
      <c r="G5" s="93" t="s">
        <v>3135</v>
      </c>
    </row>
    <row r="6" ht="30" customHeight="1" spans="1:7">
      <c r="A6" s="93" t="s">
        <v>3136</v>
      </c>
      <c r="B6" s="93" t="s">
        <v>3137</v>
      </c>
      <c r="C6" s="93" t="s">
        <v>3138</v>
      </c>
      <c r="D6" s="93" t="s">
        <v>3139</v>
      </c>
      <c r="E6" s="93" t="s">
        <v>3140</v>
      </c>
      <c r="F6" s="93" t="s">
        <v>3141</v>
      </c>
      <c r="G6" s="93" t="s">
        <v>3142</v>
      </c>
    </row>
    <row r="7" ht="30" customHeight="1" spans="1:7">
      <c r="A7" s="96" t="s">
        <v>3143</v>
      </c>
      <c r="B7" s="95">
        <f>C7+D7</f>
        <v>4504357</v>
      </c>
      <c r="C7" s="95">
        <f t="shared" ref="C7:G7" si="0">C8+C9</f>
        <v>1989236</v>
      </c>
      <c r="D7" s="95">
        <f t="shared" si="0"/>
        <v>2515121</v>
      </c>
      <c r="E7" s="95">
        <f>F7+G7</f>
        <v>4045400</v>
      </c>
      <c r="F7" s="95">
        <f t="shared" si="0"/>
        <v>1531877</v>
      </c>
      <c r="G7" s="95">
        <f t="shared" si="0"/>
        <v>2513523</v>
      </c>
    </row>
    <row r="8" ht="30" customHeight="1" spans="1:7">
      <c r="A8" s="96" t="s">
        <v>3144</v>
      </c>
      <c r="B8" s="95">
        <f t="shared" ref="B8:B17" si="1">C8+D8</f>
        <v>2573956</v>
      </c>
      <c r="C8" s="95">
        <v>556756</v>
      </c>
      <c r="D8" s="95">
        <v>2017200</v>
      </c>
      <c r="E8" s="95">
        <f t="shared" ref="E8:E17" si="2">F8+G8</f>
        <v>2403047</v>
      </c>
      <c r="F8" s="95">
        <v>389847</v>
      </c>
      <c r="G8" s="95">
        <v>2013200</v>
      </c>
    </row>
    <row r="9" ht="44.1" customHeight="1" spans="1:7">
      <c r="A9" s="101" t="s">
        <v>3145</v>
      </c>
      <c r="B9" s="95">
        <f t="shared" si="1"/>
        <v>1930401</v>
      </c>
      <c r="C9" s="95">
        <f t="shared" ref="C9:G9" si="3">SUM(C10:C17)</f>
        <v>1432480</v>
      </c>
      <c r="D9" s="95">
        <f t="shared" si="3"/>
        <v>497921</v>
      </c>
      <c r="E9" s="95">
        <f t="shared" si="2"/>
        <v>1642353</v>
      </c>
      <c r="F9" s="95">
        <f t="shared" si="3"/>
        <v>1142030</v>
      </c>
      <c r="G9" s="95">
        <f t="shared" si="3"/>
        <v>500323</v>
      </c>
    </row>
    <row r="10" ht="30" customHeight="1" spans="1:7">
      <c r="A10" s="101" t="s">
        <v>2449</v>
      </c>
      <c r="B10" s="95">
        <f t="shared" si="1"/>
        <v>344995</v>
      </c>
      <c r="C10" s="95">
        <v>237416</v>
      </c>
      <c r="D10" s="95">
        <v>107579</v>
      </c>
      <c r="E10" s="95">
        <f t="shared" si="2"/>
        <v>277996</v>
      </c>
      <c r="F10" s="95">
        <v>170738</v>
      </c>
      <c r="G10" s="95">
        <v>107258</v>
      </c>
    </row>
    <row r="11" ht="30" customHeight="1" spans="1:7">
      <c r="A11" s="101" t="s">
        <v>2451</v>
      </c>
      <c r="B11" s="95">
        <f t="shared" si="1"/>
        <v>249654</v>
      </c>
      <c r="C11" s="95">
        <v>216621</v>
      </c>
      <c r="D11" s="95">
        <v>33033</v>
      </c>
      <c r="E11" s="95">
        <f t="shared" si="2"/>
        <v>206007</v>
      </c>
      <c r="F11" s="95">
        <v>172987</v>
      </c>
      <c r="G11" s="95">
        <v>33020</v>
      </c>
    </row>
    <row r="12" ht="30" customHeight="1" spans="1:7">
      <c r="A12" s="101" t="s">
        <v>2452</v>
      </c>
      <c r="B12" s="95">
        <f t="shared" si="1"/>
        <v>305483</v>
      </c>
      <c r="C12" s="95">
        <v>192483</v>
      </c>
      <c r="D12" s="95">
        <v>113000</v>
      </c>
      <c r="E12" s="95">
        <f t="shared" si="2"/>
        <v>286592</v>
      </c>
      <c r="F12" s="95">
        <v>173592</v>
      </c>
      <c r="G12" s="95">
        <v>113000</v>
      </c>
    </row>
    <row r="13" ht="30" customHeight="1" spans="1:7">
      <c r="A13" s="101" t="s">
        <v>2453</v>
      </c>
      <c r="B13" s="95">
        <f t="shared" si="1"/>
        <v>201943</v>
      </c>
      <c r="C13" s="95">
        <v>155138</v>
      </c>
      <c r="D13" s="95">
        <v>46805</v>
      </c>
      <c r="E13" s="95">
        <f t="shared" si="2"/>
        <v>168966</v>
      </c>
      <c r="F13" s="95">
        <v>122161</v>
      </c>
      <c r="G13" s="95">
        <v>46805</v>
      </c>
    </row>
    <row r="14" ht="30" customHeight="1" spans="1:7">
      <c r="A14" s="101" t="s">
        <v>2454</v>
      </c>
      <c r="B14" s="95">
        <f t="shared" si="1"/>
        <v>234102</v>
      </c>
      <c r="C14" s="95">
        <v>196531</v>
      </c>
      <c r="D14" s="95">
        <v>37571</v>
      </c>
      <c r="E14" s="95">
        <f t="shared" si="2"/>
        <v>175803</v>
      </c>
      <c r="F14" s="95">
        <v>138232</v>
      </c>
      <c r="G14" s="95">
        <v>37571</v>
      </c>
    </row>
    <row r="15" ht="30" customHeight="1" spans="1:7">
      <c r="A15" s="101" t="s">
        <v>2455</v>
      </c>
      <c r="B15" s="95">
        <f t="shared" si="1"/>
        <v>189916</v>
      </c>
      <c r="C15" s="95">
        <v>159349</v>
      </c>
      <c r="D15" s="95">
        <v>30567</v>
      </c>
      <c r="E15" s="95">
        <f t="shared" si="2"/>
        <v>159996</v>
      </c>
      <c r="F15" s="95">
        <v>129829</v>
      </c>
      <c r="G15" s="95">
        <v>30167</v>
      </c>
    </row>
    <row r="16" ht="30" customHeight="1" spans="1:7">
      <c r="A16" s="101" t="s">
        <v>2456</v>
      </c>
      <c r="B16" s="95">
        <f t="shared" si="1"/>
        <v>297508</v>
      </c>
      <c r="C16" s="95">
        <v>203616</v>
      </c>
      <c r="D16" s="95">
        <v>93892</v>
      </c>
      <c r="E16" s="95">
        <f t="shared" si="2"/>
        <v>279336</v>
      </c>
      <c r="F16" s="95">
        <v>179944</v>
      </c>
      <c r="G16" s="95">
        <v>99392</v>
      </c>
    </row>
    <row r="17" ht="30" customHeight="1" spans="1:7">
      <c r="A17" s="101" t="s">
        <v>2457</v>
      </c>
      <c r="B17" s="95">
        <f t="shared" si="1"/>
        <v>106800</v>
      </c>
      <c r="C17" s="95">
        <v>71326</v>
      </c>
      <c r="D17" s="95">
        <v>35474</v>
      </c>
      <c r="E17" s="95">
        <f t="shared" si="2"/>
        <v>87657</v>
      </c>
      <c r="F17" s="95">
        <v>54547</v>
      </c>
      <c r="G17" s="95">
        <v>33110</v>
      </c>
    </row>
    <row r="18" s="64" customFormat="1" ht="24.95" customHeight="1" spans="1:7">
      <c r="A18" s="84" t="s">
        <v>3146</v>
      </c>
      <c r="B18" s="84"/>
      <c r="C18" s="84"/>
      <c r="D18" s="84"/>
      <c r="E18" s="84"/>
      <c r="F18" s="84"/>
      <c r="G18" s="84"/>
    </row>
    <row r="19" s="64" customFormat="1" ht="24.95" customHeight="1" spans="1:7">
      <c r="A19" s="84" t="s">
        <v>3147</v>
      </c>
      <c r="B19" s="84"/>
      <c r="C19" s="84"/>
      <c r="D19" s="84"/>
      <c r="E19" s="84"/>
      <c r="F19" s="84"/>
      <c r="G19" s="84"/>
    </row>
    <row r="20" ht="18" customHeight="1" spans="1:7">
      <c r="A20" s="85"/>
      <c r="B20" s="85"/>
      <c r="C20" s="85"/>
      <c r="D20" s="85"/>
      <c r="E20" s="85"/>
      <c r="F20" s="85"/>
      <c r="G20" s="85"/>
    </row>
    <row r="21" ht="18" customHeight="1" spans="1:7">
      <c r="A21" s="85"/>
      <c r="B21" s="85"/>
      <c r="C21" s="85"/>
      <c r="D21" s="85"/>
      <c r="E21" s="85"/>
      <c r="F21" s="85"/>
      <c r="G21" s="85"/>
    </row>
    <row r="22" ht="18" customHeight="1" spans="1:7">
      <c r="A22" s="85"/>
      <c r="B22" s="85"/>
      <c r="C22" s="85"/>
      <c r="D22" s="85"/>
      <c r="E22" s="85"/>
      <c r="F22" s="85"/>
      <c r="G22" s="85"/>
    </row>
    <row r="23" ht="18" customHeight="1" spans="1:7">
      <c r="A23" s="85"/>
      <c r="B23" s="85"/>
      <c r="C23" s="85"/>
      <c r="D23" s="85"/>
      <c r="E23" s="85"/>
      <c r="F23" s="85"/>
      <c r="G23" s="85"/>
    </row>
    <row r="24" ht="14.1" customHeight="1" spans="1:7">
      <c r="A24" s="85"/>
      <c r="B24" s="85"/>
      <c r="C24" s="85"/>
      <c r="D24" s="85"/>
      <c r="E24" s="85"/>
      <c r="F24" s="85"/>
      <c r="G24" s="85"/>
    </row>
    <row r="25" ht="14.1" customHeight="1" spans="1:7">
      <c r="A25" s="85"/>
      <c r="B25" s="85"/>
      <c r="C25" s="85"/>
      <c r="D25" s="85"/>
      <c r="E25" s="85"/>
      <c r="F25" s="85"/>
      <c r="G25" s="85"/>
    </row>
    <row r="26" ht="14.1" customHeight="1" spans="1:7">
      <c r="A26" s="85"/>
      <c r="B26" s="85"/>
      <c r="C26" s="85"/>
      <c r="D26" s="85"/>
      <c r="E26" s="85"/>
      <c r="F26" s="85"/>
      <c r="G26" s="85"/>
    </row>
    <row r="27" ht="14.1" customHeight="1" spans="1:7">
      <c r="A27" s="85"/>
      <c r="B27" s="85"/>
      <c r="C27" s="85"/>
      <c r="D27" s="85"/>
      <c r="E27" s="85"/>
      <c r="F27" s="85"/>
      <c r="G27" s="85"/>
    </row>
    <row r="28" ht="14.1" customHeight="1" spans="1:7">
      <c r="A28" s="85"/>
      <c r="B28" s="85"/>
      <c r="C28" s="85"/>
      <c r="D28" s="85"/>
      <c r="E28" s="85"/>
      <c r="F28" s="85"/>
      <c r="G28" s="85"/>
    </row>
    <row r="29" ht="14.1" customHeight="1" spans="1:7">
      <c r="A29" s="85"/>
      <c r="B29" s="85"/>
      <c r="C29" s="85"/>
      <c r="D29" s="85"/>
      <c r="E29" s="85"/>
      <c r="F29" s="85"/>
      <c r="G29" s="85"/>
    </row>
    <row r="30" ht="14.1" customHeight="1" spans="1:7">
      <c r="A30" s="85"/>
      <c r="B30" s="85"/>
      <c r="C30" s="85"/>
      <c r="D30" s="85"/>
      <c r="E30" s="85"/>
      <c r="F30" s="85"/>
      <c r="G30" s="85"/>
    </row>
    <row r="31" ht="14.1" customHeight="1" spans="1:7">
      <c r="A31" s="85"/>
      <c r="B31" s="85"/>
      <c r="C31" s="85"/>
      <c r="D31" s="85"/>
      <c r="E31" s="85"/>
      <c r="F31" s="85"/>
      <c r="G31" s="85"/>
    </row>
    <row r="32" ht="14.1" customHeight="1" spans="1:7">
      <c r="A32" s="85"/>
      <c r="B32" s="85"/>
      <c r="C32" s="85"/>
      <c r="D32" s="85"/>
      <c r="E32" s="85"/>
      <c r="F32" s="85"/>
      <c r="G32" s="85"/>
    </row>
    <row r="33" ht="14.1" customHeight="1" spans="1:7">
      <c r="A33" s="85"/>
      <c r="B33" s="85"/>
      <c r="C33" s="85"/>
      <c r="D33" s="85"/>
      <c r="E33" s="85"/>
      <c r="F33" s="85"/>
      <c r="G33" s="85"/>
    </row>
    <row r="34" ht="14.1" customHeight="1" spans="1:7">
      <c r="A34" s="85"/>
      <c r="B34" s="85"/>
      <c r="C34" s="85"/>
      <c r="D34" s="85"/>
      <c r="E34" s="85"/>
      <c r="F34" s="85"/>
      <c r="G34" s="85"/>
    </row>
    <row r="35" ht="14.1" customHeight="1" spans="1:7">
      <c r="A35" s="85"/>
      <c r="B35" s="85"/>
      <c r="C35" s="85"/>
      <c r="D35" s="85"/>
      <c r="E35" s="85"/>
      <c r="F35" s="85"/>
      <c r="G35" s="85"/>
    </row>
    <row r="36" ht="14.1" customHeight="1" spans="1:7">
      <c r="A36" s="85"/>
      <c r="B36" s="85"/>
      <c r="C36" s="85"/>
      <c r="D36" s="85"/>
      <c r="E36" s="85"/>
      <c r="F36" s="85"/>
      <c r="G36" s="85"/>
    </row>
    <row r="37" ht="14.1" customHeight="1" spans="1:7">
      <c r="A37" s="85"/>
      <c r="B37" s="85"/>
      <c r="C37" s="85"/>
      <c r="D37" s="85"/>
      <c r="E37" s="85"/>
      <c r="F37" s="85"/>
      <c r="G37" s="85"/>
    </row>
    <row r="38" ht="14.1" customHeight="1" spans="1:7">
      <c r="A38" s="85"/>
      <c r="B38" s="85"/>
      <c r="C38" s="85"/>
      <c r="D38" s="85"/>
      <c r="E38" s="85"/>
      <c r="F38" s="85"/>
      <c r="G38" s="85"/>
    </row>
    <row r="39" ht="14.1" customHeight="1" spans="1:7">
      <c r="A39" s="85"/>
      <c r="B39" s="85"/>
      <c r="C39" s="85"/>
      <c r="D39" s="85"/>
      <c r="E39" s="85"/>
      <c r="F39" s="85"/>
      <c r="G39" s="85"/>
    </row>
  </sheetData>
  <mergeCells count="7">
    <mergeCell ref="A2:G2"/>
    <mergeCell ref="F3:G3"/>
    <mergeCell ref="B4:D4"/>
    <mergeCell ref="E4:G4"/>
    <mergeCell ref="A18:G18"/>
    <mergeCell ref="A19:G19"/>
    <mergeCell ref="A4:A5"/>
  </mergeCells>
  <printOptions horizontalCentered="1"/>
  <pageMargins left="0.709027777777778" right="0.709027777777778" top="0.629166666666667" bottom="0.75" header="0.309027777777778" footer="0.309027777777778"/>
  <pageSetup paperSize="9" fitToHeight="200"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G14"/>
  <sheetViews>
    <sheetView zoomScale="85" zoomScaleNormal="85" workbookViewId="0">
      <selection activeCell="J11" sqref="J11"/>
    </sheetView>
  </sheetViews>
  <sheetFormatPr defaultColWidth="10" defaultRowHeight="13.5" outlineLevelCol="6"/>
  <cols>
    <col min="1" max="1" width="62.25" style="65" customWidth="1"/>
    <col min="2" max="3" width="28.625" style="65" customWidth="1"/>
    <col min="4" max="4" width="9.75" style="65" customWidth="1"/>
    <col min="5" max="16384" width="10" style="65"/>
  </cols>
  <sheetData>
    <row r="1" ht="43.5" customHeight="1" spans="1:3">
      <c r="A1" s="80" t="s">
        <v>3148</v>
      </c>
      <c r="B1" s="80"/>
      <c r="C1" s="80"/>
    </row>
    <row r="2" ht="27" customHeight="1" spans="1:3">
      <c r="A2" s="89"/>
      <c r="B2" s="89"/>
      <c r="C2" s="90" t="s">
        <v>1</v>
      </c>
    </row>
    <row r="3" s="91" customFormat="1" ht="24" customHeight="1" spans="1:3">
      <c r="A3" s="93" t="s">
        <v>3149</v>
      </c>
      <c r="B3" s="93" t="s">
        <v>3089</v>
      </c>
      <c r="C3" s="93" t="s">
        <v>3150</v>
      </c>
    </row>
    <row r="4" s="91" customFormat="1" ht="32.1" customHeight="1" spans="1:3">
      <c r="A4" s="94" t="s">
        <v>3151</v>
      </c>
      <c r="B4" s="95"/>
      <c r="C4" s="95">
        <v>1509668</v>
      </c>
    </row>
    <row r="5" s="91" customFormat="1" ht="32.1" customHeight="1" spans="1:3">
      <c r="A5" s="94" t="s">
        <v>3152</v>
      </c>
      <c r="B5" s="95">
        <v>1885536</v>
      </c>
      <c r="C5" s="95">
        <v>1989236</v>
      </c>
    </row>
    <row r="6" s="91" customFormat="1" ht="32.1" customHeight="1" spans="1:3">
      <c r="A6" s="94" t="s">
        <v>3153</v>
      </c>
      <c r="B6" s="95"/>
      <c r="C6" s="95">
        <v>148545</v>
      </c>
    </row>
    <row r="7" s="91" customFormat="1" ht="30" customHeight="1" spans="1:3">
      <c r="A7" s="96" t="s">
        <v>3154</v>
      </c>
      <c r="B7" s="95"/>
      <c r="C7" s="95"/>
    </row>
    <row r="8" s="91" customFormat="1" ht="32.1" customHeight="1" spans="1:3">
      <c r="A8" s="96" t="s">
        <v>3155</v>
      </c>
      <c r="B8" s="95"/>
      <c r="C8" s="95">
        <v>148545</v>
      </c>
    </row>
    <row r="9" s="91" customFormat="1" ht="32.1" customHeight="1" spans="1:3">
      <c r="A9" s="94" t="s">
        <v>3156</v>
      </c>
      <c r="B9" s="95"/>
      <c r="C9" s="95">
        <v>173678</v>
      </c>
    </row>
    <row r="10" s="91" customFormat="1" ht="32.1" customHeight="1" spans="1:3">
      <c r="A10" s="94" t="s">
        <v>3157</v>
      </c>
      <c r="B10" s="95">
        <v>1498408</v>
      </c>
      <c r="C10" s="95">
        <v>1484535</v>
      </c>
    </row>
    <row r="11" s="91" customFormat="1" ht="32.1" customHeight="1" spans="1:3">
      <c r="A11" s="94" t="s">
        <v>3158</v>
      </c>
      <c r="B11" s="95"/>
      <c r="C11" s="95"/>
    </row>
    <row r="12" s="91" customFormat="1" ht="32.1" customHeight="1" spans="1:3">
      <c r="A12" s="94" t="s">
        <v>3159</v>
      </c>
      <c r="B12" s="95">
        <v>4504357</v>
      </c>
      <c r="C12" s="95"/>
    </row>
    <row r="13" s="92" customFormat="1" ht="69" customHeight="1" spans="1:7">
      <c r="A13" s="97" t="s">
        <v>3160</v>
      </c>
      <c r="B13" s="97"/>
      <c r="C13" s="97"/>
      <c r="D13" s="98"/>
      <c r="E13" s="98"/>
      <c r="F13" s="98"/>
      <c r="G13" s="98"/>
    </row>
    <row r="14" spans="1:3">
      <c r="A14" s="89"/>
      <c r="B14" s="89"/>
      <c r="C14" s="89"/>
    </row>
  </sheetData>
  <mergeCells count="2">
    <mergeCell ref="A1:C1"/>
    <mergeCell ref="A13:C13"/>
  </mergeCells>
  <printOptions horizontalCentered="1"/>
  <pageMargins left="0.709027777777778" right="0.709027777777778" top="0.75" bottom="0.75" header="0.309027777777778" footer="0.309027777777778"/>
  <pageSetup paperSize="9" fitToHeight="200"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G14"/>
  <sheetViews>
    <sheetView zoomScale="85" zoomScaleNormal="85" workbookViewId="0">
      <selection activeCell="A26" sqref="A26"/>
    </sheetView>
  </sheetViews>
  <sheetFormatPr defaultColWidth="10" defaultRowHeight="13.5" outlineLevelCol="6"/>
  <cols>
    <col min="1" max="1" width="60" style="65" customWidth="1"/>
    <col min="2" max="3" width="25.625" style="65" customWidth="1"/>
    <col min="4" max="4" width="9.75" style="65" customWidth="1"/>
    <col min="5" max="16384" width="10" style="65"/>
  </cols>
  <sheetData>
    <row r="1" ht="28.7" customHeight="1" spans="1:3">
      <c r="A1" s="80" t="s">
        <v>3161</v>
      </c>
      <c r="B1" s="80"/>
      <c r="C1" s="80"/>
    </row>
    <row r="2" ht="27" customHeight="1" spans="1:3">
      <c r="A2" s="89"/>
      <c r="B2" s="89"/>
      <c r="C2" s="90" t="s">
        <v>1</v>
      </c>
    </row>
    <row r="3" ht="24" customHeight="1" spans="1:3">
      <c r="A3" s="71" t="s">
        <v>3149</v>
      </c>
      <c r="B3" s="71" t="s">
        <v>3089</v>
      </c>
      <c r="C3" s="71" t="s">
        <v>3150</v>
      </c>
    </row>
    <row r="4" ht="32.1" customHeight="1" spans="1:3">
      <c r="A4" s="87" t="s">
        <v>3151</v>
      </c>
      <c r="B4" s="82"/>
      <c r="C4" s="82">
        <v>367338</v>
      </c>
    </row>
    <row r="5" ht="32.1" customHeight="1" spans="1:3">
      <c r="A5" s="87" t="s">
        <v>3152</v>
      </c>
      <c r="B5" s="82">
        <v>520436</v>
      </c>
      <c r="C5" s="82">
        <v>556756</v>
      </c>
    </row>
    <row r="6" ht="32.1" customHeight="1" spans="1:3">
      <c r="A6" s="87" t="s">
        <v>3153</v>
      </c>
      <c r="B6" s="82"/>
      <c r="C6" s="82">
        <v>54455</v>
      </c>
    </row>
    <row r="7" ht="32.1" customHeight="1" spans="1:3">
      <c r="A7" s="87" t="s">
        <v>3162</v>
      </c>
      <c r="B7" s="82"/>
      <c r="C7" s="82"/>
    </row>
    <row r="8" ht="32.1" customHeight="1" spans="1:3">
      <c r="A8" s="87" t="s">
        <v>3163</v>
      </c>
      <c r="B8" s="82"/>
      <c r="C8" s="82">
        <v>54455</v>
      </c>
    </row>
    <row r="9" ht="32.1" customHeight="1" spans="1:3">
      <c r="A9" s="87" t="s">
        <v>3156</v>
      </c>
      <c r="B9" s="82"/>
      <c r="C9" s="82">
        <v>28910</v>
      </c>
    </row>
    <row r="10" ht="32.1" customHeight="1" spans="1:3">
      <c r="A10" s="87" t="s">
        <v>3157</v>
      </c>
      <c r="B10" s="82">
        <v>363839</v>
      </c>
      <c r="C10" s="82">
        <v>392883</v>
      </c>
    </row>
    <row r="11" ht="32.1" customHeight="1" spans="1:3">
      <c r="A11" s="87" t="s">
        <v>3158</v>
      </c>
      <c r="B11" s="82"/>
      <c r="C11" s="82"/>
    </row>
    <row r="12" ht="32.1" customHeight="1" spans="1:3">
      <c r="A12" s="87" t="s">
        <v>3159</v>
      </c>
      <c r="B12" s="82">
        <v>556756</v>
      </c>
      <c r="C12" s="82"/>
    </row>
    <row r="13" s="64" customFormat="1" ht="69" customHeight="1" spans="1:7">
      <c r="A13" s="77" t="s">
        <v>3164</v>
      </c>
      <c r="B13" s="77"/>
      <c r="C13" s="77"/>
      <c r="D13" s="84"/>
      <c r="E13" s="84"/>
      <c r="F13" s="84"/>
      <c r="G13" s="84"/>
    </row>
    <row r="14" spans="1:3">
      <c r="A14" s="89"/>
      <c r="B14" s="89"/>
      <c r="C14" s="89"/>
    </row>
  </sheetData>
  <mergeCells count="2">
    <mergeCell ref="A1:C1"/>
    <mergeCell ref="A13:C13"/>
  </mergeCells>
  <printOptions horizontalCentered="1"/>
  <pageMargins left="0.709027777777778" right="0.709027777777778" top="0.354166666666667" bottom="0.471527777777778" header="0.309027777777778" footer="0.309027777777778"/>
  <pageSetup paperSize="9" fitToHeight="200"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C12"/>
  <sheetViews>
    <sheetView workbookViewId="0">
      <selection activeCell="G7" sqref="G7"/>
    </sheetView>
  </sheetViews>
  <sheetFormatPr defaultColWidth="10" defaultRowHeight="13.5" outlineLevelCol="2"/>
  <cols>
    <col min="1" max="1" width="56" style="65" customWidth="1"/>
    <col min="2" max="3" width="25.625" style="65" customWidth="1"/>
    <col min="4" max="4" width="9.75" style="65" customWidth="1"/>
    <col min="5" max="16384" width="10" style="65"/>
  </cols>
  <sheetData>
    <row r="1" ht="28.7" customHeight="1" spans="1:3">
      <c r="A1" s="80" t="s">
        <v>3165</v>
      </c>
      <c r="B1" s="80"/>
      <c r="C1" s="80"/>
    </row>
    <row r="2" ht="24.95" customHeight="1" spans="1:3">
      <c r="A2" s="89"/>
      <c r="B2" s="89"/>
      <c r="C2" s="90" t="s">
        <v>1</v>
      </c>
    </row>
    <row r="3" ht="32.1" customHeight="1" spans="1:3">
      <c r="A3" s="71" t="s">
        <v>3149</v>
      </c>
      <c r="B3" s="71" t="s">
        <v>3089</v>
      </c>
      <c r="C3" s="71" t="s">
        <v>3150</v>
      </c>
    </row>
    <row r="4" ht="32.1" customHeight="1" spans="1:3">
      <c r="A4" s="87" t="s">
        <v>3166</v>
      </c>
      <c r="B4" s="82"/>
      <c r="C4" s="82">
        <v>483023</v>
      </c>
    </row>
    <row r="5" ht="32.1" customHeight="1" spans="1:3">
      <c r="A5" s="87" t="s">
        <v>3167</v>
      </c>
      <c r="B5" s="82">
        <v>405621</v>
      </c>
      <c r="C5" s="82">
        <v>2515121</v>
      </c>
    </row>
    <row r="6" ht="32.1" customHeight="1" spans="1:3">
      <c r="A6" s="87" t="s">
        <v>3168</v>
      </c>
      <c r="B6" s="82">
        <v>500000</v>
      </c>
      <c r="C6" s="82">
        <v>2031400</v>
      </c>
    </row>
    <row r="7" ht="32.1" customHeight="1" spans="1:3">
      <c r="A7" s="87" t="s">
        <v>3169</v>
      </c>
      <c r="B7" s="82"/>
      <c r="C7" s="82">
        <v>900</v>
      </c>
    </row>
    <row r="8" ht="32.1" customHeight="1" spans="1:3">
      <c r="A8" s="87" t="s">
        <v>3170</v>
      </c>
      <c r="B8" s="82">
        <v>983022</v>
      </c>
      <c r="C8" s="82">
        <v>2513523</v>
      </c>
    </row>
    <row r="9" ht="32.1" customHeight="1" spans="1:3">
      <c r="A9" s="87" t="s">
        <v>3171</v>
      </c>
      <c r="B9" s="82"/>
      <c r="C9" s="82"/>
    </row>
    <row r="10" ht="32.1" customHeight="1" spans="1:3">
      <c r="A10" s="87" t="s">
        <v>3172</v>
      </c>
      <c r="B10" s="82">
        <v>2515121</v>
      </c>
      <c r="C10" s="82"/>
    </row>
    <row r="11" s="64" customFormat="1" ht="72" customHeight="1" spans="1:3">
      <c r="A11" s="77" t="s">
        <v>3173</v>
      </c>
      <c r="B11" s="77"/>
      <c r="C11" s="77"/>
    </row>
    <row r="12" ht="30.95" customHeight="1" spans="1:3">
      <c r="A12" s="88"/>
      <c r="B12" s="88"/>
      <c r="C12" s="88"/>
    </row>
  </sheetData>
  <mergeCells count="3">
    <mergeCell ref="A1:C1"/>
    <mergeCell ref="A11:C11"/>
    <mergeCell ref="A12:C12"/>
  </mergeCells>
  <printOptions horizontalCentered="1"/>
  <pageMargins left="0.709027777777778" right="0.709027777777778" top="0.75" bottom="0.75" header="0.309027777777778" footer="0.309027777777778"/>
  <pageSetup paperSize="9" fitToHeight="200"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C12"/>
  <sheetViews>
    <sheetView workbookViewId="0">
      <selection activeCell="C22" sqref="C22"/>
    </sheetView>
  </sheetViews>
  <sheetFormatPr defaultColWidth="10" defaultRowHeight="13.5" outlineLevelCol="2"/>
  <cols>
    <col min="1" max="1" width="59.375" style="65" customWidth="1"/>
    <col min="2" max="3" width="25.625" style="65" customWidth="1"/>
    <col min="4" max="4" width="9.75" style="65" customWidth="1"/>
    <col min="5" max="16384" width="10" style="65"/>
  </cols>
  <sheetData>
    <row r="1" ht="28.7" customHeight="1" spans="1:3">
      <c r="A1" s="80" t="s">
        <v>3174</v>
      </c>
      <c r="B1" s="80"/>
      <c r="C1" s="80"/>
    </row>
    <row r="2" s="63" customFormat="1" ht="24.95" customHeight="1" spans="1:3">
      <c r="A2" s="86"/>
      <c r="B2" s="86"/>
      <c r="C2" s="69" t="s">
        <v>1</v>
      </c>
    </row>
    <row r="3" s="63" customFormat="1" ht="32.1" customHeight="1" spans="1:3">
      <c r="A3" s="71" t="s">
        <v>3149</v>
      </c>
      <c r="B3" s="71" t="s">
        <v>3089</v>
      </c>
      <c r="C3" s="71" t="s">
        <v>3150</v>
      </c>
    </row>
    <row r="4" s="63" customFormat="1" ht="32.1" customHeight="1" spans="1:3">
      <c r="A4" s="87" t="s">
        <v>3166</v>
      </c>
      <c r="B4" s="74"/>
      <c r="C4" s="74">
        <v>192000</v>
      </c>
    </row>
    <row r="5" s="63" customFormat="1" ht="32.1" customHeight="1" spans="1:3">
      <c r="A5" s="87" t="s">
        <v>3167</v>
      </c>
      <c r="B5" s="74">
        <v>196000</v>
      </c>
      <c r="C5" s="74">
        <v>2017200</v>
      </c>
    </row>
    <row r="6" s="63" customFormat="1" ht="32.1" customHeight="1" spans="1:3">
      <c r="A6" s="87" t="s">
        <v>3168</v>
      </c>
      <c r="B6" s="74">
        <v>480000</v>
      </c>
      <c r="C6" s="74">
        <v>1821200</v>
      </c>
    </row>
    <row r="7" s="63" customFormat="1" ht="32.1" customHeight="1" spans="1:3">
      <c r="A7" s="87" t="s">
        <v>3169</v>
      </c>
      <c r="B7" s="74"/>
      <c r="C7" s="74"/>
    </row>
    <row r="8" s="63" customFormat="1" ht="32.1" customHeight="1" spans="1:3">
      <c r="A8" s="87" t="s">
        <v>3170</v>
      </c>
      <c r="B8" s="74">
        <v>1035839</v>
      </c>
      <c r="C8" s="74">
        <v>2013200</v>
      </c>
    </row>
    <row r="9" s="63" customFormat="1" ht="32.1" customHeight="1" spans="1:3">
      <c r="A9" s="87" t="s">
        <v>3171</v>
      </c>
      <c r="B9" s="74"/>
      <c r="C9" s="74"/>
    </row>
    <row r="10" s="63" customFormat="1" ht="32.1" customHeight="1" spans="1:3">
      <c r="A10" s="87" t="s">
        <v>3172</v>
      </c>
      <c r="B10" s="74">
        <v>2017200</v>
      </c>
      <c r="C10" s="74"/>
    </row>
    <row r="11" s="64" customFormat="1" ht="65.1" customHeight="1" spans="1:3">
      <c r="A11" s="77" t="s">
        <v>3175</v>
      </c>
      <c r="B11" s="77"/>
      <c r="C11" s="77"/>
    </row>
    <row r="12" ht="30.95" customHeight="1" spans="1:3">
      <c r="A12" s="88"/>
      <c r="B12" s="88"/>
      <c r="C12" s="88"/>
    </row>
  </sheetData>
  <mergeCells count="3">
    <mergeCell ref="A1:C1"/>
    <mergeCell ref="A11:C11"/>
    <mergeCell ref="A12:C12"/>
  </mergeCells>
  <printOptions horizontalCentered="1"/>
  <pageMargins left="0.709027777777778" right="0.709027777777778" top="0.75" bottom="0.75" header="0.309027777777778" footer="0.309027777777778"/>
  <pageSetup paperSize="9" fitToHeight="200"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D26"/>
  <sheetViews>
    <sheetView workbookViewId="0">
      <selection activeCell="J22" sqref="J22"/>
    </sheetView>
  </sheetViews>
  <sheetFormatPr defaultColWidth="10" defaultRowHeight="13.5" outlineLevelCol="3"/>
  <cols>
    <col min="1" max="1" width="36" style="65" customWidth="1"/>
    <col min="2" max="2" width="15.625" style="65" customWidth="1"/>
    <col min="3" max="4" width="17.5" style="65" customWidth="1"/>
    <col min="5" max="5" width="9.75" style="65" customWidth="1"/>
    <col min="6" max="16384" width="10" style="65"/>
  </cols>
  <sheetData>
    <row r="1" ht="63" customHeight="1" spans="1:4">
      <c r="A1" s="80" t="s">
        <v>3176</v>
      </c>
      <c r="B1" s="80"/>
      <c r="C1" s="80"/>
      <c r="D1" s="80"/>
    </row>
    <row r="2" s="63" customFormat="1" ht="30" customHeight="1" spans="4:4">
      <c r="D2" s="69" t="s">
        <v>1</v>
      </c>
    </row>
    <row r="3" s="63" customFormat="1" ht="24.95" customHeight="1" spans="1:4">
      <c r="A3" s="71" t="s">
        <v>3149</v>
      </c>
      <c r="B3" s="71" t="s">
        <v>3177</v>
      </c>
      <c r="C3" s="71" t="s">
        <v>3178</v>
      </c>
      <c r="D3" s="71" t="s">
        <v>3179</v>
      </c>
    </row>
    <row r="4" s="63" customFormat="1" ht="24.95" customHeight="1" spans="1:4">
      <c r="A4" s="81" t="s">
        <v>3180</v>
      </c>
      <c r="B4" s="73" t="s">
        <v>3181</v>
      </c>
      <c r="C4" s="82">
        <f>C5+C7</f>
        <v>2176909</v>
      </c>
      <c r="D4" s="82">
        <f>D5+D7</f>
        <v>1870110</v>
      </c>
    </row>
    <row r="5" s="63" customFormat="1" ht="24.95" customHeight="1" spans="1:4">
      <c r="A5" s="83" t="s">
        <v>3182</v>
      </c>
      <c r="B5" s="73" t="s">
        <v>3138</v>
      </c>
      <c r="C5" s="82">
        <v>145509</v>
      </c>
      <c r="D5" s="82">
        <v>48910</v>
      </c>
    </row>
    <row r="6" s="63" customFormat="1" ht="24.95" customHeight="1" spans="1:4">
      <c r="A6" s="83" t="s">
        <v>3183</v>
      </c>
      <c r="B6" s="73" t="s">
        <v>3139</v>
      </c>
      <c r="C6" s="82">
        <v>123000</v>
      </c>
      <c r="D6" s="82">
        <v>28910</v>
      </c>
    </row>
    <row r="7" s="63" customFormat="1" ht="24.95" customHeight="1" spans="1:4">
      <c r="A7" s="83" t="s">
        <v>3184</v>
      </c>
      <c r="B7" s="73" t="s">
        <v>3185</v>
      </c>
      <c r="C7" s="82">
        <v>2031400</v>
      </c>
      <c r="D7" s="82">
        <v>1821200</v>
      </c>
    </row>
    <row r="8" s="63" customFormat="1" ht="24.95" customHeight="1" spans="1:4">
      <c r="A8" s="83" t="s">
        <v>3183</v>
      </c>
      <c r="B8" s="73" t="s">
        <v>3141</v>
      </c>
      <c r="C8" s="82">
        <v>900</v>
      </c>
      <c r="D8" s="82"/>
    </row>
    <row r="9" s="63" customFormat="1" ht="24.95" customHeight="1" spans="1:4">
      <c r="A9" s="81" t="s">
        <v>3186</v>
      </c>
      <c r="B9" s="73" t="s">
        <v>3187</v>
      </c>
      <c r="C9" s="82">
        <f>C10+C11</f>
        <v>124200</v>
      </c>
      <c r="D9" s="82">
        <f>D10+D11</f>
        <v>28910</v>
      </c>
    </row>
    <row r="10" s="63" customFormat="1" ht="24.95" customHeight="1" spans="1:4">
      <c r="A10" s="83" t="s">
        <v>3182</v>
      </c>
      <c r="B10" s="73" t="s">
        <v>3188</v>
      </c>
      <c r="C10" s="82">
        <v>123300</v>
      </c>
      <c r="D10" s="82">
        <v>28910</v>
      </c>
    </row>
    <row r="11" s="63" customFormat="1" ht="24.95" customHeight="1" spans="1:4">
      <c r="A11" s="83" t="s">
        <v>3184</v>
      </c>
      <c r="B11" s="73" t="s">
        <v>3189</v>
      </c>
      <c r="C11" s="82">
        <v>900</v>
      </c>
      <c r="D11" s="82"/>
    </row>
    <row r="12" s="63" customFormat="1" ht="24.95" customHeight="1" spans="1:4">
      <c r="A12" s="81" t="s">
        <v>3190</v>
      </c>
      <c r="B12" s="73" t="s">
        <v>3191</v>
      </c>
      <c r="C12" s="82">
        <f>C13+C14</f>
        <v>86771</v>
      </c>
      <c r="D12" s="82">
        <f>D13+D14</f>
        <v>21013</v>
      </c>
    </row>
    <row r="13" s="63" customFormat="1" ht="24.95" customHeight="1" spans="1:4">
      <c r="A13" s="83" t="s">
        <v>3182</v>
      </c>
      <c r="B13" s="73" t="s">
        <v>3192</v>
      </c>
      <c r="C13" s="82">
        <v>56565</v>
      </c>
      <c r="D13" s="82">
        <v>13750</v>
      </c>
    </row>
    <row r="14" s="63" customFormat="1" ht="24.95" customHeight="1" spans="1:4">
      <c r="A14" s="83" t="s">
        <v>3184</v>
      </c>
      <c r="B14" s="73" t="s">
        <v>3193</v>
      </c>
      <c r="C14" s="82">
        <v>30206</v>
      </c>
      <c r="D14" s="82">
        <v>7263</v>
      </c>
    </row>
    <row r="15" s="63" customFormat="1" ht="24.95" customHeight="1" spans="1:4">
      <c r="A15" s="81" t="s">
        <v>3194</v>
      </c>
      <c r="B15" s="73" t="s">
        <v>3195</v>
      </c>
      <c r="C15" s="82">
        <f>C16+C19</f>
        <v>0</v>
      </c>
      <c r="D15" s="82">
        <f>D16+D19</f>
        <v>0</v>
      </c>
    </row>
    <row r="16" s="63" customFormat="1" ht="24.95" customHeight="1" spans="1:4">
      <c r="A16" s="83" t="s">
        <v>3182</v>
      </c>
      <c r="B16" s="73" t="s">
        <v>3196</v>
      </c>
      <c r="C16" s="82"/>
      <c r="D16" s="82"/>
    </row>
    <row r="17" s="63" customFormat="1" ht="24.95" customHeight="1" spans="1:4">
      <c r="A17" s="83" t="s">
        <v>3197</v>
      </c>
      <c r="B17" s="73"/>
      <c r="C17" s="82"/>
      <c r="D17" s="82"/>
    </row>
    <row r="18" s="63" customFormat="1" ht="24.95" customHeight="1" spans="1:4">
      <c r="A18" s="83" t="s">
        <v>3198</v>
      </c>
      <c r="B18" s="73" t="s">
        <v>3199</v>
      </c>
      <c r="C18" s="82"/>
      <c r="D18" s="82"/>
    </row>
    <row r="19" s="63" customFormat="1" ht="24.95" customHeight="1" spans="1:4">
      <c r="A19" s="83" t="s">
        <v>3184</v>
      </c>
      <c r="B19" s="73" t="s">
        <v>3200</v>
      </c>
      <c r="C19" s="82"/>
      <c r="D19" s="82"/>
    </row>
    <row r="20" s="63" customFormat="1" ht="24.95" customHeight="1" spans="1:4">
      <c r="A20" s="83" t="s">
        <v>3197</v>
      </c>
      <c r="B20" s="73"/>
      <c r="C20" s="82"/>
      <c r="D20" s="82"/>
    </row>
    <row r="21" s="63" customFormat="1" ht="24.95" customHeight="1" spans="1:4">
      <c r="A21" s="83" t="s">
        <v>3201</v>
      </c>
      <c r="B21" s="73" t="s">
        <v>3202</v>
      </c>
      <c r="C21" s="82"/>
      <c r="D21" s="82"/>
    </row>
    <row r="22" s="63" customFormat="1" ht="24.95" customHeight="1" spans="1:4">
      <c r="A22" s="81" t="s">
        <v>3203</v>
      </c>
      <c r="B22" s="73" t="s">
        <v>3204</v>
      </c>
      <c r="C22" s="82">
        <f>C23+C24</f>
        <v>202075</v>
      </c>
      <c r="D22" s="82">
        <f>D23+D24</f>
        <v>152321</v>
      </c>
    </row>
    <row r="23" s="63" customFormat="1" ht="24.95" customHeight="1" spans="1:4">
      <c r="A23" s="83" t="s">
        <v>3182</v>
      </c>
      <c r="B23" s="73" t="s">
        <v>3205</v>
      </c>
      <c r="C23" s="82">
        <v>52648</v>
      </c>
      <c r="D23" s="82">
        <v>14257</v>
      </c>
    </row>
    <row r="24" s="63" customFormat="1" ht="24.95" customHeight="1" spans="1:4">
      <c r="A24" s="83" t="s">
        <v>3184</v>
      </c>
      <c r="B24" s="73" t="s">
        <v>3206</v>
      </c>
      <c r="C24" s="82">
        <v>149427</v>
      </c>
      <c r="D24" s="82">
        <v>138064</v>
      </c>
    </row>
    <row r="25" s="64" customFormat="1" ht="69.95" customHeight="1" spans="1:4">
      <c r="A25" s="84" t="s">
        <v>3207</v>
      </c>
      <c r="B25" s="84"/>
      <c r="C25" s="84"/>
      <c r="D25" s="84"/>
    </row>
    <row r="26" ht="24.95" customHeight="1" spans="1:4">
      <c r="A26" s="85"/>
      <c r="B26" s="85"/>
      <c r="C26" s="85"/>
      <c r="D26" s="85"/>
    </row>
  </sheetData>
  <mergeCells count="3">
    <mergeCell ref="A1:D1"/>
    <mergeCell ref="A25:D25"/>
    <mergeCell ref="A26:D26"/>
  </mergeCells>
  <printOptions horizontalCentered="1"/>
  <pageMargins left="0.709027777777778" right="0.709027777777778" top="0.393055555555556" bottom="0.75" header="0.309027777777778" footer="0.309027777777778"/>
  <pageSetup paperSize="9" fitToHeight="20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44"/>
  <sheetViews>
    <sheetView showGridLines="0" showZeros="0" view="pageBreakPreview" zoomScaleNormal="90" workbookViewId="0">
      <pane ySplit="3" topLeftCell="A8" activePane="bottomLeft" state="frozen"/>
      <selection/>
      <selection pane="bottomLeft" activeCell="F58" sqref="F58"/>
    </sheetView>
  </sheetViews>
  <sheetFormatPr defaultColWidth="9" defaultRowHeight="14.25" outlineLevelCol="5"/>
  <cols>
    <col min="1" max="1" width="14.5" style="190" customWidth="1"/>
    <col min="2" max="2" width="38.125" style="190" customWidth="1"/>
    <col min="3" max="3" width="18.5" style="190" customWidth="1"/>
    <col min="4" max="4" width="18.875" style="190" customWidth="1"/>
    <col min="5" max="5" width="18.125" style="190" customWidth="1"/>
    <col min="6" max="16384" width="9" style="293"/>
  </cols>
  <sheetData>
    <row r="1" ht="45" customHeight="1" spans="1:5">
      <c r="A1" s="358"/>
      <c r="B1" s="358" t="s">
        <v>128</v>
      </c>
      <c r="C1" s="358"/>
      <c r="D1" s="358"/>
      <c r="E1" s="358"/>
    </row>
    <row r="2" ht="18.95" customHeight="1" spans="2:5">
      <c r="B2" s="489"/>
      <c r="C2" s="361"/>
      <c r="D2" s="361"/>
      <c r="E2" s="490" t="s">
        <v>1</v>
      </c>
    </row>
    <row r="3" s="486" customFormat="1" ht="45" customHeight="1" spans="1:6">
      <c r="A3" s="491" t="s">
        <v>2</v>
      </c>
      <c r="B3" s="364" t="s">
        <v>3</v>
      </c>
      <c r="C3" s="299" t="str">
        <f>YEAR([3]封面!$B$7)-1&amp;"年执行数"</f>
        <v>2020年执行数</v>
      </c>
      <c r="D3" s="299" t="str">
        <f>YEAR([3]封面!$B$7)&amp;"年预算数"</f>
        <v>2021年预算数</v>
      </c>
      <c r="E3" s="299" t="s">
        <v>129</v>
      </c>
      <c r="F3" s="300" t="s">
        <v>7</v>
      </c>
    </row>
    <row r="4" ht="32.1" customHeight="1" spans="1:6">
      <c r="A4" s="492" t="s">
        <v>8</v>
      </c>
      <c r="B4" s="493" t="s">
        <v>9</v>
      </c>
      <c r="C4" s="133">
        <v>48026</v>
      </c>
      <c r="D4" s="494">
        <v>48600</v>
      </c>
      <c r="E4" s="401">
        <f>IF(C4&lt;&gt;0,D4/C4-1,"")</f>
        <v>0.012</v>
      </c>
      <c r="F4" s="304" t="str">
        <f t="shared" ref="F4:F40" si="0">IF(LEN(A4)=3,"是",IF(B4&lt;&gt;"",IF(SUM(C4:D4)&lt;&gt;0,"是","否"),"是"))</f>
        <v>是</v>
      </c>
    </row>
    <row r="5" ht="32.1" customHeight="1" spans="1:6">
      <c r="A5" s="374" t="s">
        <v>10</v>
      </c>
      <c r="B5" s="495" t="s">
        <v>11</v>
      </c>
      <c r="C5" s="152">
        <v>26948</v>
      </c>
      <c r="D5" s="377">
        <v>28265</v>
      </c>
      <c r="E5" s="388">
        <f>IF(C5&lt;&gt;0,D5/C5-1,"")</f>
        <v>0.049</v>
      </c>
      <c r="F5" s="304" t="str">
        <f t="shared" si="0"/>
        <v>是</v>
      </c>
    </row>
    <row r="6" ht="32.1" customHeight="1" spans="1:6">
      <c r="A6" s="374" t="s">
        <v>12</v>
      </c>
      <c r="B6" s="495" t="s">
        <v>13</v>
      </c>
      <c r="C6" s="152">
        <v>2929</v>
      </c>
      <c r="D6" s="377">
        <v>3165</v>
      </c>
      <c r="E6" s="388">
        <f>IF(C6&lt;&gt;0,D6/C6-1,"")</f>
        <v>0.081</v>
      </c>
      <c r="F6" s="304" t="str">
        <f t="shared" si="0"/>
        <v>是</v>
      </c>
    </row>
    <row r="7" ht="32.1" customHeight="1" spans="1:6">
      <c r="A7" s="374" t="s">
        <v>14</v>
      </c>
      <c r="B7" s="495" t="s">
        <v>15</v>
      </c>
      <c r="C7" s="152">
        <v>753</v>
      </c>
      <c r="D7" s="377">
        <v>655</v>
      </c>
      <c r="E7" s="388">
        <f>IF(C7&lt;&gt;0,D7/C7-1,"")</f>
        <v>-0.13</v>
      </c>
      <c r="F7" s="304" t="str">
        <f t="shared" si="0"/>
        <v>是</v>
      </c>
    </row>
    <row r="8" customFormat="1" ht="32.1" customHeight="1" spans="1:6">
      <c r="A8" s="496" t="s">
        <v>16</v>
      </c>
      <c r="B8" s="497" t="s">
        <v>17</v>
      </c>
      <c r="C8" s="498">
        <v>239</v>
      </c>
      <c r="D8" s="499">
        <v>250</v>
      </c>
      <c r="E8" s="388">
        <f>IF(C8&lt;&gt;0,D8/C8-1,"")</f>
        <v>0.046</v>
      </c>
      <c r="F8" s="304" t="str">
        <f t="shared" si="0"/>
        <v>是</v>
      </c>
    </row>
    <row r="9" ht="32.1" customHeight="1" spans="1:6">
      <c r="A9" s="374" t="s">
        <v>18</v>
      </c>
      <c r="B9" s="495" t="s">
        <v>19</v>
      </c>
      <c r="C9" s="152">
        <v>5775</v>
      </c>
      <c r="D9" s="377">
        <v>5630</v>
      </c>
      <c r="E9" s="388">
        <f t="shared" ref="E9:E40" si="1">IF(C9&lt;&gt;0,D9/C9-1,"")</f>
        <v>-0.025</v>
      </c>
      <c r="F9" s="304" t="str">
        <f t="shared" si="0"/>
        <v>是</v>
      </c>
    </row>
    <row r="10" customFormat="1" ht="32.1" customHeight="1" spans="1:6">
      <c r="A10" s="496" t="s">
        <v>20</v>
      </c>
      <c r="B10" s="497" t="s">
        <v>21</v>
      </c>
      <c r="C10" s="498">
        <v>1851</v>
      </c>
      <c r="D10" s="499">
        <v>2015</v>
      </c>
      <c r="E10" s="388">
        <f t="shared" si="1"/>
        <v>0.089</v>
      </c>
      <c r="F10" s="304" t="str">
        <f t="shared" si="0"/>
        <v>是</v>
      </c>
    </row>
    <row r="11" customFormat="1" ht="32.1" customHeight="1" spans="1:6">
      <c r="A11" s="496" t="s">
        <v>22</v>
      </c>
      <c r="B11" s="497" t="s">
        <v>23</v>
      </c>
      <c r="C11" s="498">
        <v>1806</v>
      </c>
      <c r="D11" s="499">
        <v>1400</v>
      </c>
      <c r="E11" s="388">
        <f t="shared" si="1"/>
        <v>-0.225</v>
      </c>
      <c r="F11" s="304" t="str">
        <f t="shared" si="0"/>
        <v>是</v>
      </c>
    </row>
    <row r="12" customFormat="1" ht="32.1" customHeight="1" spans="1:6">
      <c r="A12" s="496" t="s">
        <v>24</v>
      </c>
      <c r="B12" s="497" t="s">
        <v>25</v>
      </c>
      <c r="C12" s="498">
        <v>719</v>
      </c>
      <c r="D12" s="499">
        <v>700</v>
      </c>
      <c r="E12" s="388">
        <f t="shared" si="1"/>
        <v>-0.026</v>
      </c>
      <c r="F12" s="304" t="str">
        <f t="shared" si="0"/>
        <v>是</v>
      </c>
    </row>
    <row r="13" customFormat="1" ht="32.1" customHeight="1" spans="1:6">
      <c r="A13" s="496" t="s">
        <v>26</v>
      </c>
      <c r="B13" s="497" t="s">
        <v>27</v>
      </c>
      <c r="C13" s="498">
        <v>1651</v>
      </c>
      <c r="D13" s="499">
        <v>1285</v>
      </c>
      <c r="E13" s="388">
        <f t="shared" si="1"/>
        <v>-0.222</v>
      </c>
      <c r="F13" s="304" t="str">
        <f t="shared" si="0"/>
        <v>是</v>
      </c>
    </row>
    <row r="14" customFormat="1" ht="32.1" customHeight="1" spans="1:6">
      <c r="A14" s="496" t="s">
        <v>28</v>
      </c>
      <c r="B14" s="497" t="s">
        <v>29</v>
      </c>
      <c r="C14" s="498">
        <v>3439</v>
      </c>
      <c r="D14" s="499">
        <v>3045</v>
      </c>
      <c r="E14" s="388">
        <f t="shared" si="1"/>
        <v>-0.115</v>
      </c>
      <c r="F14" s="304" t="str">
        <f t="shared" si="0"/>
        <v>是</v>
      </c>
    </row>
    <row r="15" ht="32.1" customHeight="1" spans="1:6">
      <c r="A15" s="374" t="s">
        <v>30</v>
      </c>
      <c r="B15" s="495" t="s">
        <v>31</v>
      </c>
      <c r="C15" s="152">
        <v>670</v>
      </c>
      <c r="D15" s="377">
        <v>600</v>
      </c>
      <c r="E15" s="388">
        <f t="shared" si="1"/>
        <v>-0.104</v>
      </c>
      <c r="F15" s="304" t="str">
        <f t="shared" si="0"/>
        <v>是</v>
      </c>
    </row>
    <row r="16" customFormat="1" ht="32.1" customHeight="1" spans="1:6">
      <c r="A16" s="496" t="s">
        <v>32</v>
      </c>
      <c r="B16" s="497" t="s">
        <v>33</v>
      </c>
      <c r="C16" s="498">
        <v>1162</v>
      </c>
      <c r="D16" s="499">
        <v>1500</v>
      </c>
      <c r="E16" s="388">
        <f t="shared" si="1"/>
        <v>0.291</v>
      </c>
      <c r="F16" s="304" t="str">
        <f t="shared" si="0"/>
        <v>是</v>
      </c>
    </row>
    <row r="17" customFormat="1" ht="32.1" customHeight="1" spans="1:6">
      <c r="A17" s="496" t="s">
        <v>34</v>
      </c>
      <c r="B17" s="497" t="s">
        <v>35</v>
      </c>
      <c r="C17" s="498">
        <v>0</v>
      </c>
      <c r="D17" s="499">
        <v>0</v>
      </c>
      <c r="E17" s="388" t="str">
        <f t="shared" si="1"/>
        <v/>
      </c>
      <c r="F17" s="304" t="str">
        <f t="shared" si="0"/>
        <v>否</v>
      </c>
    </row>
    <row r="18" customFormat="1" ht="32.1" customHeight="1" spans="1:6">
      <c r="A18" s="496" t="s">
        <v>36</v>
      </c>
      <c r="B18" s="497" t="s">
        <v>37</v>
      </c>
      <c r="C18" s="498">
        <v>84</v>
      </c>
      <c r="D18" s="499">
        <v>90</v>
      </c>
      <c r="E18" s="388">
        <f t="shared" si="1"/>
        <v>0.071</v>
      </c>
      <c r="F18" s="304" t="str">
        <f t="shared" si="0"/>
        <v>是</v>
      </c>
    </row>
    <row r="19" customFormat="1" ht="32.1" customHeight="1" spans="1:6">
      <c r="A19" s="546" t="s">
        <v>130</v>
      </c>
      <c r="B19" s="497" t="s">
        <v>39</v>
      </c>
      <c r="C19" s="498">
        <v>0</v>
      </c>
      <c r="D19" s="499">
        <v>0</v>
      </c>
      <c r="E19" s="388" t="str">
        <f t="shared" si="1"/>
        <v/>
      </c>
      <c r="F19" s="304" t="str">
        <f t="shared" si="0"/>
        <v>否</v>
      </c>
    </row>
    <row r="20" ht="32.1" customHeight="1" spans="1:6">
      <c r="A20" s="371" t="s">
        <v>40</v>
      </c>
      <c r="B20" s="493" t="s">
        <v>41</v>
      </c>
      <c r="C20" s="133">
        <v>45816</v>
      </c>
      <c r="D20" s="494">
        <v>48100</v>
      </c>
      <c r="E20" s="401">
        <f t="shared" si="1"/>
        <v>0.05</v>
      </c>
      <c r="F20" s="304" t="str">
        <f t="shared" si="0"/>
        <v>是</v>
      </c>
    </row>
    <row r="21" ht="32.1" customHeight="1" spans="1:6">
      <c r="A21" s="500" t="s">
        <v>42</v>
      </c>
      <c r="B21" s="495" t="s">
        <v>43</v>
      </c>
      <c r="C21" s="152">
        <v>5665</v>
      </c>
      <c r="D21" s="377">
        <v>5500</v>
      </c>
      <c r="E21" s="388">
        <f t="shared" si="1"/>
        <v>-0.029</v>
      </c>
      <c r="F21" s="304" t="str">
        <f t="shared" si="0"/>
        <v>是</v>
      </c>
    </row>
    <row r="22" ht="32.1" customHeight="1" spans="1:6">
      <c r="A22" s="374" t="s">
        <v>44</v>
      </c>
      <c r="B22" s="501" t="s">
        <v>45</v>
      </c>
      <c r="C22" s="152">
        <v>11313</v>
      </c>
      <c r="D22" s="377">
        <v>10800</v>
      </c>
      <c r="E22" s="388">
        <f t="shared" si="1"/>
        <v>-0.045</v>
      </c>
      <c r="F22" s="304" t="str">
        <f t="shared" si="0"/>
        <v>是</v>
      </c>
    </row>
    <row r="23" ht="32.1" customHeight="1" spans="1:6">
      <c r="A23" s="374" t="s">
        <v>46</v>
      </c>
      <c r="B23" s="495" t="s">
        <v>47</v>
      </c>
      <c r="C23" s="152">
        <v>5865</v>
      </c>
      <c r="D23" s="377">
        <v>6150</v>
      </c>
      <c r="E23" s="388">
        <f t="shared" si="1"/>
        <v>0.049</v>
      </c>
      <c r="F23" s="304" t="str">
        <f t="shared" si="0"/>
        <v>是</v>
      </c>
    </row>
    <row r="24" ht="32.1" customHeight="1" spans="1:6">
      <c r="A24" s="374" t="s">
        <v>48</v>
      </c>
      <c r="B24" s="495" t="s">
        <v>49</v>
      </c>
      <c r="C24" s="152">
        <v>0</v>
      </c>
      <c r="D24" s="377">
        <v>0</v>
      </c>
      <c r="E24" s="388" t="str">
        <f t="shared" si="1"/>
        <v/>
      </c>
      <c r="F24" s="304" t="str">
        <f t="shared" si="0"/>
        <v>否</v>
      </c>
    </row>
    <row r="25" ht="32.1" customHeight="1" spans="1:6">
      <c r="A25" s="374" t="s">
        <v>50</v>
      </c>
      <c r="B25" s="495" t="s">
        <v>51</v>
      </c>
      <c r="C25" s="152">
        <v>8236</v>
      </c>
      <c r="D25" s="377">
        <v>10590</v>
      </c>
      <c r="E25" s="388">
        <f t="shared" si="1"/>
        <v>0.286</v>
      </c>
      <c r="F25" s="304" t="str">
        <f t="shared" si="0"/>
        <v>是</v>
      </c>
    </row>
    <row r="26" customFormat="1" ht="32.1" customHeight="1" spans="1:6">
      <c r="A26" s="496" t="s">
        <v>52</v>
      </c>
      <c r="B26" s="497" t="s">
        <v>53</v>
      </c>
      <c r="C26" s="498">
        <v>0</v>
      </c>
      <c r="D26" s="499">
        <v>0</v>
      </c>
      <c r="E26" s="388" t="str">
        <f t="shared" si="1"/>
        <v/>
      </c>
      <c r="F26" s="304" t="str">
        <f t="shared" si="0"/>
        <v>否</v>
      </c>
    </row>
    <row r="27" ht="32.1" customHeight="1" spans="1:6">
      <c r="A27" s="374" t="s">
        <v>54</v>
      </c>
      <c r="B27" s="495" t="s">
        <v>55</v>
      </c>
      <c r="C27" s="152">
        <v>11817</v>
      </c>
      <c r="D27" s="377">
        <v>15060</v>
      </c>
      <c r="E27" s="388">
        <f t="shared" si="1"/>
        <v>0.274</v>
      </c>
      <c r="F27" s="304" t="str">
        <f t="shared" si="0"/>
        <v>是</v>
      </c>
    </row>
    <row r="28" ht="32.1" customHeight="1" spans="1:6">
      <c r="A28" s="374" t="s">
        <v>56</v>
      </c>
      <c r="B28" s="495" t="s">
        <v>57</v>
      </c>
      <c r="C28" s="152">
        <v>2920</v>
      </c>
      <c r="D28" s="377">
        <v>0</v>
      </c>
      <c r="E28" s="388">
        <f t="shared" si="1"/>
        <v>-1</v>
      </c>
      <c r="F28" s="304" t="str">
        <f t="shared" si="0"/>
        <v>是</v>
      </c>
    </row>
    <row r="29" ht="32.1" customHeight="1" spans="1:6">
      <c r="A29" s="374"/>
      <c r="B29" s="495"/>
      <c r="C29" s="152"/>
      <c r="D29" s="377"/>
      <c r="E29" s="401" t="str">
        <f t="shared" si="1"/>
        <v/>
      </c>
      <c r="F29" s="304" t="str">
        <f t="shared" si="0"/>
        <v>是</v>
      </c>
    </row>
    <row r="30" s="360" customFormat="1" ht="32.1" customHeight="1" spans="1:6">
      <c r="A30" s="502"/>
      <c r="B30" s="503" t="s">
        <v>131</v>
      </c>
      <c r="C30" s="133">
        <v>93842</v>
      </c>
      <c r="D30" s="494">
        <v>96700</v>
      </c>
      <c r="E30" s="401">
        <f t="shared" si="1"/>
        <v>0.03</v>
      </c>
      <c r="F30" s="304" t="str">
        <f t="shared" si="0"/>
        <v>是</v>
      </c>
    </row>
    <row r="31" ht="32.1" customHeight="1" spans="1:6">
      <c r="A31" s="371">
        <v>105</v>
      </c>
      <c r="B31" s="504" t="s">
        <v>59</v>
      </c>
      <c r="C31" s="133">
        <v>148545</v>
      </c>
      <c r="D31" s="494"/>
      <c r="E31" s="388">
        <f t="shared" si="1"/>
        <v>-1</v>
      </c>
      <c r="F31" s="304" t="str">
        <f t="shared" si="0"/>
        <v>是</v>
      </c>
    </row>
    <row r="32" ht="32.1" customHeight="1" spans="1:6">
      <c r="A32" s="505">
        <v>110</v>
      </c>
      <c r="B32" s="506" t="s">
        <v>60</v>
      </c>
      <c r="C32" s="133">
        <f>SUM(C33:C39)</f>
        <v>2159600</v>
      </c>
      <c r="D32" s="133">
        <f>SUM(D33:D39)</f>
        <v>2351807</v>
      </c>
      <c r="E32" s="401">
        <f t="shared" si="1"/>
        <v>0.089</v>
      </c>
      <c r="F32" s="304" t="str">
        <f t="shared" si="0"/>
        <v>是</v>
      </c>
    </row>
    <row r="33" ht="32.1" customHeight="1" spans="1:6">
      <c r="A33" s="405">
        <v>11001</v>
      </c>
      <c r="B33" s="346" t="s">
        <v>61</v>
      </c>
      <c r="C33" s="152">
        <v>30182</v>
      </c>
      <c r="D33" s="377">
        <v>30182</v>
      </c>
      <c r="E33" s="388">
        <f t="shared" si="1"/>
        <v>0</v>
      </c>
      <c r="F33" s="304" t="str">
        <f t="shared" si="0"/>
        <v>是</v>
      </c>
    </row>
    <row r="34" ht="32.1" customHeight="1" spans="1:6">
      <c r="A34" s="405"/>
      <c r="B34" s="346" t="s">
        <v>62</v>
      </c>
      <c r="C34" s="152">
        <v>1999536</v>
      </c>
      <c r="D34" s="377">
        <v>2195147</v>
      </c>
      <c r="E34" s="388">
        <f t="shared" si="1"/>
        <v>0.098</v>
      </c>
      <c r="F34" s="304" t="str">
        <f t="shared" si="0"/>
        <v>是</v>
      </c>
    </row>
    <row r="35" ht="32.1" customHeight="1" spans="1:6">
      <c r="A35" s="405">
        <v>11006</v>
      </c>
      <c r="B35" s="346" t="s">
        <v>132</v>
      </c>
      <c r="C35" s="152">
        <v>60838</v>
      </c>
      <c r="D35" s="377">
        <v>51500</v>
      </c>
      <c r="E35" s="388">
        <f t="shared" si="1"/>
        <v>-0.153</v>
      </c>
      <c r="F35" s="304" t="str">
        <f t="shared" si="0"/>
        <v>是</v>
      </c>
    </row>
    <row r="36" ht="32.1" customHeight="1" spans="1:6">
      <c r="A36" s="405">
        <v>11008</v>
      </c>
      <c r="B36" s="346" t="s">
        <v>63</v>
      </c>
      <c r="C36" s="152">
        <v>5820</v>
      </c>
      <c r="D36" s="377">
        <v>1706</v>
      </c>
      <c r="E36" s="388">
        <f t="shared" si="1"/>
        <v>-0.707</v>
      </c>
      <c r="F36" s="304" t="str">
        <f t="shared" si="0"/>
        <v>是</v>
      </c>
    </row>
    <row r="37" ht="32.1" customHeight="1" spans="1:6">
      <c r="A37" s="405">
        <v>11009</v>
      </c>
      <c r="B37" s="346" t="s">
        <v>64</v>
      </c>
      <c r="C37" s="152">
        <v>53034</v>
      </c>
      <c r="D37" s="377">
        <v>73272</v>
      </c>
      <c r="E37" s="388">
        <f t="shared" si="1"/>
        <v>0.382</v>
      </c>
      <c r="F37" s="304" t="str">
        <f t="shared" si="0"/>
        <v>是</v>
      </c>
    </row>
    <row r="38" s="487" customFormat="1" ht="32.1" customHeight="1" spans="1:6">
      <c r="A38" s="507">
        <v>11013</v>
      </c>
      <c r="B38" s="508" t="s">
        <v>65</v>
      </c>
      <c r="C38" s="498">
        <v>0</v>
      </c>
      <c r="D38" s="499"/>
      <c r="E38" s="388" t="str">
        <f t="shared" si="1"/>
        <v/>
      </c>
      <c r="F38" s="304" t="str">
        <f t="shared" si="0"/>
        <v>否</v>
      </c>
    </row>
    <row r="39" s="488" customFormat="1" ht="32.1" customHeight="1" spans="1:6">
      <c r="A39" s="405">
        <v>11015</v>
      </c>
      <c r="B39" s="350" t="s">
        <v>66</v>
      </c>
      <c r="C39" s="152">
        <v>10190</v>
      </c>
      <c r="D39" s="377"/>
      <c r="E39" s="388">
        <f t="shared" si="1"/>
        <v>-1</v>
      </c>
      <c r="F39" s="304" t="str">
        <f t="shared" si="0"/>
        <v>是</v>
      </c>
    </row>
    <row r="40" ht="32.1" customHeight="1" spans="1:6">
      <c r="A40" s="509"/>
      <c r="B40" s="510" t="s">
        <v>67</v>
      </c>
      <c r="C40" s="133">
        <v>2401807</v>
      </c>
      <c r="D40" s="494">
        <v>2448507</v>
      </c>
      <c r="E40" s="401">
        <f t="shared" si="1"/>
        <v>0.019</v>
      </c>
      <c r="F40" s="304" t="str">
        <f t="shared" si="0"/>
        <v>是</v>
      </c>
    </row>
    <row r="41" spans="4:4">
      <c r="D41" s="511"/>
    </row>
    <row r="42" spans="4:4">
      <c r="D42" s="511"/>
    </row>
    <row r="43" spans="4:4">
      <c r="D43" s="511"/>
    </row>
    <row r="44" spans="4:4">
      <c r="D44" s="511"/>
    </row>
  </sheetData>
  <autoFilter xmlns:etc="http://www.wps.cn/officeDocument/2017/etCustomData" ref="A3:F40" etc:filterBottomFollowUsedRange="0">
    <extLst/>
  </autoFilter>
  <mergeCells count="1">
    <mergeCell ref="B1:E1"/>
  </mergeCells>
  <conditionalFormatting sqref="E2">
    <cfRule type="cellIs" dxfId="0" priority="33" stopIfTrue="1" operator="lessThanOrEqual">
      <formula>-1</formula>
    </cfRule>
  </conditionalFormatting>
  <conditionalFormatting sqref="A31:B31">
    <cfRule type="expression" dxfId="1" priority="39" stopIfTrue="1">
      <formula>"len($A:$A)=3"</formula>
    </cfRule>
  </conditionalFormatting>
  <conditionalFormatting sqref="C31">
    <cfRule type="expression" dxfId="1" priority="2" stopIfTrue="1">
      <formula>"len($A:$A)=3"</formula>
    </cfRule>
    <cfRule type="expression" dxfId="1" priority="1" stopIfTrue="1">
      <formula>"len($A:$A)=3"</formula>
    </cfRule>
  </conditionalFormatting>
  <conditionalFormatting sqref="B38:B39">
    <cfRule type="expression" dxfId="1" priority="7" stopIfTrue="1">
      <formula>"len($A:$A)=3"</formula>
    </cfRule>
    <cfRule type="expression" dxfId="1" priority="8" stopIfTrue="1">
      <formula>"len($A:$A)=3"</formula>
    </cfRule>
  </conditionalFormatting>
  <conditionalFormatting sqref="C33:C34">
    <cfRule type="expression" dxfId="1" priority="37" stopIfTrue="1">
      <formula>"len($A:$A)=3"</formula>
    </cfRule>
  </conditionalFormatting>
  <conditionalFormatting sqref="C36:C39">
    <cfRule type="expression" dxfId="1" priority="35" stopIfTrue="1">
      <formula>"len($A:$A)=3"</formula>
    </cfRule>
  </conditionalFormatting>
  <conditionalFormatting sqref="F4:F58">
    <cfRule type="cellIs" dxfId="2" priority="23" stopIfTrue="1" operator="lessThan">
      <formula>0</formula>
    </cfRule>
  </conditionalFormatting>
  <conditionalFormatting sqref="A4:C28 D4:D8">
    <cfRule type="expression" dxfId="1" priority="29" stopIfTrue="1">
      <formula>"len($A:$A)=3"</formula>
    </cfRule>
  </conditionalFormatting>
  <conditionalFormatting sqref="B4:C6 D4:D8">
    <cfRule type="expression" dxfId="1" priority="32" stopIfTrue="1">
      <formula>"len($A:$A)=3"</formula>
    </cfRule>
  </conditionalFormatting>
  <conditionalFormatting sqref="B7:C8">
    <cfRule type="expression" dxfId="1" priority="31" stopIfTrue="1">
      <formula>"len($A:$A)=3"</formula>
    </cfRule>
  </conditionalFormatting>
  <conditionalFormatting sqref="A29:C29 C39 B40:C58 D40:D44">
    <cfRule type="expression" dxfId="1" priority="40" stopIfTrue="1">
      <formula>"len($A:$A)=3"</formula>
    </cfRule>
  </conditionalFormatting>
  <conditionalFormatting sqref="B29:C29 B31 C32:C34 C38:C39 D32">
    <cfRule type="expression" dxfId="1" priority="52" stopIfTrue="1">
      <formula>"len($A:$A)=3"</formula>
    </cfRule>
  </conditionalFormatting>
  <conditionalFormatting sqref="A32:B32 A35:C35">
    <cfRule type="expression" dxfId="1" priority="12" stopIfTrue="1">
      <formula>"len($A:$A)=3"</formula>
    </cfRule>
  </conditionalFormatting>
  <conditionalFormatting sqref="B32:B34 B39">
    <cfRule type="expression" dxfId="1" priority="13" stopIfTrue="1">
      <formula>"len($A:$A)=3"</formula>
    </cfRule>
  </conditionalFormatting>
  <conditionalFormatting sqref="C32:C34 D32">
    <cfRule type="expression" dxfId="1" priority="38" stopIfTrue="1">
      <formula>"len($A:$A)=3"</formula>
    </cfRule>
  </conditionalFormatting>
  <conditionalFormatting sqref="A33:B34">
    <cfRule type="expression" dxfId="1" priority="11" stopIfTrue="1">
      <formula>"len($A:$A)=3"</formula>
    </cfRule>
  </conditionalFormatting>
  <conditionalFormatting sqref="A36:B44">
    <cfRule type="expression" dxfId="1" priority="9" stopIfTrue="1">
      <formula>"len($A:$A)=3"</formula>
    </cfRule>
  </conditionalFormatting>
  <conditionalFormatting sqref="A38:B39">
    <cfRule type="expression" dxfId="1" priority="6"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F20"/>
  <sheetViews>
    <sheetView workbookViewId="0">
      <selection activeCell="B21" sqref="B21"/>
    </sheetView>
  </sheetViews>
  <sheetFormatPr defaultColWidth="8.875" defaultRowHeight="13.5" outlineLevelCol="5"/>
  <cols>
    <col min="1" max="1" width="8.875" style="65"/>
    <col min="2" max="5" width="42.625" style="65" customWidth="1"/>
    <col min="6" max="6" width="20.625" style="65" customWidth="1"/>
    <col min="7" max="16384" width="8.875" style="65"/>
  </cols>
  <sheetData>
    <row r="1" spans="1:1">
      <c r="A1" s="66"/>
    </row>
    <row r="2" ht="45" customHeight="1" spans="1:6">
      <c r="A2" s="67" t="s">
        <v>3208</v>
      </c>
      <c r="B2" s="67"/>
      <c r="C2" s="67"/>
      <c r="D2" s="67"/>
      <c r="E2" s="67"/>
      <c r="F2" s="67"/>
    </row>
    <row r="3" s="63" customFormat="1" ht="18" customHeight="1" spans="2:6">
      <c r="B3" s="68" t="s">
        <v>1</v>
      </c>
      <c r="C3" s="69"/>
      <c r="D3" s="69"/>
      <c r="E3" s="69"/>
      <c r="F3" s="69"/>
    </row>
    <row r="4" s="63" customFormat="1" ht="30" customHeight="1" spans="1:6">
      <c r="A4" s="70" t="s">
        <v>3</v>
      </c>
      <c r="B4" s="70"/>
      <c r="C4" s="71" t="s">
        <v>3136</v>
      </c>
      <c r="D4" s="71" t="s">
        <v>3178</v>
      </c>
      <c r="E4" s="71" t="s">
        <v>3179</v>
      </c>
      <c r="F4" s="71" t="s">
        <v>3209</v>
      </c>
    </row>
    <row r="5" s="63" customFormat="1" ht="30" customHeight="1" spans="1:6">
      <c r="A5" s="72" t="s">
        <v>3210</v>
      </c>
      <c r="B5" s="72"/>
      <c r="C5" s="73" t="s">
        <v>3137</v>
      </c>
      <c r="D5" s="74">
        <f t="shared" ref="D5:F5" si="0">D6+D7</f>
        <v>4504357</v>
      </c>
      <c r="E5" s="74">
        <f t="shared" si="0"/>
        <v>2573956</v>
      </c>
      <c r="F5" s="74">
        <f t="shared" si="0"/>
        <v>1930401</v>
      </c>
    </row>
    <row r="6" s="63" customFormat="1" ht="30" customHeight="1" spans="1:6">
      <c r="A6" s="75" t="s">
        <v>3211</v>
      </c>
      <c r="B6" s="75"/>
      <c r="C6" s="73" t="s">
        <v>3138</v>
      </c>
      <c r="D6" s="74">
        <v>1989236</v>
      </c>
      <c r="E6" s="74">
        <v>556756</v>
      </c>
      <c r="F6" s="74">
        <v>1432480</v>
      </c>
    </row>
    <row r="7" s="63" customFormat="1" ht="30" customHeight="1" spans="1:6">
      <c r="A7" s="75" t="s">
        <v>3212</v>
      </c>
      <c r="B7" s="75"/>
      <c r="C7" s="73" t="s">
        <v>3139</v>
      </c>
      <c r="D7" s="74">
        <v>2515121</v>
      </c>
      <c r="E7" s="74">
        <v>2017200</v>
      </c>
      <c r="F7" s="74">
        <v>497921</v>
      </c>
    </row>
    <row r="8" s="63" customFormat="1" ht="30" customHeight="1" spans="1:6">
      <c r="A8" s="76" t="s">
        <v>3213</v>
      </c>
      <c r="B8" s="76"/>
      <c r="C8" s="73" t="s">
        <v>3140</v>
      </c>
      <c r="D8" s="74"/>
      <c r="E8" s="74"/>
      <c r="F8" s="74"/>
    </row>
    <row r="9" s="63" customFormat="1" ht="30" customHeight="1" spans="1:6">
      <c r="A9" s="75" t="s">
        <v>3211</v>
      </c>
      <c r="B9" s="75"/>
      <c r="C9" s="73" t="s">
        <v>3141</v>
      </c>
      <c r="D9" s="74"/>
      <c r="E9" s="74"/>
      <c r="F9" s="74"/>
    </row>
    <row r="10" s="63" customFormat="1" ht="30" customHeight="1" spans="1:6">
      <c r="A10" s="75" t="s">
        <v>3212</v>
      </c>
      <c r="B10" s="75"/>
      <c r="C10" s="73" t="s">
        <v>3142</v>
      </c>
      <c r="D10" s="74"/>
      <c r="E10" s="74"/>
      <c r="F10" s="74"/>
    </row>
    <row r="11" s="64" customFormat="1" ht="41.1" customHeight="1" spans="1:6">
      <c r="A11" s="77" t="s">
        <v>3214</v>
      </c>
      <c r="B11" s="77"/>
      <c r="C11" s="77"/>
      <c r="D11" s="77"/>
      <c r="E11" s="77"/>
      <c r="F11" s="77"/>
    </row>
    <row r="14" ht="19.5" spans="1:1">
      <c r="A14" s="78"/>
    </row>
    <row r="15" ht="18.95" customHeight="1" spans="1:1">
      <c r="A15" s="79"/>
    </row>
    <row r="16" ht="29.1" customHeight="1"/>
    <row r="17" ht="29.1" customHeight="1"/>
    <row r="18" ht="29.1" customHeight="1"/>
    <row r="19" ht="29.1" customHeight="1"/>
    <row r="20" ht="30" customHeight="1" spans="1:1">
      <c r="A20" s="79"/>
    </row>
  </sheetData>
  <mergeCells count="9">
    <mergeCell ref="A2:F2"/>
    <mergeCell ref="B3:F3"/>
    <mergeCell ref="A4:B4"/>
    <mergeCell ref="A6:B6"/>
    <mergeCell ref="A7:B7"/>
    <mergeCell ref="A8:B8"/>
    <mergeCell ref="A9:B9"/>
    <mergeCell ref="A10:B10"/>
    <mergeCell ref="A11:F11"/>
  </mergeCells>
  <printOptions horizontalCentered="1"/>
  <pageMargins left="0.709027777777778" right="0.709027777777778" top="1.10138888888889" bottom="0.75" header="0.309027777777778" footer="0.309027777777778"/>
  <pageSetup paperSize="9" scale="95" fitToHeight="200"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workbookViewId="0">
      <selection activeCell="A8" sqref="A8:F8"/>
    </sheetView>
  </sheetViews>
  <sheetFormatPr defaultColWidth="8.875" defaultRowHeight="13.5" outlineLevelRow="7" outlineLevelCol="5"/>
  <cols>
    <col min="1" max="1" width="8.875" style="52"/>
    <col min="2" max="6" width="24.25" style="52" customWidth="1"/>
    <col min="7" max="16384" width="8.875" style="52"/>
  </cols>
  <sheetData>
    <row r="1" ht="24" customHeight="1"/>
    <row r="2" ht="27" spans="1:6">
      <c r="A2" s="53" t="s">
        <v>3215</v>
      </c>
      <c r="B2" s="54"/>
      <c r="C2" s="54"/>
      <c r="D2" s="54"/>
      <c r="E2" s="54"/>
      <c r="F2" s="54"/>
    </row>
    <row r="3" ht="23.1" customHeight="1" spans="1:6">
      <c r="A3" s="55" t="s">
        <v>3216</v>
      </c>
      <c r="B3" s="55"/>
      <c r="C3" s="55"/>
      <c r="D3" s="55"/>
      <c r="E3" s="55"/>
      <c r="F3" s="55"/>
    </row>
    <row r="4" s="50" customFormat="1" ht="30" customHeight="1" spans="1:6">
      <c r="A4" s="56" t="s">
        <v>3217</v>
      </c>
      <c r="B4" s="57" t="s">
        <v>3092</v>
      </c>
      <c r="C4" s="57" t="s">
        <v>3218</v>
      </c>
      <c r="D4" s="57" t="s">
        <v>3219</v>
      </c>
      <c r="E4" s="57" t="s">
        <v>3220</v>
      </c>
      <c r="F4" s="57" t="s">
        <v>3221</v>
      </c>
    </row>
    <row r="5" s="50" customFormat="1" ht="45" customHeight="1" spans="1:6">
      <c r="A5" s="58">
        <v>1</v>
      </c>
      <c r="B5" s="59"/>
      <c r="C5" s="60"/>
      <c r="D5" s="61"/>
      <c r="E5" s="61"/>
      <c r="F5" s="61"/>
    </row>
    <row r="6" s="50" customFormat="1" ht="45" customHeight="1" spans="1:6">
      <c r="A6" s="58">
        <v>2</v>
      </c>
      <c r="B6" s="59"/>
      <c r="C6" s="60"/>
      <c r="D6" s="61"/>
      <c r="E6" s="61"/>
      <c r="F6" s="61"/>
    </row>
    <row r="7" s="50" customFormat="1" ht="45" customHeight="1" spans="1:6">
      <c r="A7" s="58" t="s">
        <v>3222</v>
      </c>
      <c r="B7" s="59"/>
      <c r="C7" s="60"/>
      <c r="D7" s="61"/>
      <c r="E7" s="61"/>
      <c r="F7" s="61"/>
    </row>
    <row r="8" s="51" customFormat="1" ht="33" customHeight="1" spans="1:6">
      <c r="A8" s="62" t="s">
        <v>3223</v>
      </c>
      <c r="B8" s="62"/>
      <c r="C8" s="62"/>
      <c r="D8" s="62"/>
      <c r="E8" s="62"/>
      <c r="F8" s="62"/>
    </row>
  </sheetData>
  <mergeCells count="8">
    <mergeCell ref="A2:F2"/>
    <mergeCell ref="A3:F3"/>
    <mergeCell ref="A8:F8"/>
    <mergeCell ref="B5:B7"/>
    <mergeCell ref="C5:C7"/>
    <mergeCell ref="D5:D7"/>
    <mergeCell ref="E5:E7"/>
    <mergeCell ref="F5:F7"/>
  </mergeCells>
  <printOptions horizontalCentered="1"/>
  <pageMargins left="0.709027777777778" right="0.709027777777778" top="0.75" bottom="0.75" header="0.309027777777778" footer="0.309027777777778"/>
  <pageSetup paperSize="9" fitToHeight="200"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42"/>
  <sheetViews>
    <sheetView topLeftCell="A11" workbookViewId="0">
      <selection activeCell="C7" sqref="C7:C13"/>
    </sheetView>
  </sheetViews>
  <sheetFormatPr defaultColWidth="8" defaultRowHeight="12"/>
  <cols>
    <col min="1" max="1" width="25.375" style="17"/>
    <col min="2" max="2" width="17.5" style="17" customWidth="1"/>
    <col min="3" max="3" width="45" style="17" customWidth="1"/>
    <col min="4" max="5" width="20.625" style="17" customWidth="1"/>
    <col min="6" max="6" width="33" style="17" customWidth="1"/>
    <col min="7" max="7" width="20.625" style="17" customWidth="1"/>
    <col min="8" max="8" width="37.125" style="17" customWidth="1"/>
    <col min="9" max="9" width="13.375" style="17" customWidth="1"/>
    <col min="10" max="16384" width="8" style="17"/>
  </cols>
  <sheetData>
    <row r="2" ht="39" customHeight="1" spans="1:9">
      <c r="A2" s="18" t="s">
        <v>3224</v>
      </c>
      <c r="B2" s="18"/>
      <c r="C2" s="18"/>
      <c r="D2" s="18"/>
      <c r="E2" s="18"/>
      <c r="F2" s="18"/>
      <c r="G2" s="18"/>
      <c r="H2" s="18"/>
      <c r="I2" s="18"/>
    </row>
    <row r="3" ht="23.1" customHeight="1" spans="1:1">
      <c r="A3" s="19"/>
    </row>
    <row r="4" s="13" customFormat="1" ht="44.25" customHeight="1" spans="1:9">
      <c r="A4" s="20" t="s">
        <v>3225</v>
      </c>
      <c r="B4" s="20" t="s">
        <v>3226</v>
      </c>
      <c r="C4" s="20" t="s">
        <v>3227</v>
      </c>
      <c r="D4" s="20" t="s">
        <v>3228</v>
      </c>
      <c r="E4" s="20" t="s">
        <v>3229</v>
      </c>
      <c r="F4" s="20" t="s">
        <v>3230</v>
      </c>
      <c r="G4" s="20" t="s">
        <v>3231</v>
      </c>
      <c r="H4" s="20" t="s">
        <v>3232</v>
      </c>
      <c r="I4" s="20" t="s">
        <v>3233</v>
      </c>
    </row>
    <row r="5" ht="18.75" spans="1:9">
      <c r="A5" s="21">
        <v>1</v>
      </c>
      <c r="B5" s="21">
        <v>2</v>
      </c>
      <c r="C5" s="21">
        <v>3</v>
      </c>
      <c r="D5" s="21">
        <v>4</v>
      </c>
      <c r="E5" s="21">
        <v>5</v>
      </c>
      <c r="F5" s="21">
        <v>6</v>
      </c>
      <c r="G5" s="21">
        <v>7</v>
      </c>
      <c r="H5" s="21">
        <v>8</v>
      </c>
      <c r="I5" s="21">
        <v>9</v>
      </c>
    </row>
    <row r="6" spans="1:9">
      <c r="A6" s="22" t="s">
        <v>3234</v>
      </c>
      <c r="B6" s="22"/>
      <c r="C6" s="23"/>
      <c r="D6" s="23"/>
      <c r="E6" s="23"/>
      <c r="F6" s="24"/>
      <c r="G6" s="24"/>
      <c r="H6" s="24"/>
      <c r="I6" s="24"/>
    </row>
    <row r="7" ht="36.75" customHeight="1" spans="1:9">
      <c r="A7" s="25" t="s">
        <v>3235</v>
      </c>
      <c r="B7" s="26">
        <v>11730</v>
      </c>
      <c r="C7" s="27" t="s">
        <v>3236</v>
      </c>
      <c r="D7" s="28" t="s">
        <v>3237</v>
      </c>
      <c r="E7" s="28" t="s">
        <v>3238</v>
      </c>
      <c r="F7" s="28" t="s">
        <v>3239</v>
      </c>
      <c r="G7" s="29" t="s">
        <v>3240</v>
      </c>
      <c r="H7" s="24" t="s">
        <v>3241</v>
      </c>
      <c r="I7" s="38"/>
    </row>
    <row r="8" ht="36.75" customHeight="1" spans="1:9">
      <c r="A8" s="30"/>
      <c r="B8" s="31"/>
      <c r="C8" s="32"/>
      <c r="D8" s="28" t="s">
        <v>3237</v>
      </c>
      <c r="E8" s="28" t="s">
        <v>3238</v>
      </c>
      <c r="F8" s="28" t="s">
        <v>3242</v>
      </c>
      <c r="G8" s="29" t="s">
        <v>3243</v>
      </c>
      <c r="H8" s="24" t="s">
        <v>3244</v>
      </c>
      <c r="I8" s="38"/>
    </row>
    <row r="9" ht="36.75" customHeight="1" spans="1:9">
      <c r="A9" s="30"/>
      <c r="B9" s="31"/>
      <c r="C9" s="32"/>
      <c r="D9" s="28" t="s">
        <v>3237</v>
      </c>
      <c r="E9" s="28" t="s">
        <v>3238</v>
      </c>
      <c r="F9" s="28" t="s">
        <v>3245</v>
      </c>
      <c r="G9" s="28" t="s">
        <v>3246</v>
      </c>
      <c r="H9" s="24" t="s">
        <v>3244</v>
      </c>
      <c r="I9" s="38"/>
    </row>
    <row r="10" ht="36.75" customHeight="1" spans="1:9">
      <c r="A10" s="30"/>
      <c r="B10" s="31"/>
      <c r="C10" s="32"/>
      <c r="D10" s="28" t="s">
        <v>3237</v>
      </c>
      <c r="E10" s="28" t="s">
        <v>3238</v>
      </c>
      <c r="F10" s="28" t="s">
        <v>3247</v>
      </c>
      <c r="G10" s="29" t="s">
        <v>3248</v>
      </c>
      <c r="H10" s="24" t="s">
        <v>3244</v>
      </c>
      <c r="I10" s="38"/>
    </row>
    <row r="11" ht="36.75" customHeight="1" spans="1:9">
      <c r="A11" s="30"/>
      <c r="B11" s="31"/>
      <c r="C11" s="32"/>
      <c r="D11" s="28" t="s">
        <v>3237</v>
      </c>
      <c r="E11" s="28" t="s">
        <v>3238</v>
      </c>
      <c r="F11" s="28" t="s">
        <v>3249</v>
      </c>
      <c r="G11" s="29" t="s">
        <v>3250</v>
      </c>
      <c r="H11" s="24" t="s">
        <v>3244</v>
      </c>
      <c r="I11" s="38"/>
    </row>
    <row r="12" ht="36.75" customHeight="1" spans="1:9">
      <c r="A12" s="30"/>
      <c r="B12" s="31"/>
      <c r="C12" s="32"/>
      <c r="D12" s="28" t="s">
        <v>3237</v>
      </c>
      <c r="E12" s="28" t="s">
        <v>3238</v>
      </c>
      <c r="F12" s="28" t="s">
        <v>3251</v>
      </c>
      <c r="G12" s="29" t="s">
        <v>3252</v>
      </c>
      <c r="H12" s="24" t="s">
        <v>3244</v>
      </c>
      <c r="I12" s="38"/>
    </row>
    <row r="13" ht="36.75" customHeight="1" spans="1:9">
      <c r="A13" s="33"/>
      <c r="B13" s="34"/>
      <c r="C13" s="35"/>
      <c r="D13" s="28" t="s">
        <v>3253</v>
      </c>
      <c r="E13" s="28" t="s">
        <v>3254</v>
      </c>
      <c r="F13" s="28" t="s">
        <v>3255</v>
      </c>
      <c r="G13" s="29">
        <v>0.95</v>
      </c>
      <c r="H13" s="24" t="s">
        <v>3241</v>
      </c>
      <c r="I13" s="38"/>
    </row>
    <row r="14" spans="1:9">
      <c r="A14" s="22" t="s">
        <v>3256</v>
      </c>
      <c r="B14" s="36"/>
      <c r="C14" s="37"/>
      <c r="D14" s="28"/>
      <c r="E14" s="28"/>
      <c r="F14" s="28"/>
      <c r="G14" s="29"/>
      <c r="H14" s="38"/>
      <c r="I14" s="38"/>
    </row>
    <row r="15" ht="39" customHeight="1" spans="1:9">
      <c r="A15" s="25" t="s">
        <v>3257</v>
      </c>
      <c r="B15" s="39">
        <v>2000</v>
      </c>
      <c r="C15" s="27" t="s">
        <v>3258</v>
      </c>
      <c r="D15" s="28" t="s">
        <v>3237</v>
      </c>
      <c r="E15" s="28" t="s">
        <v>3259</v>
      </c>
      <c r="F15" s="28" t="s">
        <v>3260</v>
      </c>
      <c r="G15" s="40">
        <v>1</v>
      </c>
      <c r="H15" s="24" t="s">
        <v>3261</v>
      </c>
      <c r="I15" s="24"/>
    </row>
    <row r="16" ht="39" customHeight="1" spans="1:9">
      <c r="A16" s="30"/>
      <c r="B16" s="41"/>
      <c r="C16" s="32"/>
      <c r="D16" s="28" t="s">
        <v>3262</v>
      </c>
      <c r="E16" s="28" t="s">
        <v>3263</v>
      </c>
      <c r="F16" s="28" t="s">
        <v>3264</v>
      </c>
      <c r="G16" s="24" t="s">
        <v>3265</v>
      </c>
      <c r="H16" s="24" t="s">
        <v>3261</v>
      </c>
      <c r="I16" s="24"/>
    </row>
    <row r="17" ht="39" customHeight="1" spans="1:9">
      <c r="A17" s="33"/>
      <c r="B17" s="41"/>
      <c r="C17" s="35"/>
      <c r="D17" s="28" t="s">
        <v>3253</v>
      </c>
      <c r="E17" s="28" t="s">
        <v>3254</v>
      </c>
      <c r="F17" s="28" t="s">
        <v>3266</v>
      </c>
      <c r="G17" s="24" t="s">
        <v>3267</v>
      </c>
      <c r="H17" s="24" t="s">
        <v>3261</v>
      </c>
      <c r="I17" s="24"/>
    </row>
    <row r="18" spans="1:9">
      <c r="A18" s="22" t="s">
        <v>3268</v>
      </c>
      <c r="B18" s="22"/>
      <c r="C18" s="42"/>
      <c r="D18" s="24"/>
      <c r="E18" s="24"/>
      <c r="F18" s="24"/>
      <c r="G18" s="24"/>
      <c r="H18" s="24"/>
      <c r="I18" s="24"/>
    </row>
    <row r="19" s="14" customFormat="1" ht="28.5" customHeight="1" spans="1:9">
      <c r="A19" s="25" t="s">
        <v>3269</v>
      </c>
      <c r="B19" s="25">
        <v>1000</v>
      </c>
      <c r="C19" s="27" t="s">
        <v>3270</v>
      </c>
      <c r="D19" s="28" t="s">
        <v>3237</v>
      </c>
      <c r="E19" s="28" t="s">
        <v>3238</v>
      </c>
      <c r="F19" s="24" t="s">
        <v>3271</v>
      </c>
      <c r="G19" s="24" t="s">
        <v>3272</v>
      </c>
      <c r="H19" s="24" t="s">
        <v>3273</v>
      </c>
      <c r="I19" s="24"/>
    </row>
    <row r="20" s="14" customFormat="1" ht="28.5" customHeight="1" spans="1:9">
      <c r="A20" s="30"/>
      <c r="B20" s="30"/>
      <c r="C20" s="32"/>
      <c r="D20" s="28" t="s">
        <v>3237</v>
      </c>
      <c r="E20" s="28" t="s">
        <v>3238</v>
      </c>
      <c r="F20" s="24" t="s">
        <v>3274</v>
      </c>
      <c r="G20" s="24" t="s">
        <v>3275</v>
      </c>
      <c r="H20" s="24" t="s">
        <v>3273</v>
      </c>
      <c r="I20" s="24"/>
    </row>
    <row r="21" s="14" customFormat="1" ht="28.5" customHeight="1" spans="1:9">
      <c r="A21" s="33"/>
      <c r="B21" s="33"/>
      <c r="C21" s="35"/>
      <c r="D21" s="28" t="s">
        <v>3253</v>
      </c>
      <c r="E21" s="28" t="s">
        <v>3254</v>
      </c>
      <c r="F21" s="24" t="s">
        <v>3276</v>
      </c>
      <c r="G21" s="40">
        <v>1</v>
      </c>
      <c r="H21" s="24" t="s">
        <v>3277</v>
      </c>
      <c r="I21" s="24"/>
    </row>
    <row r="22" s="14" customFormat="1" ht="14.25" spans="1:9">
      <c r="A22" s="22" t="s">
        <v>3278</v>
      </c>
      <c r="B22" s="22"/>
      <c r="C22" s="43"/>
      <c r="D22" s="28"/>
      <c r="E22" s="28"/>
      <c r="F22" s="24"/>
      <c r="G22" s="24"/>
      <c r="H22" s="24"/>
      <c r="I22" s="24"/>
    </row>
    <row r="23" s="15" customFormat="1" ht="51" customHeight="1" spans="1:9">
      <c r="A23" s="25" t="s">
        <v>3279</v>
      </c>
      <c r="B23" s="25">
        <v>14368</v>
      </c>
      <c r="C23" s="44" t="s">
        <v>3280</v>
      </c>
      <c r="D23" s="28" t="s">
        <v>3237</v>
      </c>
      <c r="E23" s="28" t="s">
        <v>3259</v>
      </c>
      <c r="F23" s="24" t="s">
        <v>3281</v>
      </c>
      <c r="G23" s="24" t="s">
        <v>3282</v>
      </c>
      <c r="H23" s="45" t="s">
        <v>3283</v>
      </c>
      <c r="I23" s="23"/>
    </row>
    <row r="24" s="16" customFormat="1" ht="42.75" customHeight="1" spans="1:9">
      <c r="A24" s="30"/>
      <c r="B24" s="30"/>
      <c r="C24" s="37"/>
      <c r="D24" s="28" t="s">
        <v>3237</v>
      </c>
      <c r="E24" s="28" t="s">
        <v>3238</v>
      </c>
      <c r="F24" s="24" t="s">
        <v>3284</v>
      </c>
      <c r="G24" s="40">
        <v>1</v>
      </c>
      <c r="H24" s="45" t="s">
        <v>3283</v>
      </c>
      <c r="I24" s="23"/>
    </row>
    <row r="25" s="16" customFormat="1" ht="42.75" customHeight="1" spans="1:9">
      <c r="A25" s="33"/>
      <c r="B25" s="33"/>
      <c r="C25" s="46"/>
      <c r="D25" s="28" t="s">
        <v>3262</v>
      </c>
      <c r="E25" s="28" t="s">
        <v>3285</v>
      </c>
      <c r="F25" s="24" t="s">
        <v>3286</v>
      </c>
      <c r="G25" s="40">
        <v>1</v>
      </c>
      <c r="H25" s="45" t="s">
        <v>3283</v>
      </c>
      <c r="I25" s="23"/>
    </row>
    <row r="26" s="15" customFormat="1" ht="36" spans="1:9">
      <c r="A26" s="25" t="s">
        <v>3287</v>
      </c>
      <c r="B26" s="25">
        <v>134579</v>
      </c>
      <c r="C26" s="44" t="s">
        <v>3288</v>
      </c>
      <c r="D26" s="28" t="s">
        <v>3237</v>
      </c>
      <c r="E26" s="28" t="s">
        <v>3259</v>
      </c>
      <c r="F26" s="24" t="s">
        <v>3289</v>
      </c>
      <c r="G26" s="24" t="s">
        <v>3290</v>
      </c>
      <c r="H26" s="24" t="s">
        <v>3291</v>
      </c>
      <c r="I26" s="24"/>
    </row>
    <row r="27" s="16" customFormat="1" ht="36" spans="1:9">
      <c r="A27" s="30"/>
      <c r="B27" s="30"/>
      <c r="C27" s="37"/>
      <c r="D27" s="28" t="s">
        <v>3237</v>
      </c>
      <c r="E27" s="28" t="s">
        <v>3238</v>
      </c>
      <c r="F27" s="24" t="s">
        <v>3284</v>
      </c>
      <c r="G27" s="40">
        <v>1</v>
      </c>
      <c r="H27" s="24" t="s">
        <v>3291</v>
      </c>
      <c r="I27" s="24"/>
    </row>
    <row r="28" s="16" customFormat="1" ht="36" spans="1:9">
      <c r="A28" s="30"/>
      <c r="B28" s="30"/>
      <c r="C28" s="37"/>
      <c r="D28" s="28" t="s">
        <v>3262</v>
      </c>
      <c r="E28" s="28" t="s">
        <v>3285</v>
      </c>
      <c r="F28" s="24" t="s">
        <v>3286</v>
      </c>
      <c r="G28" s="40">
        <v>1</v>
      </c>
      <c r="H28" s="24" t="s">
        <v>3291</v>
      </c>
      <c r="I28" s="24"/>
    </row>
    <row r="29" s="16" customFormat="1" ht="36" spans="1:9">
      <c r="A29" s="33"/>
      <c r="B29" s="33"/>
      <c r="C29" s="46"/>
      <c r="D29" s="28" t="s">
        <v>3237</v>
      </c>
      <c r="E29" s="28" t="s">
        <v>3238</v>
      </c>
      <c r="F29" s="24" t="s">
        <v>3292</v>
      </c>
      <c r="G29" s="40" t="s">
        <v>3293</v>
      </c>
      <c r="H29" s="24" t="s">
        <v>3291</v>
      </c>
      <c r="I29" s="24"/>
    </row>
    <row r="30" ht="69" customHeight="1" spans="1:9">
      <c r="A30" s="25" t="s">
        <v>3294</v>
      </c>
      <c r="B30" s="25">
        <v>3000</v>
      </c>
      <c r="C30" s="47" t="s">
        <v>3295</v>
      </c>
      <c r="D30" s="28" t="s">
        <v>3237</v>
      </c>
      <c r="E30" s="28" t="s">
        <v>3238</v>
      </c>
      <c r="F30" s="24" t="s">
        <v>3296</v>
      </c>
      <c r="G30" s="24" t="s">
        <v>3297</v>
      </c>
      <c r="H30" s="24" t="s">
        <v>3244</v>
      </c>
      <c r="I30" s="24"/>
    </row>
    <row r="31" ht="69" customHeight="1" spans="1:9">
      <c r="A31" s="30"/>
      <c r="B31" s="30"/>
      <c r="C31" s="48"/>
      <c r="D31" s="28" t="s">
        <v>3237</v>
      </c>
      <c r="E31" s="28" t="s">
        <v>3238</v>
      </c>
      <c r="F31" s="24" t="s">
        <v>3298</v>
      </c>
      <c r="G31" s="24" t="s">
        <v>3299</v>
      </c>
      <c r="H31" s="24" t="s">
        <v>3244</v>
      </c>
      <c r="I31" s="24"/>
    </row>
    <row r="32" ht="48.75" customHeight="1" spans="1:9">
      <c r="A32" s="25" t="s">
        <v>3300</v>
      </c>
      <c r="B32" s="24">
        <v>1000</v>
      </c>
      <c r="C32" s="47" t="s">
        <v>3301</v>
      </c>
      <c r="D32" s="24" t="s">
        <v>3237</v>
      </c>
      <c r="E32" s="24" t="s">
        <v>3238</v>
      </c>
      <c r="F32" s="24" t="s">
        <v>3302</v>
      </c>
      <c r="G32" s="24" t="s">
        <v>3297</v>
      </c>
      <c r="H32" s="24" t="s">
        <v>3244</v>
      </c>
      <c r="I32" s="24"/>
    </row>
    <row r="33" ht="48.75" customHeight="1" spans="1:9">
      <c r="A33" s="30"/>
      <c r="B33" s="24"/>
      <c r="C33" s="48"/>
      <c r="D33" s="24" t="s">
        <v>3237</v>
      </c>
      <c r="E33" s="24" t="s">
        <v>3238</v>
      </c>
      <c r="F33" s="24" t="s">
        <v>3303</v>
      </c>
      <c r="G33" s="24" t="s">
        <v>3297</v>
      </c>
      <c r="H33" s="24" t="s">
        <v>3244</v>
      </c>
      <c r="I33" s="24"/>
    </row>
    <row r="34" ht="48.75" customHeight="1" spans="1:9">
      <c r="A34" s="30"/>
      <c r="B34" s="24"/>
      <c r="C34" s="48"/>
      <c r="D34" s="24" t="s">
        <v>3237</v>
      </c>
      <c r="E34" s="24" t="s">
        <v>3238</v>
      </c>
      <c r="F34" s="24" t="s">
        <v>3304</v>
      </c>
      <c r="G34" s="24" t="s">
        <v>3305</v>
      </c>
      <c r="H34" s="24" t="s">
        <v>3244</v>
      </c>
      <c r="I34" s="24"/>
    </row>
    <row r="35" ht="48.75" customHeight="1" spans="1:9">
      <c r="A35" s="30"/>
      <c r="B35" s="24"/>
      <c r="C35" s="48"/>
      <c r="D35" s="24" t="s">
        <v>3237</v>
      </c>
      <c r="E35" s="24" t="s">
        <v>3238</v>
      </c>
      <c r="F35" s="24" t="s">
        <v>3306</v>
      </c>
      <c r="G35" s="24" t="s">
        <v>3307</v>
      </c>
      <c r="H35" s="24" t="s">
        <v>3244</v>
      </c>
      <c r="I35" s="24"/>
    </row>
    <row r="36" ht="48.75" customHeight="1" spans="1:9">
      <c r="A36" s="30"/>
      <c r="B36" s="24"/>
      <c r="C36" s="48"/>
      <c r="D36" s="24" t="s">
        <v>3237</v>
      </c>
      <c r="E36" s="24" t="s">
        <v>3238</v>
      </c>
      <c r="F36" s="24" t="s">
        <v>3308</v>
      </c>
      <c r="G36" s="24" t="s">
        <v>3309</v>
      </c>
      <c r="H36" s="24" t="s">
        <v>3244</v>
      </c>
      <c r="I36" s="24"/>
    </row>
    <row r="37" ht="48.75" customHeight="1" spans="1:9">
      <c r="A37" s="30"/>
      <c r="B37" s="24"/>
      <c r="C37" s="48"/>
      <c r="D37" s="24" t="s">
        <v>3237</v>
      </c>
      <c r="E37" s="24" t="s">
        <v>3238</v>
      </c>
      <c r="F37" s="24" t="s">
        <v>3310</v>
      </c>
      <c r="G37" s="24" t="s">
        <v>3311</v>
      </c>
      <c r="H37" s="24" t="s">
        <v>3244</v>
      </c>
      <c r="I37" s="24"/>
    </row>
    <row r="38" ht="27" customHeight="1" spans="1:9">
      <c r="A38" s="24" t="s">
        <v>3312</v>
      </c>
      <c r="B38" s="24">
        <v>1000</v>
      </c>
      <c r="C38" s="49" t="s">
        <v>3313</v>
      </c>
      <c r="D38" s="24" t="s">
        <v>3237</v>
      </c>
      <c r="E38" s="24" t="s">
        <v>3238</v>
      </c>
      <c r="F38" s="24" t="s">
        <v>3314</v>
      </c>
      <c r="G38" s="24" t="s">
        <v>3315</v>
      </c>
      <c r="H38" s="24" t="s">
        <v>3244</v>
      </c>
      <c r="I38" s="24"/>
    </row>
    <row r="39" ht="27" customHeight="1" spans="1:9">
      <c r="A39" s="24"/>
      <c r="B39" s="24"/>
      <c r="C39" s="49"/>
      <c r="D39" s="24" t="s">
        <v>3237</v>
      </c>
      <c r="E39" s="24" t="s">
        <v>3238</v>
      </c>
      <c r="F39" s="24" t="s">
        <v>3316</v>
      </c>
      <c r="G39" s="24" t="s">
        <v>3317</v>
      </c>
      <c r="H39" s="24" t="s">
        <v>3244</v>
      </c>
      <c r="I39" s="28"/>
    </row>
    <row r="40" ht="27" customHeight="1" spans="1:9">
      <c r="A40" s="24"/>
      <c r="B40" s="24"/>
      <c r="C40" s="49"/>
      <c r="D40" s="24" t="s">
        <v>3237</v>
      </c>
      <c r="E40" s="24" t="s">
        <v>3238</v>
      </c>
      <c r="F40" s="28" t="s">
        <v>3318</v>
      </c>
      <c r="G40" s="28" t="s">
        <v>3248</v>
      </c>
      <c r="H40" s="24" t="s">
        <v>3244</v>
      </c>
      <c r="I40" s="28"/>
    </row>
    <row r="41" ht="27" customHeight="1" spans="1:9">
      <c r="A41" s="24"/>
      <c r="B41" s="24"/>
      <c r="C41" s="49"/>
      <c r="D41" s="24" t="s">
        <v>3237</v>
      </c>
      <c r="E41" s="24" t="s">
        <v>3238</v>
      </c>
      <c r="F41" s="28" t="s">
        <v>3319</v>
      </c>
      <c r="G41" s="28" t="s">
        <v>3320</v>
      </c>
      <c r="H41" s="24" t="s">
        <v>3244</v>
      </c>
      <c r="I41" s="28"/>
    </row>
    <row r="42" ht="27" customHeight="1" spans="1:9">
      <c r="A42" s="24"/>
      <c r="B42" s="24"/>
      <c r="C42" s="49"/>
      <c r="D42" s="24" t="s">
        <v>3237</v>
      </c>
      <c r="E42" s="24" t="s">
        <v>3238</v>
      </c>
      <c r="F42" s="28" t="s">
        <v>3321</v>
      </c>
      <c r="G42" s="28" t="s">
        <v>3322</v>
      </c>
      <c r="H42" s="24" t="s">
        <v>3244</v>
      </c>
      <c r="I42" s="28"/>
    </row>
  </sheetData>
  <mergeCells count="25">
    <mergeCell ref="A2:I2"/>
    <mergeCell ref="A7:A13"/>
    <mergeCell ref="A15:A17"/>
    <mergeCell ref="A19:A21"/>
    <mergeCell ref="A23:A25"/>
    <mergeCell ref="A26:A29"/>
    <mergeCell ref="A30:A31"/>
    <mergeCell ref="A32:A37"/>
    <mergeCell ref="A38:A42"/>
    <mergeCell ref="B7:B13"/>
    <mergeCell ref="B15:B17"/>
    <mergeCell ref="B19:B21"/>
    <mergeCell ref="B23:B25"/>
    <mergeCell ref="B26:B29"/>
    <mergeCell ref="B30:B31"/>
    <mergeCell ref="B32:B37"/>
    <mergeCell ref="B38:B42"/>
    <mergeCell ref="C7:C13"/>
    <mergeCell ref="C15:C17"/>
    <mergeCell ref="C19:C21"/>
    <mergeCell ref="C23:C25"/>
    <mergeCell ref="C26:C29"/>
    <mergeCell ref="C30:C31"/>
    <mergeCell ref="C32:C37"/>
    <mergeCell ref="C38:C42"/>
  </mergeCells>
  <pageMargins left="0.75" right="0.75" top="1" bottom="1" header="0.509027777777778" footer="0.509027777777778"/>
  <pageSetup paperSize="9" scale="70"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J6" sqref="$A1:$XFD1048576"/>
    </sheetView>
  </sheetViews>
  <sheetFormatPr defaultColWidth="9" defaultRowHeight="13.5" outlineLevelRow="5" outlineLevelCol="1"/>
  <cols>
    <col min="1" max="1" width="20.25" style="2" customWidth="1"/>
    <col min="2" max="2" width="64" style="2" customWidth="1"/>
    <col min="3" max="16384" width="9" style="2"/>
  </cols>
  <sheetData>
    <row r="1" ht="32.1" customHeight="1" spans="1:2">
      <c r="A1" s="9" t="s">
        <v>3323</v>
      </c>
      <c r="B1" s="9"/>
    </row>
    <row r="3" ht="39.95" customHeight="1" spans="1:2">
      <c r="A3" s="10" t="s">
        <v>3324</v>
      </c>
      <c r="B3" s="4" t="s">
        <v>3325</v>
      </c>
    </row>
    <row r="4" ht="162" spans="1:2">
      <c r="A4" s="11" t="s">
        <v>2447</v>
      </c>
      <c r="B4" s="12" t="s">
        <v>3326</v>
      </c>
    </row>
    <row r="5" ht="121.5" spans="1:2">
      <c r="A5" s="11" t="s">
        <v>3327</v>
      </c>
      <c r="B5" s="12" t="s">
        <v>3328</v>
      </c>
    </row>
    <row r="6" ht="175.5" spans="1:2">
      <c r="A6" s="11" t="s">
        <v>3329</v>
      </c>
      <c r="B6" s="12" t="s">
        <v>3330</v>
      </c>
    </row>
  </sheetData>
  <mergeCells count="1">
    <mergeCell ref="A1:B1"/>
  </mergeCells>
  <conditionalFormatting sqref="A4:A6">
    <cfRule type="expression" dxfId="1" priority="1" stopIfTrue="1">
      <formula>"len($A:$A)=3"</formula>
    </cfRule>
  </conditionalFormatting>
  <pageMargins left="0.75" right="0.75" top="1" bottom="1" header="0.509027777777778" footer="0.509027777777778"/>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B6" sqref="B6"/>
    </sheetView>
  </sheetViews>
  <sheetFormatPr defaultColWidth="9" defaultRowHeight="13.5" outlineLevelRow="5" outlineLevelCol="1"/>
  <cols>
    <col min="1" max="1" width="33.375" customWidth="1"/>
    <col min="2" max="2" width="38.25" customWidth="1"/>
  </cols>
  <sheetData>
    <row r="1" ht="27" spans="1:2">
      <c r="A1" s="1" t="s">
        <v>3331</v>
      </c>
      <c r="B1" s="1"/>
    </row>
    <row r="2" spans="1:2">
      <c r="A2" s="2"/>
      <c r="B2" s="2"/>
    </row>
    <row r="3" ht="18.75" spans="1:2">
      <c r="A3" s="3" t="s">
        <v>3332</v>
      </c>
      <c r="B3" s="4" t="s">
        <v>3233</v>
      </c>
    </row>
    <row r="4" ht="84.75" customHeight="1" spans="1:2">
      <c r="A4" s="5" t="s">
        <v>3087</v>
      </c>
      <c r="B4" s="6" t="s">
        <v>3333</v>
      </c>
    </row>
    <row r="5" ht="79.5" customHeight="1" spans="1:2">
      <c r="A5" s="5" t="s">
        <v>3091</v>
      </c>
      <c r="B5" s="7" t="s">
        <v>3333</v>
      </c>
    </row>
    <row r="6" ht="66" customHeight="1" spans="1:2">
      <c r="A6" s="5" t="s">
        <v>3215</v>
      </c>
      <c r="B6" s="8" t="s">
        <v>3334</v>
      </c>
    </row>
  </sheetData>
  <mergeCells count="1">
    <mergeCell ref="A1:B1"/>
  </mergeCells>
  <conditionalFormatting sqref="A4">
    <cfRule type="expression" dxfId="1" priority="3" stopIfTrue="1">
      <formula>"len($A:$A)=3"</formula>
    </cfRule>
  </conditionalFormatting>
  <conditionalFormatting sqref="A5">
    <cfRule type="expression" dxfId="1" priority="2" stopIfTrue="1">
      <formula>"len($A:$A)=3"</formula>
    </cfRule>
  </conditionalFormatting>
  <conditionalFormatting sqref="A6">
    <cfRule type="expression" dxfId="1" priority="1" stopIfTrue="1">
      <formula>"len($A:$A)=3"</formula>
    </cfRule>
  </conditionalFormatting>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I1342"/>
  <sheetViews>
    <sheetView showGridLines="0" showZeros="0" view="pageBreakPreview" zoomScaleNormal="100" workbookViewId="0">
      <pane xSplit="1" ySplit="3" topLeftCell="B312" activePane="bottomRight" state="frozen"/>
      <selection/>
      <selection pane="topRight"/>
      <selection pane="bottomLeft"/>
      <selection pane="bottomRight" activeCell="A316" sqref="A316:A317"/>
    </sheetView>
  </sheetViews>
  <sheetFormatPr defaultColWidth="9" defaultRowHeight="14.25"/>
  <cols>
    <col min="1" max="1" width="19.125" style="188" customWidth="1"/>
    <col min="2" max="2" width="32" style="188" customWidth="1"/>
    <col min="3" max="4" width="18.625" style="188" customWidth="1"/>
    <col min="5" max="5" width="20.625" style="357" customWidth="1"/>
    <col min="6" max="6" width="4" style="188" customWidth="1"/>
    <col min="7" max="16384" width="9" style="188"/>
  </cols>
  <sheetData>
    <row r="1" s="253" customFormat="1" ht="45" customHeight="1" spans="2:5">
      <c r="B1" s="460" t="s">
        <v>133</v>
      </c>
      <c r="C1" s="460"/>
      <c r="D1" s="460"/>
      <c r="E1" s="460"/>
    </row>
    <row r="2" s="253" customFormat="1" ht="20.1" customHeight="1" spans="1:5">
      <c r="A2" s="461"/>
      <c r="B2" s="462"/>
      <c r="C2" s="463"/>
      <c r="D2" s="464"/>
      <c r="E2" s="464" t="s">
        <v>1</v>
      </c>
    </row>
    <row r="3" s="189" customFormat="1" ht="45" customHeight="1" spans="1:7">
      <c r="A3" s="465" t="s">
        <v>2</v>
      </c>
      <c r="B3" s="466" t="s">
        <v>3</v>
      </c>
      <c r="C3" s="299" t="str">
        <f>YEAR([3]封面!$B$7)-1&amp;"年执行数"</f>
        <v>2020年执行数</v>
      </c>
      <c r="D3" s="299" t="str">
        <f>YEAR([3]封面!$B$7)&amp;"年预算数"</f>
        <v>2021年预算数</v>
      </c>
      <c r="E3" s="299" t="s">
        <v>129</v>
      </c>
      <c r="F3" s="439" t="s">
        <v>7</v>
      </c>
      <c r="G3" s="189" t="s">
        <v>134</v>
      </c>
    </row>
    <row r="4" ht="36" customHeight="1" spans="1:9">
      <c r="A4" s="467" t="s">
        <v>69</v>
      </c>
      <c r="B4" s="330" t="s">
        <v>70</v>
      </c>
      <c r="C4" s="338">
        <v>43687</v>
      </c>
      <c r="D4" s="338">
        <v>36453</v>
      </c>
      <c r="E4" s="468">
        <f>IF(C4&lt;&gt;0,D4/C4-1,"")</f>
        <v>-0.166</v>
      </c>
      <c r="F4" s="306" t="str">
        <f t="shared" ref="F4:F67" si="0">IF(LEN(A4)=3,"是",IF(B4&lt;&gt;"",IF(SUM(C4:D4)&lt;&gt;0,"是","否"),"是"))</f>
        <v>是</v>
      </c>
      <c r="G4" s="188" t="str">
        <f t="shared" ref="G4:G67" si="1">IF(LEN(A4)=3,"类",IF(LEN(A4)=5,"款","项"))</f>
        <v>类</v>
      </c>
      <c r="I4" s="188" t="e">
        <f>SUMIF('[3]22'!$A$4:$A$1329,A4,'[3]22'!$D$4:$D$1329)</f>
        <v>#VALUE!</v>
      </c>
    </row>
    <row r="5" ht="36" customHeight="1" spans="1:9">
      <c r="A5" s="467" t="s">
        <v>135</v>
      </c>
      <c r="B5" s="330" t="s">
        <v>136</v>
      </c>
      <c r="C5" s="338">
        <v>1764</v>
      </c>
      <c r="D5" s="338">
        <v>1258</v>
      </c>
      <c r="E5" s="468">
        <f>IF(C5&lt;&gt;0,D5/C5-1,"")</f>
        <v>-0.287</v>
      </c>
      <c r="F5" s="306" t="str">
        <f t="shared" si="0"/>
        <v>是</v>
      </c>
      <c r="G5" s="188" t="str">
        <f t="shared" si="1"/>
        <v>款</v>
      </c>
      <c r="I5" s="188" t="e">
        <f>SUMIF('[3]22'!$A$4:$A$1329,A5,'[3]22'!$D$4:$D$1329)</f>
        <v>#VALUE!</v>
      </c>
    </row>
    <row r="6" ht="36" customHeight="1" spans="1:9">
      <c r="A6" s="469" t="s">
        <v>137</v>
      </c>
      <c r="B6" s="334" t="s">
        <v>138</v>
      </c>
      <c r="C6" s="336">
        <v>1221</v>
      </c>
      <c r="D6" s="336">
        <v>1098</v>
      </c>
      <c r="E6" s="470">
        <f>IF(C6&lt;&gt;0,D6/C6-1,"")</f>
        <v>-0.101</v>
      </c>
      <c r="F6" s="306" t="str">
        <f t="shared" si="0"/>
        <v>是</v>
      </c>
      <c r="G6" s="188" t="str">
        <f t="shared" si="1"/>
        <v>项</v>
      </c>
      <c r="I6" s="188" t="e">
        <f>SUMIF('[3]22'!$A$4:$A$1329,A6,'[3]22'!$D$4:$D$1329)</f>
        <v>#VALUE!</v>
      </c>
    </row>
    <row r="7" ht="36" customHeight="1" spans="1:9">
      <c r="A7" s="469" t="s">
        <v>139</v>
      </c>
      <c r="B7" s="334" t="s">
        <v>140</v>
      </c>
      <c r="C7" s="336">
        <v>252</v>
      </c>
      <c r="D7" s="336">
        <v>59</v>
      </c>
      <c r="E7" s="470">
        <f t="shared" ref="E7:E70" si="2">IF(C7&lt;&gt;0,D7/C7-1,"")</f>
        <v>-0.766</v>
      </c>
      <c r="F7" s="306" t="str">
        <f t="shared" si="0"/>
        <v>是</v>
      </c>
      <c r="G7" s="188" t="str">
        <f t="shared" si="1"/>
        <v>项</v>
      </c>
      <c r="I7" s="188" t="e">
        <f>SUMIF('[3]22'!$A$4:$A$1329,A7,'[3]22'!$D$4:$D$1329)</f>
        <v>#VALUE!</v>
      </c>
    </row>
    <row r="8" ht="36" customHeight="1" spans="1:9">
      <c r="A8" s="469" t="s">
        <v>141</v>
      </c>
      <c r="B8" s="334" t="s">
        <v>142</v>
      </c>
      <c r="C8" s="336">
        <v>0</v>
      </c>
      <c r="D8" s="336">
        <v>0</v>
      </c>
      <c r="E8" s="470" t="str">
        <f t="shared" si="2"/>
        <v/>
      </c>
      <c r="F8" s="306" t="str">
        <f t="shared" si="0"/>
        <v>否</v>
      </c>
      <c r="G8" s="188" t="str">
        <f t="shared" si="1"/>
        <v>项</v>
      </c>
      <c r="I8" s="188" t="e">
        <f>SUMIF('[3]22'!$A$4:$A$1329,A8,'[3]22'!$D$4:$D$1329)</f>
        <v>#VALUE!</v>
      </c>
    </row>
    <row r="9" ht="36" customHeight="1" spans="1:9">
      <c r="A9" s="469" t="s">
        <v>143</v>
      </c>
      <c r="B9" s="334" t="s">
        <v>144</v>
      </c>
      <c r="C9" s="336">
        <v>125</v>
      </c>
      <c r="D9" s="336">
        <v>15</v>
      </c>
      <c r="E9" s="470">
        <f t="shared" si="2"/>
        <v>-0.88</v>
      </c>
      <c r="F9" s="306" t="str">
        <f t="shared" si="0"/>
        <v>是</v>
      </c>
      <c r="G9" s="188" t="str">
        <f t="shared" si="1"/>
        <v>项</v>
      </c>
      <c r="I9" s="188" t="e">
        <f>SUMIF('[3]22'!$A$4:$A$1329,A9,'[3]22'!$D$4:$D$1329)</f>
        <v>#VALUE!</v>
      </c>
    </row>
    <row r="10" ht="36" customHeight="1" spans="1:9">
      <c r="A10" s="469" t="s">
        <v>145</v>
      </c>
      <c r="B10" s="334" t="s">
        <v>146</v>
      </c>
      <c r="C10" s="336">
        <v>14</v>
      </c>
      <c r="D10" s="336">
        <v>14</v>
      </c>
      <c r="E10" s="470">
        <f t="shared" si="2"/>
        <v>0</v>
      </c>
      <c r="F10" s="306" t="str">
        <f t="shared" si="0"/>
        <v>是</v>
      </c>
      <c r="G10" s="188" t="str">
        <f t="shared" si="1"/>
        <v>项</v>
      </c>
      <c r="I10" s="188" t="e">
        <f>SUMIF('[3]22'!$A$4:$A$1329,A10,'[3]22'!$D$4:$D$1329)</f>
        <v>#VALUE!</v>
      </c>
    </row>
    <row r="11" ht="36" customHeight="1" spans="1:9">
      <c r="A11" s="469" t="s">
        <v>147</v>
      </c>
      <c r="B11" s="334" t="s">
        <v>148</v>
      </c>
      <c r="C11" s="336">
        <v>6</v>
      </c>
      <c r="D11" s="336">
        <v>6</v>
      </c>
      <c r="E11" s="470">
        <f t="shared" si="2"/>
        <v>0</v>
      </c>
      <c r="F11" s="306" t="str">
        <f t="shared" si="0"/>
        <v>是</v>
      </c>
      <c r="G11" s="188" t="str">
        <f t="shared" si="1"/>
        <v>项</v>
      </c>
      <c r="I11" s="188" t="e">
        <f>SUMIF('[3]22'!$A$4:$A$1329,A11,'[3]22'!$D$4:$D$1329)</f>
        <v>#VALUE!</v>
      </c>
    </row>
    <row r="12" ht="36" customHeight="1" spans="1:9">
      <c r="A12" s="469" t="s">
        <v>149</v>
      </c>
      <c r="B12" s="334" t="s">
        <v>150</v>
      </c>
      <c r="C12" s="336">
        <v>0</v>
      </c>
      <c r="D12" s="336">
        <v>0</v>
      </c>
      <c r="E12" s="470" t="str">
        <f t="shared" si="2"/>
        <v/>
      </c>
      <c r="F12" s="306" t="str">
        <f t="shared" si="0"/>
        <v>否</v>
      </c>
      <c r="G12" s="188" t="str">
        <f t="shared" si="1"/>
        <v>项</v>
      </c>
      <c r="I12" s="188" t="e">
        <f>SUMIF('[3]22'!$A$4:$A$1329,A12,'[3]22'!$D$4:$D$1329)</f>
        <v>#VALUE!</v>
      </c>
    </row>
    <row r="13" ht="36" customHeight="1" spans="1:9">
      <c r="A13" s="469" t="s">
        <v>151</v>
      </c>
      <c r="B13" s="334" t="s">
        <v>152</v>
      </c>
      <c r="C13" s="336">
        <v>146</v>
      </c>
      <c r="D13" s="336">
        <v>66</v>
      </c>
      <c r="E13" s="470">
        <f t="shared" si="2"/>
        <v>-0.548</v>
      </c>
      <c r="F13" s="306" t="str">
        <f t="shared" si="0"/>
        <v>是</v>
      </c>
      <c r="G13" s="188" t="str">
        <f t="shared" si="1"/>
        <v>项</v>
      </c>
      <c r="I13" s="188" t="e">
        <f>SUMIF('[3]22'!$A$4:$A$1329,A13,'[3]22'!$D$4:$D$1329)</f>
        <v>#VALUE!</v>
      </c>
    </row>
    <row r="14" ht="36" customHeight="1" spans="1:9">
      <c r="A14" s="469" t="s">
        <v>153</v>
      </c>
      <c r="B14" s="334" t="s">
        <v>154</v>
      </c>
      <c r="C14" s="336">
        <v>0</v>
      </c>
      <c r="D14" s="336">
        <v>0</v>
      </c>
      <c r="E14" s="470" t="str">
        <f t="shared" si="2"/>
        <v/>
      </c>
      <c r="F14" s="306" t="str">
        <f t="shared" si="0"/>
        <v>否</v>
      </c>
      <c r="G14" s="188" t="str">
        <f t="shared" si="1"/>
        <v>项</v>
      </c>
      <c r="I14" s="188" t="e">
        <f>SUMIF('[3]22'!$A$4:$A$1329,A14,'[3]22'!$D$4:$D$1329)</f>
        <v>#VALUE!</v>
      </c>
    </row>
    <row r="15" ht="36" customHeight="1" spans="1:9">
      <c r="A15" s="469" t="s">
        <v>155</v>
      </c>
      <c r="B15" s="334" t="s">
        <v>156</v>
      </c>
      <c r="C15" s="336">
        <v>0</v>
      </c>
      <c r="D15" s="336">
        <v>0</v>
      </c>
      <c r="E15" s="470" t="str">
        <f t="shared" si="2"/>
        <v/>
      </c>
      <c r="F15" s="306" t="str">
        <f t="shared" si="0"/>
        <v>否</v>
      </c>
      <c r="G15" s="188" t="str">
        <f t="shared" si="1"/>
        <v>项</v>
      </c>
      <c r="I15" s="188" t="e">
        <f>SUMIF('[3]22'!$A$4:$A$1329,A15,'[3]22'!$D$4:$D$1329)</f>
        <v>#VALUE!</v>
      </c>
    </row>
    <row r="16" ht="36" customHeight="1" spans="1:9">
      <c r="A16" s="469" t="s">
        <v>157</v>
      </c>
      <c r="B16" s="334" t="s">
        <v>158</v>
      </c>
      <c r="C16" s="336">
        <v>0</v>
      </c>
      <c r="D16" s="336">
        <v>0</v>
      </c>
      <c r="E16" s="470" t="str">
        <f t="shared" si="2"/>
        <v/>
      </c>
      <c r="F16" s="306" t="str">
        <f t="shared" si="0"/>
        <v>否</v>
      </c>
      <c r="G16" s="188" t="str">
        <f t="shared" si="1"/>
        <v>项</v>
      </c>
      <c r="I16" s="188" t="e">
        <f>SUMIF('[3]22'!$A$4:$A$1329,A16,'[3]22'!$D$4:$D$1329)</f>
        <v>#VALUE!</v>
      </c>
    </row>
    <row r="17" ht="36" customHeight="1" spans="1:9">
      <c r="A17" s="467" t="s">
        <v>159</v>
      </c>
      <c r="B17" s="330" t="s">
        <v>160</v>
      </c>
      <c r="C17" s="338">
        <v>1777</v>
      </c>
      <c r="D17" s="338">
        <v>1263</v>
      </c>
      <c r="E17" s="470">
        <f t="shared" si="2"/>
        <v>-0.289</v>
      </c>
      <c r="F17" s="306" t="str">
        <f t="shared" si="0"/>
        <v>是</v>
      </c>
      <c r="G17" s="188" t="str">
        <f t="shared" si="1"/>
        <v>款</v>
      </c>
      <c r="I17" s="188" t="e">
        <f>SUMIF('[3]22'!$A$4:$A$1329,A17,'[3]22'!$D$4:$D$1329)</f>
        <v>#VALUE!</v>
      </c>
    </row>
    <row r="18" ht="36" customHeight="1" spans="1:9">
      <c r="A18" s="469" t="s">
        <v>161</v>
      </c>
      <c r="B18" s="334" t="s">
        <v>138</v>
      </c>
      <c r="C18" s="336">
        <v>1238</v>
      </c>
      <c r="D18" s="336">
        <v>1103</v>
      </c>
      <c r="E18" s="470">
        <f t="shared" si="2"/>
        <v>-0.109</v>
      </c>
      <c r="F18" s="306" t="str">
        <f t="shared" si="0"/>
        <v>是</v>
      </c>
      <c r="G18" s="188" t="str">
        <f t="shared" si="1"/>
        <v>项</v>
      </c>
      <c r="I18" s="188" t="e">
        <f>SUMIF('[3]22'!$A$4:$A$1329,A18,'[3]22'!$D$4:$D$1329)</f>
        <v>#VALUE!</v>
      </c>
    </row>
    <row r="19" ht="36" customHeight="1" spans="1:9">
      <c r="A19" s="469" t="s">
        <v>162</v>
      </c>
      <c r="B19" s="334" t="s">
        <v>140</v>
      </c>
      <c r="C19" s="336">
        <v>103</v>
      </c>
      <c r="D19" s="336">
        <v>110</v>
      </c>
      <c r="E19" s="470">
        <f t="shared" si="2"/>
        <v>0.068</v>
      </c>
      <c r="F19" s="306" t="str">
        <f t="shared" si="0"/>
        <v>是</v>
      </c>
      <c r="G19" s="188" t="str">
        <f t="shared" si="1"/>
        <v>项</v>
      </c>
      <c r="I19" s="188" t="e">
        <f>SUMIF('[3]22'!$A$4:$A$1329,A19,'[3]22'!$D$4:$D$1329)</f>
        <v>#VALUE!</v>
      </c>
    </row>
    <row r="20" ht="36" customHeight="1" spans="1:9">
      <c r="A20" s="469" t="s">
        <v>163</v>
      </c>
      <c r="B20" s="334" t="s">
        <v>142</v>
      </c>
      <c r="C20" s="336">
        <v>0</v>
      </c>
      <c r="D20" s="336">
        <v>0</v>
      </c>
      <c r="E20" s="470" t="str">
        <f t="shared" si="2"/>
        <v/>
      </c>
      <c r="F20" s="306" t="str">
        <f t="shared" si="0"/>
        <v>否</v>
      </c>
      <c r="G20" s="188" t="str">
        <f t="shared" si="1"/>
        <v>项</v>
      </c>
      <c r="I20" s="188" t="e">
        <f>SUMIF('[3]22'!$A$4:$A$1329,A20,'[3]22'!$D$4:$D$1329)</f>
        <v>#VALUE!</v>
      </c>
    </row>
    <row r="21" ht="36" customHeight="1" spans="1:9">
      <c r="A21" s="469" t="s">
        <v>164</v>
      </c>
      <c r="B21" s="334" t="s">
        <v>165</v>
      </c>
      <c r="C21" s="336">
        <v>138</v>
      </c>
      <c r="D21" s="336">
        <v>10</v>
      </c>
      <c r="E21" s="470">
        <f t="shared" si="2"/>
        <v>-0.928</v>
      </c>
      <c r="F21" s="306" t="str">
        <f t="shared" si="0"/>
        <v>是</v>
      </c>
      <c r="G21" s="188" t="str">
        <f t="shared" si="1"/>
        <v>项</v>
      </c>
      <c r="I21" s="188" t="e">
        <f>SUMIF('[3]22'!$A$4:$A$1329,A21,'[3]22'!$D$4:$D$1329)</f>
        <v>#VALUE!</v>
      </c>
    </row>
    <row r="22" ht="36" customHeight="1" spans="1:9">
      <c r="A22" s="469" t="s">
        <v>166</v>
      </c>
      <c r="B22" s="334" t="s">
        <v>167</v>
      </c>
      <c r="C22" s="336">
        <v>24</v>
      </c>
      <c r="D22" s="336">
        <v>25</v>
      </c>
      <c r="E22" s="470">
        <f t="shared" si="2"/>
        <v>0.042</v>
      </c>
      <c r="F22" s="306" t="str">
        <f t="shared" si="0"/>
        <v>是</v>
      </c>
      <c r="G22" s="188" t="str">
        <f t="shared" si="1"/>
        <v>项</v>
      </c>
      <c r="I22" s="188" t="e">
        <f>SUMIF('[3]22'!$A$4:$A$1329,A22,'[3]22'!$D$4:$D$1329)</f>
        <v>#VALUE!</v>
      </c>
    </row>
    <row r="23" ht="36" customHeight="1" spans="1:9">
      <c r="A23" s="469" t="s">
        <v>168</v>
      </c>
      <c r="B23" s="334" t="s">
        <v>169</v>
      </c>
      <c r="C23" s="336">
        <v>13</v>
      </c>
      <c r="D23" s="336">
        <v>15</v>
      </c>
      <c r="E23" s="470">
        <f t="shared" si="2"/>
        <v>0.154</v>
      </c>
      <c r="F23" s="306" t="str">
        <f t="shared" si="0"/>
        <v>是</v>
      </c>
      <c r="G23" s="188" t="str">
        <f t="shared" si="1"/>
        <v>项</v>
      </c>
      <c r="I23" s="188" t="e">
        <f>SUMIF('[3]22'!$A$4:$A$1329,A23,'[3]22'!$D$4:$D$1329)</f>
        <v>#VALUE!</v>
      </c>
    </row>
    <row r="24" ht="36" customHeight="1" spans="1:9">
      <c r="A24" s="469" t="s">
        <v>170</v>
      </c>
      <c r="B24" s="334" t="s">
        <v>156</v>
      </c>
      <c r="C24" s="336">
        <v>181</v>
      </c>
      <c r="D24" s="336">
        <v>0</v>
      </c>
      <c r="E24" s="470">
        <f t="shared" si="2"/>
        <v>-1</v>
      </c>
      <c r="F24" s="306" t="str">
        <f t="shared" si="0"/>
        <v>是</v>
      </c>
      <c r="G24" s="188" t="str">
        <f t="shared" si="1"/>
        <v>项</v>
      </c>
      <c r="I24" s="188" t="e">
        <f>SUMIF('[3]22'!$A$4:$A$1329,A24,'[3]22'!$D$4:$D$1329)</f>
        <v>#VALUE!</v>
      </c>
    </row>
    <row r="25" ht="36" customHeight="1" spans="1:9">
      <c r="A25" s="469" t="s">
        <v>171</v>
      </c>
      <c r="B25" s="334" t="s">
        <v>172</v>
      </c>
      <c r="C25" s="336">
        <v>80</v>
      </c>
      <c r="D25" s="336">
        <v>0</v>
      </c>
      <c r="E25" s="470">
        <f t="shared" si="2"/>
        <v>-1</v>
      </c>
      <c r="F25" s="306" t="str">
        <f t="shared" si="0"/>
        <v>是</v>
      </c>
      <c r="G25" s="188" t="str">
        <f t="shared" si="1"/>
        <v>项</v>
      </c>
      <c r="I25" s="188" t="e">
        <f>SUMIF('[3]22'!$A$4:$A$1329,A25,'[3]22'!$D$4:$D$1329)</f>
        <v>#VALUE!</v>
      </c>
    </row>
    <row r="26" ht="36" customHeight="1" spans="1:9">
      <c r="A26" s="467" t="s">
        <v>173</v>
      </c>
      <c r="B26" s="330" t="s">
        <v>174</v>
      </c>
      <c r="C26" s="338">
        <v>9130</v>
      </c>
      <c r="D26" s="338">
        <v>8332</v>
      </c>
      <c r="E26" s="470">
        <f t="shared" si="2"/>
        <v>-0.087</v>
      </c>
      <c r="F26" s="306" t="str">
        <f t="shared" si="0"/>
        <v>是</v>
      </c>
      <c r="G26" s="188" t="str">
        <f t="shared" si="1"/>
        <v>款</v>
      </c>
      <c r="I26" s="188" t="e">
        <f>SUMIF('[3]22'!$A$4:$A$1329,A26,'[3]22'!$D$4:$D$1329)</f>
        <v>#VALUE!</v>
      </c>
    </row>
    <row r="27" ht="36" customHeight="1" spans="1:9">
      <c r="A27" s="469" t="s">
        <v>175</v>
      </c>
      <c r="B27" s="334" t="s">
        <v>138</v>
      </c>
      <c r="C27" s="336">
        <v>4398</v>
      </c>
      <c r="D27" s="336">
        <v>4070</v>
      </c>
      <c r="E27" s="470">
        <f t="shared" si="2"/>
        <v>-0.075</v>
      </c>
      <c r="F27" s="306" t="str">
        <f t="shared" si="0"/>
        <v>是</v>
      </c>
      <c r="G27" s="188" t="str">
        <f t="shared" si="1"/>
        <v>项</v>
      </c>
      <c r="I27" s="188" t="e">
        <f>SUMIF('[3]22'!$A$4:$A$1329,A27,'[3]22'!$D$4:$D$1329)</f>
        <v>#VALUE!</v>
      </c>
    </row>
    <row r="28" ht="36" customHeight="1" spans="1:9">
      <c r="A28" s="469" t="s">
        <v>176</v>
      </c>
      <c r="B28" s="334" t="s">
        <v>140</v>
      </c>
      <c r="C28" s="336">
        <v>3442</v>
      </c>
      <c r="D28" s="336">
        <v>2713</v>
      </c>
      <c r="E28" s="470">
        <f t="shared" si="2"/>
        <v>-0.212</v>
      </c>
      <c r="F28" s="306" t="str">
        <f t="shared" si="0"/>
        <v>是</v>
      </c>
      <c r="G28" s="188" t="str">
        <f t="shared" si="1"/>
        <v>项</v>
      </c>
      <c r="I28" s="188" t="e">
        <f>SUMIF('[3]22'!$A$4:$A$1329,A28,'[3]22'!$D$4:$D$1329)</f>
        <v>#VALUE!</v>
      </c>
    </row>
    <row r="29" ht="36" customHeight="1" spans="1:9">
      <c r="A29" s="469" t="s">
        <v>177</v>
      </c>
      <c r="B29" s="334" t="s">
        <v>142</v>
      </c>
      <c r="C29" s="336">
        <v>0</v>
      </c>
      <c r="D29" s="336">
        <v>0</v>
      </c>
      <c r="E29" s="470" t="str">
        <f t="shared" si="2"/>
        <v/>
      </c>
      <c r="F29" s="306" t="str">
        <f t="shared" si="0"/>
        <v>否</v>
      </c>
      <c r="G29" s="188" t="str">
        <f t="shared" si="1"/>
        <v>项</v>
      </c>
      <c r="I29" s="188" t="e">
        <f>SUMIF('[3]22'!$A$4:$A$1329,A29,'[3]22'!$D$4:$D$1329)</f>
        <v>#VALUE!</v>
      </c>
    </row>
    <row r="30" ht="36" customHeight="1" spans="1:9">
      <c r="A30" s="469" t="s">
        <v>178</v>
      </c>
      <c r="B30" s="334" t="s">
        <v>179</v>
      </c>
      <c r="C30" s="336">
        <v>0</v>
      </c>
      <c r="D30" s="336">
        <v>17</v>
      </c>
      <c r="E30" s="470" t="str">
        <f t="shared" si="2"/>
        <v/>
      </c>
      <c r="F30" s="306" t="str">
        <f t="shared" si="0"/>
        <v>是</v>
      </c>
      <c r="G30" s="188" t="str">
        <f t="shared" si="1"/>
        <v>项</v>
      </c>
      <c r="I30" s="188" t="e">
        <f>SUMIF('[3]22'!$A$4:$A$1329,A30,'[3]22'!$D$4:$D$1329)</f>
        <v>#VALUE!</v>
      </c>
    </row>
    <row r="31" ht="36" customHeight="1" spans="1:9">
      <c r="A31" s="469" t="s">
        <v>180</v>
      </c>
      <c r="B31" s="334" t="s">
        <v>181</v>
      </c>
      <c r="C31" s="336">
        <v>17</v>
      </c>
      <c r="D31" s="336">
        <v>0</v>
      </c>
      <c r="E31" s="470">
        <f t="shared" si="2"/>
        <v>-1</v>
      </c>
      <c r="F31" s="306" t="str">
        <f t="shared" si="0"/>
        <v>是</v>
      </c>
      <c r="G31" s="188" t="str">
        <f t="shared" si="1"/>
        <v>项</v>
      </c>
      <c r="I31" s="188" t="e">
        <f>SUMIF('[3]22'!$A$4:$A$1329,A31,'[3]22'!$D$4:$D$1329)</f>
        <v>#VALUE!</v>
      </c>
    </row>
    <row r="32" ht="36" customHeight="1" spans="1:9">
      <c r="A32" s="469" t="s">
        <v>182</v>
      </c>
      <c r="B32" s="334" t="s">
        <v>183</v>
      </c>
      <c r="C32" s="336">
        <v>0</v>
      </c>
      <c r="D32" s="336">
        <v>0</v>
      </c>
      <c r="E32" s="470" t="str">
        <f t="shared" si="2"/>
        <v/>
      </c>
      <c r="F32" s="306" t="str">
        <f t="shared" si="0"/>
        <v>否</v>
      </c>
      <c r="G32" s="188" t="str">
        <f t="shared" si="1"/>
        <v>项</v>
      </c>
      <c r="I32" s="188" t="e">
        <f>SUMIF('[3]22'!$A$4:$A$1329,A32,'[3]22'!$D$4:$D$1329)</f>
        <v>#VALUE!</v>
      </c>
    </row>
    <row r="33" ht="36" customHeight="1" spans="1:9">
      <c r="A33" s="469" t="s">
        <v>184</v>
      </c>
      <c r="B33" s="334" t="s">
        <v>185</v>
      </c>
      <c r="C33" s="336">
        <v>24</v>
      </c>
      <c r="D33" s="336">
        <v>30</v>
      </c>
      <c r="E33" s="470">
        <f t="shared" si="2"/>
        <v>0.25</v>
      </c>
      <c r="F33" s="306" t="str">
        <f t="shared" si="0"/>
        <v>是</v>
      </c>
      <c r="G33" s="188" t="str">
        <f t="shared" si="1"/>
        <v>项</v>
      </c>
      <c r="I33" s="188" t="e">
        <f>SUMIF('[3]22'!$A$4:$A$1329,A33,'[3]22'!$D$4:$D$1329)</f>
        <v>#VALUE!</v>
      </c>
    </row>
    <row r="34" ht="36" customHeight="1" spans="1:9">
      <c r="A34" s="469" t="s">
        <v>186</v>
      </c>
      <c r="B34" s="334" t="s">
        <v>187</v>
      </c>
      <c r="C34" s="336">
        <v>0</v>
      </c>
      <c r="D34" s="336">
        <v>0</v>
      </c>
      <c r="E34" s="470" t="str">
        <f t="shared" si="2"/>
        <v/>
      </c>
      <c r="F34" s="306" t="str">
        <f t="shared" si="0"/>
        <v>否</v>
      </c>
      <c r="G34" s="188" t="str">
        <f t="shared" si="1"/>
        <v>项</v>
      </c>
      <c r="I34" s="188" t="e">
        <f>SUMIF('[3]22'!$A$4:$A$1329,A34,'[3]22'!$D$4:$D$1329)</f>
        <v>#VALUE!</v>
      </c>
    </row>
    <row r="35" ht="36" customHeight="1" spans="1:9">
      <c r="A35" s="469" t="s">
        <v>188</v>
      </c>
      <c r="B35" s="334" t="s">
        <v>156</v>
      </c>
      <c r="C35" s="336">
        <v>327</v>
      </c>
      <c r="D35" s="336">
        <v>498</v>
      </c>
      <c r="E35" s="470">
        <f t="shared" si="2"/>
        <v>0.523</v>
      </c>
      <c r="F35" s="306" t="str">
        <f t="shared" si="0"/>
        <v>是</v>
      </c>
      <c r="G35" s="188" t="str">
        <f t="shared" si="1"/>
        <v>项</v>
      </c>
      <c r="I35" s="188" t="e">
        <f>SUMIF('[3]22'!$A$4:$A$1329,A35,'[3]22'!$D$4:$D$1329)</f>
        <v>#VALUE!</v>
      </c>
    </row>
    <row r="36" ht="36" customHeight="1" spans="1:9">
      <c r="A36" s="471" t="s">
        <v>189</v>
      </c>
      <c r="B36" s="334" t="s">
        <v>190</v>
      </c>
      <c r="C36" s="336">
        <v>922</v>
      </c>
      <c r="D36" s="336">
        <v>1004</v>
      </c>
      <c r="E36" s="470">
        <f t="shared" si="2"/>
        <v>0.089</v>
      </c>
      <c r="F36" s="306" t="str">
        <f t="shared" si="0"/>
        <v>是</v>
      </c>
      <c r="G36" s="188" t="str">
        <f t="shared" si="1"/>
        <v>项</v>
      </c>
      <c r="I36" s="188" t="e">
        <f>SUMIF('[3]22'!$A$4:$A$1329,A36,'[3]22'!$D$4:$D$1329)</f>
        <v>#VALUE!</v>
      </c>
    </row>
    <row r="37" ht="36" customHeight="1" spans="1:9">
      <c r="A37" s="467" t="s">
        <v>191</v>
      </c>
      <c r="B37" s="330" t="s">
        <v>192</v>
      </c>
      <c r="C37" s="338">
        <v>1837</v>
      </c>
      <c r="D37" s="338">
        <v>3841</v>
      </c>
      <c r="E37" s="470">
        <f t="shared" si="2"/>
        <v>1.091</v>
      </c>
      <c r="F37" s="306" t="str">
        <f t="shared" si="0"/>
        <v>是</v>
      </c>
      <c r="G37" s="188" t="str">
        <f t="shared" si="1"/>
        <v>款</v>
      </c>
      <c r="I37" s="188" t="e">
        <f>SUMIF('[3]22'!$A$4:$A$1329,A37,'[3]22'!$D$4:$D$1329)</f>
        <v>#VALUE!</v>
      </c>
    </row>
    <row r="38" ht="36" customHeight="1" spans="1:9">
      <c r="A38" s="469" t="s">
        <v>193</v>
      </c>
      <c r="B38" s="334" t="s">
        <v>138</v>
      </c>
      <c r="C38" s="336">
        <v>1526</v>
      </c>
      <c r="D38" s="336">
        <v>1384</v>
      </c>
      <c r="E38" s="470">
        <f t="shared" si="2"/>
        <v>-0.093</v>
      </c>
      <c r="F38" s="306" t="str">
        <f t="shared" si="0"/>
        <v>是</v>
      </c>
      <c r="G38" s="188" t="str">
        <f t="shared" si="1"/>
        <v>项</v>
      </c>
      <c r="I38" s="188" t="e">
        <f>SUMIF('[3]22'!$A$4:$A$1329,A38,'[3]22'!$D$4:$D$1329)</f>
        <v>#VALUE!</v>
      </c>
    </row>
    <row r="39" ht="36" customHeight="1" spans="1:9">
      <c r="A39" s="469" t="s">
        <v>194</v>
      </c>
      <c r="B39" s="334" t="s">
        <v>140</v>
      </c>
      <c r="C39" s="336">
        <v>61</v>
      </c>
      <c r="D39" s="336">
        <v>242</v>
      </c>
      <c r="E39" s="470">
        <f t="shared" si="2"/>
        <v>2.967</v>
      </c>
      <c r="F39" s="306" t="str">
        <f t="shared" si="0"/>
        <v>是</v>
      </c>
      <c r="G39" s="188" t="str">
        <f t="shared" si="1"/>
        <v>项</v>
      </c>
      <c r="I39" s="188" t="e">
        <f>SUMIF('[3]22'!$A$4:$A$1329,A39,'[3]22'!$D$4:$D$1329)</f>
        <v>#VALUE!</v>
      </c>
    </row>
    <row r="40" ht="36" customHeight="1" spans="1:9">
      <c r="A40" s="469" t="s">
        <v>195</v>
      </c>
      <c r="B40" s="334" t="s">
        <v>142</v>
      </c>
      <c r="C40" s="336">
        <v>0</v>
      </c>
      <c r="D40" s="336">
        <v>0</v>
      </c>
      <c r="E40" s="470" t="str">
        <f t="shared" si="2"/>
        <v/>
      </c>
      <c r="F40" s="306" t="str">
        <f t="shared" si="0"/>
        <v>否</v>
      </c>
      <c r="G40" s="188" t="str">
        <f t="shared" si="1"/>
        <v>项</v>
      </c>
      <c r="I40" s="188" t="e">
        <f>SUMIF('[3]22'!$A$4:$A$1329,A40,'[3]22'!$D$4:$D$1329)</f>
        <v>#VALUE!</v>
      </c>
    </row>
    <row r="41" ht="36" customHeight="1" spans="1:9">
      <c r="A41" s="469" t="s">
        <v>196</v>
      </c>
      <c r="B41" s="334" t="s">
        <v>197</v>
      </c>
      <c r="C41" s="336">
        <v>144</v>
      </c>
      <c r="D41" s="336">
        <v>200</v>
      </c>
      <c r="E41" s="470">
        <f t="shared" si="2"/>
        <v>0.389</v>
      </c>
      <c r="F41" s="306" t="str">
        <f t="shared" si="0"/>
        <v>是</v>
      </c>
      <c r="G41" s="188" t="str">
        <f t="shared" si="1"/>
        <v>项</v>
      </c>
      <c r="I41" s="188" t="e">
        <f>SUMIF('[3]22'!$A$4:$A$1329,A41,'[3]22'!$D$4:$D$1329)</f>
        <v>#VALUE!</v>
      </c>
    </row>
    <row r="42" ht="36" customHeight="1" spans="1:9">
      <c r="A42" s="469" t="s">
        <v>198</v>
      </c>
      <c r="B42" s="334" t="s">
        <v>199</v>
      </c>
      <c r="C42" s="336">
        <v>0</v>
      </c>
      <c r="D42" s="336">
        <v>0</v>
      </c>
      <c r="E42" s="470" t="str">
        <f t="shared" si="2"/>
        <v/>
      </c>
      <c r="F42" s="306" t="str">
        <f t="shared" si="0"/>
        <v>否</v>
      </c>
      <c r="G42" s="188" t="str">
        <f t="shared" si="1"/>
        <v>项</v>
      </c>
      <c r="I42" s="188" t="e">
        <f>SUMIF('[3]22'!$A$4:$A$1329,A42,'[3]22'!$D$4:$D$1329)</f>
        <v>#VALUE!</v>
      </c>
    </row>
    <row r="43" ht="36" customHeight="1" spans="1:9">
      <c r="A43" s="469" t="s">
        <v>200</v>
      </c>
      <c r="B43" s="334" t="s">
        <v>201</v>
      </c>
      <c r="C43" s="336">
        <v>13</v>
      </c>
      <c r="D43" s="336">
        <v>2015</v>
      </c>
      <c r="E43" s="470">
        <f t="shared" si="2"/>
        <v>154</v>
      </c>
      <c r="F43" s="306" t="str">
        <f t="shared" si="0"/>
        <v>是</v>
      </c>
      <c r="G43" s="188" t="str">
        <f t="shared" si="1"/>
        <v>项</v>
      </c>
      <c r="I43" s="188" t="e">
        <f>SUMIF('[3]22'!$A$4:$A$1329,A43,'[3]22'!$D$4:$D$1329)</f>
        <v>#VALUE!</v>
      </c>
    </row>
    <row r="44" ht="36" customHeight="1" spans="1:9">
      <c r="A44" s="469" t="s">
        <v>202</v>
      </c>
      <c r="B44" s="334" t="s">
        <v>203</v>
      </c>
      <c r="C44" s="336">
        <v>0</v>
      </c>
      <c r="D44" s="336">
        <v>0</v>
      </c>
      <c r="E44" s="470" t="str">
        <f t="shared" si="2"/>
        <v/>
      </c>
      <c r="F44" s="306" t="str">
        <f t="shared" si="0"/>
        <v>否</v>
      </c>
      <c r="G44" s="188" t="str">
        <f t="shared" si="1"/>
        <v>项</v>
      </c>
      <c r="I44" s="188" t="e">
        <f>SUMIF('[3]22'!$A$4:$A$1329,A44,'[3]22'!$D$4:$D$1329)</f>
        <v>#VALUE!</v>
      </c>
    </row>
    <row r="45" ht="36" customHeight="1" spans="1:9">
      <c r="A45" s="469" t="s">
        <v>204</v>
      </c>
      <c r="B45" s="334" t="s">
        <v>205</v>
      </c>
      <c r="C45" s="336">
        <v>8</v>
      </c>
      <c r="D45" s="336">
        <v>0</v>
      </c>
      <c r="E45" s="470">
        <f t="shared" si="2"/>
        <v>-1</v>
      </c>
      <c r="F45" s="306" t="str">
        <f t="shared" si="0"/>
        <v>是</v>
      </c>
      <c r="G45" s="188" t="str">
        <f t="shared" si="1"/>
        <v>项</v>
      </c>
      <c r="I45" s="188" t="e">
        <f>SUMIF('[3]22'!$A$4:$A$1329,A45,'[3]22'!$D$4:$D$1329)</f>
        <v>#VALUE!</v>
      </c>
    </row>
    <row r="46" ht="36" customHeight="1" spans="1:9">
      <c r="A46" s="469" t="s">
        <v>206</v>
      </c>
      <c r="B46" s="334" t="s">
        <v>156</v>
      </c>
      <c r="C46" s="336">
        <v>0</v>
      </c>
      <c r="D46" s="336">
        <v>0</v>
      </c>
      <c r="E46" s="470" t="str">
        <f t="shared" si="2"/>
        <v/>
      </c>
      <c r="F46" s="306" t="str">
        <f t="shared" si="0"/>
        <v>否</v>
      </c>
      <c r="G46" s="188" t="str">
        <f t="shared" si="1"/>
        <v>项</v>
      </c>
      <c r="I46" s="188" t="e">
        <f>SUMIF('[3]22'!$A$4:$A$1329,A46,'[3]22'!$D$4:$D$1329)</f>
        <v>#VALUE!</v>
      </c>
    </row>
    <row r="47" ht="36" customHeight="1" spans="1:9">
      <c r="A47" s="469" t="s">
        <v>207</v>
      </c>
      <c r="B47" s="334" t="s">
        <v>208</v>
      </c>
      <c r="C47" s="336">
        <v>85</v>
      </c>
      <c r="D47" s="336">
        <v>0</v>
      </c>
      <c r="E47" s="470">
        <f t="shared" si="2"/>
        <v>-1</v>
      </c>
      <c r="F47" s="306" t="str">
        <f t="shared" si="0"/>
        <v>是</v>
      </c>
      <c r="G47" s="188" t="str">
        <f t="shared" si="1"/>
        <v>项</v>
      </c>
      <c r="I47" s="188" t="e">
        <f>SUMIF('[3]22'!$A$4:$A$1329,A47,'[3]22'!$D$4:$D$1329)</f>
        <v>#VALUE!</v>
      </c>
    </row>
    <row r="48" ht="36" customHeight="1" spans="1:9">
      <c r="A48" s="467" t="s">
        <v>209</v>
      </c>
      <c r="B48" s="330" t="s">
        <v>210</v>
      </c>
      <c r="C48" s="338">
        <v>794</v>
      </c>
      <c r="D48" s="338">
        <v>972</v>
      </c>
      <c r="E48" s="470">
        <f t="shared" si="2"/>
        <v>0.224</v>
      </c>
      <c r="F48" s="306" t="str">
        <f t="shared" si="0"/>
        <v>是</v>
      </c>
      <c r="G48" s="188" t="str">
        <f t="shared" si="1"/>
        <v>款</v>
      </c>
      <c r="I48" s="188" t="e">
        <f>SUMIF('[3]22'!$A$4:$A$1329,A48,'[3]22'!$D$4:$D$1329)</f>
        <v>#VALUE!</v>
      </c>
    </row>
    <row r="49" ht="36" customHeight="1" spans="1:9">
      <c r="A49" s="469" t="s">
        <v>211</v>
      </c>
      <c r="B49" s="334" t="s">
        <v>138</v>
      </c>
      <c r="C49" s="336">
        <v>593</v>
      </c>
      <c r="D49" s="336">
        <v>802</v>
      </c>
      <c r="E49" s="470">
        <f t="shared" si="2"/>
        <v>0.352</v>
      </c>
      <c r="F49" s="306" t="str">
        <f t="shared" si="0"/>
        <v>是</v>
      </c>
      <c r="G49" s="188" t="str">
        <f t="shared" si="1"/>
        <v>项</v>
      </c>
      <c r="I49" s="188" t="e">
        <f>SUMIF('[3]22'!$A$4:$A$1329,A49,'[3]22'!$D$4:$D$1329)</f>
        <v>#VALUE!</v>
      </c>
    </row>
    <row r="50" ht="36" customHeight="1" spans="1:9">
      <c r="A50" s="469" t="s">
        <v>212</v>
      </c>
      <c r="B50" s="334" t="s">
        <v>140</v>
      </c>
      <c r="C50" s="336">
        <v>33</v>
      </c>
      <c r="D50" s="336">
        <v>71</v>
      </c>
      <c r="E50" s="470">
        <f t="shared" si="2"/>
        <v>1.152</v>
      </c>
      <c r="F50" s="306" t="str">
        <f t="shared" si="0"/>
        <v>是</v>
      </c>
      <c r="G50" s="188" t="str">
        <f t="shared" si="1"/>
        <v>项</v>
      </c>
      <c r="I50" s="188" t="e">
        <f>SUMIF('[3]22'!$A$4:$A$1329,A50,'[3]22'!$D$4:$D$1329)</f>
        <v>#VALUE!</v>
      </c>
    </row>
    <row r="51" ht="36" customHeight="1" spans="1:9">
      <c r="A51" s="469" t="s">
        <v>213</v>
      </c>
      <c r="B51" s="334" t="s">
        <v>142</v>
      </c>
      <c r="C51" s="336">
        <v>0</v>
      </c>
      <c r="D51" s="336">
        <v>0</v>
      </c>
      <c r="E51" s="470" t="str">
        <f t="shared" si="2"/>
        <v/>
      </c>
      <c r="F51" s="306" t="str">
        <f t="shared" si="0"/>
        <v>否</v>
      </c>
      <c r="G51" s="188" t="str">
        <f t="shared" si="1"/>
        <v>项</v>
      </c>
      <c r="I51" s="188" t="e">
        <f>SUMIF('[3]22'!$A$4:$A$1329,A51,'[3]22'!$D$4:$D$1329)</f>
        <v>#VALUE!</v>
      </c>
    </row>
    <row r="52" ht="36" customHeight="1" spans="1:9">
      <c r="A52" s="469" t="s">
        <v>214</v>
      </c>
      <c r="B52" s="334" t="s">
        <v>215</v>
      </c>
      <c r="C52" s="336">
        <v>0</v>
      </c>
      <c r="D52" s="336">
        <v>0</v>
      </c>
      <c r="E52" s="470" t="str">
        <f t="shared" si="2"/>
        <v/>
      </c>
      <c r="F52" s="306" t="str">
        <f t="shared" si="0"/>
        <v>否</v>
      </c>
      <c r="G52" s="188" t="str">
        <f t="shared" si="1"/>
        <v>项</v>
      </c>
      <c r="I52" s="188" t="e">
        <f>SUMIF('[3]22'!$A$4:$A$1329,A52,'[3]22'!$D$4:$D$1329)</f>
        <v>#VALUE!</v>
      </c>
    </row>
    <row r="53" ht="36" customHeight="1" spans="1:9">
      <c r="A53" s="469" t="s">
        <v>216</v>
      </c>
      <c r="B53" s="334" t="s">
        <v>217</v>
      </c>
      <c r="C53" s="336">
        <v>0</v>
      </c>
      <c r="D53" s="336">
        <v>0</v>
      </c>
      <c r="E53" s="470" t="str">
        <f t="shared" si="2"/>
        <v/>
      </c>
      <c r="F53" s="306" t="str">
        <f t="shared" si="0"/>
        <v>否</v>
      </c>
      <c r="G53" s="188" t="str">
        <f t="shared" si="1"/>
        <v>项</v>
      </c>
      <c r="I53" s="188" t="e">
        <f>SUMIF('[3]22'!$A$4:$A$1329,A53,'[3]22'!$D$4:$D$1329)</f>
        <v>#VALUE!</v>
      </c>
    </row>
    <row r="54" ht="36" customHeight="1" spans="1:9">
      <c r="A54" s="469" t="s">
        <v>218</v>
      </c>
      <c r="B54" s="334" t="s">
        <v>219</v>
      </c>
      <c r="C54" s="336">
        <v>0</v>
      </c>
      <c r="D54" s="336">
        <v>0</v>
      </c>
      <c r="E54" s="470" t="str">
        <f t="shared" si="2"/>
        <v/>
      </c>
      <c r="F54" s="306" t="str">
        <f t="shared" si="0"/>
        <v>否</v>
      </c>
      <c r="G54" s="188" t="str">
        <f t="shared" si="1"/>
        <v>项</v>
      </c>
      <c r="I54" s="188" t="e">
        <f>SUMIF('[3]22'!$A$4:$A$1329,A54,'[3]22'!$D$4:$D$1329)</f>
        <v>#VALUE!</v>
      </c>
    </row>
    <row r="55" ht="36" customHeight="1" spans="1:9">
      <c r="A55" s="469" t="s">
        <v>220</v>
      </c>
      <c r="B55" s="334" t="s">
        <v>221</v>
      </c>
      <c r="C55" s="336">
        <v>93</v>
      </c>
      <c r="D55" s="336">
        <v>69</v>
      </c>
      <c r="E55" s="470">
        <f t="shared" si="2"/>
        <v>-0.258</v>
      </c>
      <c r="F55" s="306" t="str">
        <f t="shared" si="0"/>
        <v>是</v>
      </c>
      <c r="G55" s="188" t="str">
        <f t="shared" si="1"/>
        <v>项</v>
      </c>
      <c r="I55" s="188" t="e">
        <f>SUMIF('[3]22'!$A$4:$A$1329,A55,'[3]22'!$D$4:$D$1329)</f>
        <v>#VALUE!</v>
      </c>
    </row>
    <row r="56" ht="36" customHeight="1" spans="1:9">
      <c r="A56" s="469" t="s">
        <v>222</v>
      </c>
      <c r="B56" s="334" t="s">
        <v>223</v>
      </c>
      <c r="C56" s="336">
        <v>75</v>
      </c>
      <c r="D56" s="336">
        <v>30</v>
      </c>
      <c r="E56" s="470">
        <f t="shared" si="2"/>
        <v>-0.6</v>
      </c>
      <c r="F56" s="306" t="str">
        <f t="shared" si="0"/>
        <v>是</v>
      </c>
      <c r="G56" s="188" t="str">
        <f t="shared" si="1"/>
        <v>项</v>
      </c>
      <c r="I56" s="188" t="e">
        <f>SUMIF('[3]22'!$A$4:$A$1329,A56,'[3]22'!$D$4:$D$1329)</f>
        <v>#VALUE!</v>
      </c>
    </row>
    <row r="57" ht="36" customHeight="1" spans="1:9">
      <c r="A57" s="469" t="s">
        <v>224</v>
      </c>
      <c r="B57" s="334" t="s">
        <v>156</v>
      </c>
      <c r="C57" s="336">
        <v>0</v>
      </c>
      <c r="D57" s="336">
        <v>0</v>
      </c>
      <c r="E57" s="470" t="str">
        <f t="shared" si="2"/>
        <v/>
      </c>
      <c r="F57" s="306" t="str">
        <f t="shared" si="0"/>
        <v>否</v>
      </c>
      <c r="G57" s="188" t="str">
        <f t="shared" si="1"/>
        <v>项</v>
      </c>
      <c r="I57" s="188" t="e">
        <f>SUMIF('[3]22'!$A$4:$A$1329,A57,'[3]22'!$D$4:$D$1329)</f>
        <v>#VALUE!</v>
      </c>
    </row>
    <row r="58" ht="36" customHeight="1" spans="1:9">
      <c r="A58" s="469" t="s">
        <v>225</v>
      </c>
      <c r="B58" s="334" t="s">
        <v>226</v>
      </c>
      <c r="C58" s="336">
        <v>0</v>
      </c>
      <c r="D58" s="336">
        <v>0</v>
      </c>
      <c r="E58" s="470" t="str">
        <f t="shared" si="2"/>
        <v/>
      </c>
      <c r="F58" s="306" t="str">
        <f t="shared" si="0"/>
        <v>否</v>
      </c>
      <c r="G58" s="188" t="str">
        <f t="shared" si="1"/>
        <v>项</v>
      </c>
      <c r="I58" s="188" t="e">
        <f>SUMIF('[3]22'!$A$4:$A$1329,A58,'[3]22'!$D$4:$D$1329)</f>
        <v>#VALUE!</v>
      </c>
    </row>
    <row r="59" ht="36" customHeight="1" spans="1:9">
      <c r="A59" s="467" t="s">
        <v>227</v>
      </c>
      <c r="B59" s="330" t="s">
        <v>228</v>
      </c>
      <c r="C59" s="338">
        <v>2066</v>
      </c>
      <c r="D59" s="338">
        <v>1693</v>
      </c>
      <c r="E59" s="470">
        <f t="shared" si="2"/>
        <v>-0.181</v>
      </c>
      <c r="F59" s="306" t="str">
        <f t="shared" si="0"/>
        <v>是</v>
      </c>
      <c r="G59" s="188" t="str">
        <f t="shared" si="1"/>
        <v>款</v>
      </c>
      <c r="I59" s="188" t="e">
        <f>SUMIF('[3]22'!$A$4:$A$1329,A59,'[3]22'!$D$4:$D$1329)</f>
        <v>#VALUE!</v>
      </c>
    </row>
    <row r="60" ht="36" customHeight="1" spans="1:9">
      <c r="A60" s="469" t="s">
        <v>229</v>
      </c>
      <c r="B60" s="334" t="s">
        <v>138</v>
      </c>
      <c r="C60" s="336">
        <v>1548</v>
      </c>
      <c r="D60" s="336">
        <v>1421</v>
      </c>
      <c r="E60" s="470">
        <f t="shared" si="2"/>
        <v>-0.082</v>
      </c>
      <c r="F60" s="306" t="str">
        <f t="shared" si="0"/>
        <v>是</v>
      </c>
      <c r="G60" s="188" t="str">
        <f t="shared" si="1"/>
        <v>项</v>
      </c>
      <c r="I60" s="188" t="e">
        <f>SUMIF('[3]22'!$A$4:$A$1329,A60,'[3]22'!$D$4:$D$1329)</f>
        <v>#VALUE!</v>
      </c>
    </row>
    <row r="61" ht="36" customHeight="1" spans="1:9">
      <c r="A61" s="469" t="s">
        <v>230</v>
      </c>
      <c r="B61" s="334" t="s">
        <v>140</v>
      </c>
      <c r="C61" s="336">
        <v>344</v>
      </c>
      <c r="D61" s="336">
        <v>258</v>
      </c>
      <c r="E61" s="470">
        <f t="shared" si="2"/>
        <v>-0.25</v>
      </c>
      <c r="F61" s="306" t="str">
        <f t="shared" si="0"/>
        <v>是</v>
      </c>
      <c r="G61" s="188" t="str">
        <f t="shared" si="1"/>
        <v>项</v>
      </c>
      <c r="I61" s="188" t="e">
        <f>SUMIF('[3]22'!$A$4:$A$1329,A61,'[3]22'!$D$4:$D$1329)</f>
        <v>#VALUE!</v>
      </c>
    </row>
    <row r="62" ht="36" customHeight="1" spans="1:9">
      <c r="A62" s="469" t="s">
        <v>231</v>
      </c>
      <c r="B62" s="334" t="s">
        <v>142</v>
      </c>
      <c r="C62" s="336">
        <v>0</v>
      </c>
      <c r="D62" s="336">
        <v>0</v>
      </c>
      <c r="E62" s="470" t="str">
        <f t="shared" si="2"/>
        <v/>
      </c>
      <c r="F62" s="306" t="str">
        <f t="shared" si="0"/>
        <v>否</v>
      </c>
      <c r="G62" s="188" t="str">
        <f t="shared" si="1"/>
        <v>项</v>
      </c>
      <c r="I62" s="188" t="e">
        <f>SUMIF('[3]22'!$A$4:$A$1329,A62,'[3]22'!$D$4:$D$1329)</f>
        <v>#VALUE!</v>
      </c>
    </row>
    <row r="63" ht="36" customHeight="1" spans="1:9">
      <c r="A63" s="469" t="s">
        <v>232</v>
      </c>
      <c r="B63" s="334" t="s">
        <v>233</v>
      </c>
      <c r="C63" s="336">
        <v>20</v>
      </c>
      <c r="D63" s="336">
        <v>0</v>
      </c>
      <c r="E63" s="470">
        <f t="shared" si="2"/>
        <v>-1</v>
      </c>
      <c r="F63" s="306" t="str">
        <f t="shared" si="0"/>
        <v>是</v>
      </c>
      <c r="G63" s="188" t="str">
        <f t="shared" si="1"/>
        <v>项</v>
      </c>
      <c r="I63" s="188" t="e">
        <f>SUMIF('[3]22'!$A$4:$A$1329,A63,'[3]22'!$D$4:$D$1329)</f>
        <v>#VALUE!</v>
      </c>
    </row>
    <row r="64" ht="36" customHeight="1" spans="1:9">
      <c r="A64" s="469" t="s">
        <v>234</v>
      </c>
      <c r="B64" s="334" t="s">
        <v>235</v>
      </c>
      <c r="C64" s="336">
        <v>14</v>
      </c>
      <c r="D64" s="336">
        <v>14</v>
      </c>
      <c r="E64" s="470">
        <f t="shared" si="2"/>
        <v>0</v>
      </c>
      <c r="F64" s="306" t="str">
        <f t="shared" si="0"/>
        <v>是</v>
      </c>
      <c r="G64" s="188" t="str">
        <f t="shared" si="1"/>
        <v>项</v>
      </c>
      <c r="I64" s="188" t="e">
        <f>SUMIF('[3]22'!$A$4:$A$1329,A64,'[3]22'!$D$4:$D$1329)</f>
        <v>#VALUE!</v>
      </c>
    </row>
    <row r="65" ht="36" customHeight="1" spans="1:9">
      <c r="A65" s="469" t="s">
        <v>236</v>
      </c>
      <c r="B65" s="334" t="s">
        <v>237</v>
      </c>
      <c r="C65" s="336">
        <v>0</v>
      </c>
      <c r="D65" s="336">
        <v>0</v>
      </c>
      <c r="E65" s="470" t="str">
        <f t="shared" si="2"/>
        <v/>
      </c>
      <c r="F65" s="306" t="str">
        <f t="shared" si="0"/>
        <v>否</v>
      </c>
      <c r="G65" s="188" t="str">
        <f t="shared" si="1"/>
        <v>项</v>
      </c>
      <c r="I65" s="188" t="e">
        <f>SUMIF('[3]22'!$A$4:$A$1329,A65,'[3]22'!$D$4:$D$1329)</f>
        <v>#VALUE!</v>
      </c>
    </row>
    <row r="66" ht="36" customHeight="1" spans="1:9">
      <c r="A66" s="469" t="s">
        <v>238</v>
      </c>
      <c r="B66" s="334" t="s">
        <v>239</v>
      </c>
      <c r="C66" s="336">
        <v>0</v>
      </c>
      <c r="D66" s="336">
        <v>0</v>
      </c>
      <c r="E66" s="470" t="str">
        <f t="shared" si="2"/>
        <v/>
      </c>
      <c r="F66" s="306" t="str">
        <f t="shared" si="0"/>
        <v>否</v>
      </c>
      <c r="G66" s="188" t="str">
        <f t="shared" si="1"/>
        <v>项</v>
      </c>
      <c r="I66" s="188" t="e">
        <f>SUMIF('[3]22'!$A$4:$A$1329,A66,'[3]22'!$D$4:$D$1329)</f>
        <v>#VALUE!</v>
      </c>
    </row>
    <row r="67" ht="36" customHeight="1" spans="1:9">
      <c r="A67" s="469" t="s">
        <v>240</v>
      </c>
      <c r="B67" s="334" t="s">
        <v>241</v>
      </c>
      <c r="C67" s="336">
        <v>0</v>
      </c>
      <c r="D67" s="336">
        <v>0</v>
      </c>
      <c r="E67" s="470" t="str">
        <f t="shared" si="2"/>
        <v/>
      </c>
      <c r="F67" s="306" t="str">
        <f t="shared" si="0"/>
        <v>否</v>
      </c>
      <c r="G67" s="188" t="str">
        <f t="shared" si="1"/>
        <v>项</v>
      </c>
      <c r="I67" s="188" t="e">
        <f>SUMIF('[3]22'!$A$4:$A$1329,A67,'[3]22'!$D$4:$D$1329)</f>
        <v>#VALUE!</v>
      </c>
    </row>
    <row r="68" ht="36" customHeight="1" spans="1:9">
      <c r="A68" s="469" t="s">
        <v>242</v>
      </c>
      <c r="B68" s="334" t="s">
        <v>156</v>
      </c>
      <c r="C68" s="336">
        <v>0</v>
      </c>
      <c r="D68" s="336">
        <v>0</v>
      </c>
      <c r="E68" s="470" t="str">
        <f t="shared" si="2"/>
        <v/>
      </c>
      <c r="F68" s="306" t="str">
        <f t="shared" ref="F68:F131" si="3">IF(LEN(A68)=3,"是",IF(B68&lt;&gt;"",IF(SUM(C68:D68)&lt;&gt;0,"是","否"),"是"))</f>
        <v>否</v>
      </c>
      <c r="G68" s="188" t="str">
        <f t="shared" ref="G68:G131" si="4">IF(LEN(A68)=3,"类",IF(LEN(A68)=5,"款","项"))</f>
        <v>项</v>
      </c>
      <c r="I68" s="188" t="e">
        <f>SUMIF('[3]22'!$A$4:$A$1329,A68,'[3]22'!$D$4:$D$1329)</f>
        <v>#VALUE!</v>
      </c>
    </row>
    <row r="69" ht="36" customHeight="1" spans="1:9">
      <c r="A69" s="469" t="s">
        <v>243</v>
      </c>
      <c r="B69" s="334" t="s">
        <v>244</v>
      </c>
      <c r="C69" s="336">
        <v>140</v>
      </c>
      <c r="D69" s="336">
        <v>0</v>
      </c>
      <c r="E69" s="470">
        <f t="shared" si="2"/>
        <v>-1</v>
      </c>
      <c r="F69" s="306" t="str">
        <f t="shared" si="3"/>
        <v>是</v>
      </c>
      <c r="G69" s="188" t="str">
        <f t="shared" si="4"/>
        <v>项</v>
      </c>
      <c r="I69" s="188" t="e">
        <f>SUMIF('[3]22'!$A$4:$A$1329,A69,'[3]22'!$D$4:$D$1329)</f>
        <v>#VALUE!</v>
      </c>
    </row>
    <row r="70" ht="36" customHeight="1" spans="1:9">
      <c r="A70" s="467" t="s">
        <v>245</v>
      </c>
      <c r="B70" s="330" t="s">
        <v>246</v>
      </c>
      <c r="C70" s="338">
        <v>589</v>
      </c>
      <c r="D70" s="338">
        <v>120</v>
      </c>
      <c r="E70" s="470">
        <f t="shared" si="2"/>
        <v>-0.796</v>
      </c>
      <c r="F70" s="306" t="str">
        <f t="shared" si="3"/>
        <v>是</v>
      </c>
      <c r="G70" s="188" t="str">
        <f t="shared" si="4"/>
        <v>款</v>
      </c>
      <c r="I70" s="188" t="e">
        <f>SUMIF('[3]22'!$A$4:$A$1329,A70,'[3]22'!$D$4:$D$1329)</f>
        <v>#VALUE!</v>
      </c>
    </row>
    <row r="71" ht="36" customHeight="1" spans="1:9">
      <c r="A71" s="469" t="s">
        <v>247</v>
      </c>
      <c r="B71" s="334" t="s">
        <v>138</v>
      </c>
      <c r="C71" s="336">
        <v>0</v>
      </c>
      <c r="D71" s="336">
        <v>0</v>
      </c>
      <c r="E71" s="470" t="str">
        <f t="shared" ref="E71:E134" si="5">IF(C71&lt;&gt;0,D71/C71-1,"")</f>
        <v/>
      </c>
      <c r="F71" s="306" t="str">
        <f t="shared" si="3"/>
        <v>否</v>
      </c>
      <c r="G71" s="188" t="str">
        <f t="shared" si="4"/>
        <v>项</v>
      </c>
      <c r="I71" s="188" t="e">
        <f>SUMIF('[3]22'!$A$4:$A$1329,A71,'[3]22'!$D$4:$D$1329)</f>
        <v>#VALUE!</v>
      </c>
    </row>
    <row r="72" ht="36" customHeight="1" spans="1:9">
      <c r="A72" s="469" t="s">
        <v>248</v>
      </c>
      <c r="B72" s="334" t="s">
        <v>140</v>
      </c>
      <c r="C72" s="336">
        <v>120</v>
      </c>
      <c r="D72" s="336">
        <v>120</v>
      </c>
      <c r="E72" s="470">
        <f t="shared" si="5"/>
        <v>0</v>
      </c>
      <c r="F72" s="306" t="str">
        <f t="shared" si="3"/>
        <v>是</v>
      </c>
      <c r="G72" s="188" t="str">
        <f t="shared" si="4"/>
        <v>项</v>
      </c>
      <c r="I72" s="188" t="e">
        <f>SUMIF('[3]22'!$A$4:$A$1329,A72,'[3]22'!$D$4:$D$1329)</f>
        <v>#VALUE!</v>
      </c>
    </row>
    <row r="73" ht="36" customHeight="1" spans="1:9">
      <c r="A73" s="469" t="s">
        <v>249</v>
      </c>
      <c r="B73" s="334" t="s">
        <v>142</v>
      </c>
      <c r="C73" s="336">
        <v>0</v>
      </c>
      <c r="D73" s="336">
        <v>0</v>
      </c>
      <c r="E73" s="470" t="str">
        <f t="shared" si="5"/>
        <v/>
      </c>
      <c r="F73" s="306" t="str">
        <f t="shared" si="3"/>
        <v>否</v>
      </c>
      <c r="G73" s="188" t="str">
        <f t="shared" si="4"/>
        <v>项</v>
      </c>
      <c r="I73" s="188" t="e">
        <f>SUMIF('[3]22'!$A$4:$A$1329,A73,'[3]22'!$D$4:$D$1329)</f>
        <v>#VALUE!</v>
      </c>
    </row>
    <row r="74" ht="36" customHeight="1" spans="1:9">
      <c r="A74" s="469" t="s">
        <v>250</v>
      </c>
      <c r="B74" s="334" t="s">
        <v>251</v>
      </c>
      <c r="C74" s="336">
        <v>0</v>
      </c>
      <c r="D74" s="336">
        <v>0</v>
      </c>
      <c r="E74" s="470" t="str">
        <f t="shared" si="5"/>
        <v/>
      </c>
      <c r="F74" s="306" t="str">
        <f t="shared" si="3"/>
        <v>否</v>
      </c>
      <c r="G74" s="188" t="str">
        <f t="shared" si="4"/>
        <v>项</v>
      </c>
      <c r="I74" s="188" t="e">
        <f>SUMIF('[3]22'!$A$4:$A$1329,A74,'[3]22'!$D$4:$D$1329)</f>
        <v>#VALUE!</v>
      </c>
    </row>
    <row r="75" ht="36" customHeight="1" spans="1:9">
      <c r="A75" s="469" t="s">
        <v>252</v>
      </c>
      <c r="B75" s="334" t="s">
        <v>253</v>
      </c>
      <c r="C75" s="336">
        <v>0</v>
      </c>
      <c r="D75" s="336">
        <v>0</v>
      </c>
      <c r="E75" s="470" t="str">
        <f t="shared" si="5"/>
        <v/>
      </c>
      <c r="F75" s="306" t="str">
        <f t="shared" si="3"/>
        <v>否</v>
      </c>
      <c r="G75" s="188" t="str">
        <f t="shared" si="4"/>
        <v>项</v>
      </c>
      <c r="I75" s="188" t="e">
        <f>SUMIF('[3]22'!$A$4:$A$1329,A75,'[3]22'!$D$4:$D$1329)</f>
        <v>#VALUE!</v>
      </c>
    </row>
    <row r="76" ht="36" customHeight="1" spans="1:9">
      <c r="A76" s="469" t="s">
        <v>254</v>
      </c>
      <c r="B76" s="334" t="s">
        <v>255</v>
      </c>
      <c r="C76" s="336">
        <v>0</v>
      </c>
      <c r="D76" s="336">
        <v>0</v>
      </c>
      <c r="E76" s="470" t="str">
        <f t="shared" si="5"/>
        <v/>
      </c>
      <c r="F76" s="306" t="str">
        <f t="shared" si="3"/>
        <v>否</v>
      </c>
      <c r="G76" s="188" t="str">
        <f t="shared" si="4"/>
        <v>项</v>
      </c>
      <c r="I76" s="188" t="e">
        <f>SUMIF('[3]22'!$A$4:$A$1329,A76,'[3]22'!$D$4:$D$1329)</f>
        <v>#VALUE!</v>
      </c>
    </row>
    <row r="77" ht="36" customHeight="1" spans="1:9">
      <c r="A77" s="469" t="s">
        <v>256</v>
      </c>
      <c r="B77" s="334" t="s">
        <v>257</v>
      </c>
      <c r="C77" s="336">
        <v>0</v>
      </c>
      <c r="D77" s="336">
        <v>0</v>
      </c>
      <c r="E77" s="470" t="str">
        <f t="shared" si="5"/>
        <v/>
      </c>
      <c r="F77" s="306" t="str">
        <f t="shared" si="3"/>
        <v>否</v>
      </c>
      <c r="G77" s="188" t="str">
        <f t="shared" si="4"/>
        <v>项</v>
      </c>
      <c r="I77" s="188" t="e">
        <f>SUMIF('[3]22'!$A$4:$A$1329,A77,'[3]22'!$D$4:$D$1329)</f>
        <v>#VALUE!</v>
      </c>
    </row>
    <row r="78" ht="36" customHeight="1" spans="1:9">
      <c r="A78" s="469" t="s">
        <v>258</v>
      </c>
      <c r="B78" s="334" t="s">
        <v>259</v>
      </c>
      <c r="C78" s="336">
        <v>0</v>
      </c>
      <c r="D78" s="336">
        <v>0</v>
      </c>
      <c r="E78" s="470" t="str">
        <f t="shared" si="5"/>
        <v/>
      </c>
      <c r="F78" s="306" t="str">
        <f t="shared" si="3"/>
        <v>否</v>
      </c>
      <c r="G78" s="188" t="str">
        <f t="shared" si="4"/>
        <v>项</v>
      </c>
      <c r="I78" s="188" t="e">
        <f>SUMIF('[3]22'!$A$4:$A$1329,A78,'[3]22'!$D$4:$D$1329)</f>
        <v>#VALUE!</v>
      </c>
    </row>
    <row r="79" ht="36" customHeight="1" spans="1:9">
      <c r="A79" s="469" t="s">
        <v>260</v>
      </c>
      <c r="B79" s="334" t="s">
        <v>239</v>
      </c>
      <c r="C79" s="336">
        <v>0</v>
      </c>
      <c r="D79" s="336">
        <v>0</v>
      </c>
      <c r="E79" s="470" t="str">
        <f t="shared" si="5"/>
        <v/>
      </c>
      <c r="F79" s="306" t="str">
        <f t="shared" si="3"/>
        <v>否</v>
      </c>
      <c r="G79" s="188" t="str">
        <f t="shared" si="4"/>
        <v>项</v>
      </c>
      <c r="I79" s="188" t="e">
        <f>SUMIF('[3]22'!$A$4:$A$1329,A79,'[3]22'!$D$4:$D$1329)</f>
        <v>#VALUE!</v>
      </c>
    </row>
    <row r="80" ht="36" customHeight="1" spans="1:9">
      <c r="A80" s="472">
        <v>2010710</v>
      </c>
      <c r="B80" s="334" t="s">
        <v>261</v>
      </c>
      <c r="C80" s="336">
        <v>0</v>
      </c>
      <c r="D80" s="336">
        <v>0</v>
      </c>
      <c r="E80" s="470" t="str">
        <f t="shared" si="5"/>
        <v/>
      </c>
      <c r="F80" s="306" t="str">
        <f t="shared" si="3"/>
        <v>否</v>
      </c>
      <c r="G80" s="188" t="str">
        <f t="shared" si="4"/>
        <v>项</v>
      </c>
      <c r="I80" s="188" t="e">
        <f>SUMIF('[3]22'!$A$4:$A$1329,A80,'[3]22'!$D$4:$D$1329)</f>
        <v>#VALUE!</v>
      </c>
    </row>
    <row r="81" ht="36" customHeight="1" spans="1:9">
      <c r="A81" s="469" t="s">
        <v>262</v>
      </c>
      <c r="B81" s="334" t="s">
        <v>156</v>
      </c>
      <c r="C81" s="336">
        <v>0</v>
      </c>
      <c r="D81" s="336">
        <v>0</v>
      </c>
      <c r="E81" s="470" t="str">
        <f t="shared" si="5"/>
        <v/>
      </c>
      <c r="F81" s="306" t="str">
        <f t="shared" si="3"/>
        <v>否</v>
      </c>
      <c r="G81" s="188" t="str">
        <f t="shared" si="4"/>
        <v>项</v>
      </c>
      <c r="I81" s="188" t="e">
        <f>SUMIF('[3]22'!$A$4:$A$1329,A81,'[3]22'!$D$4:$D$1329)</f>
        <v>#VALUE!</v>
      </c>
    </row>
    <row r="82" ht="36" customHeight="1" spans="1:9">
      <c r="A82" s="469" t="s">
        <v>263</v>
      </c>
      <c r="B82" s="334" t="s">
        <v>264</v>
      </c>
      <c r="C82" s="473">
        <v>469</v>
      </c>
      <c r="D82" s="336">
        <v>0</v>
      </c>
      <c r="E82" s="470">
        <f t="shared" si="5"/>
        <v>-1</v>
      </c>
      <c r="F82" s="306" t="str">
        <f t="shared" si="3"/>
        <v>是</v>
      </c>
      <c r="G82" s="188" t="str">
        <f t="shared" si="4"/>
        <v>项</v>
      </c>
      <c r="I82" s="188" t="e">
        <f>SUMIF('[3]22'!$A$4:$A$1329,A82,'[3]22'!$D$4:$D$1329)</f>
        <v>#VALUE!</v>
      </c>
    </row>
    <row r="83" ht="36" customHeight="1" spans="1:9">
      <c r="A83" s="467" t="s">
        <v>265</v>
      </c>
      <c r="B83" s="330" t="s">
        <v>266</v>
      </c>
      <c r="C83" s="338">
        <v>169</v>
      </c>
      <c r="D83" s="338">
        <v>0</v>
      </c>
      <c r="E83" s="470">
        <f t="shared" si="5"/>
        <v>-1</v>
      </c>
      <c r="F83" s="306" t="str">
        <f t="shared" si="3"/>
        <v>是</v>
      </c>
      <c r="G83" s="188" t="str">
        <f t="shared" si="4"/>
        <v>款</v>
      </c>
      <c r="I83" s="188" t="e">
        <f>SUMIF('[3]22'!$A$4:$A$1329,A83,'[3]22'!$D$4:$D$1329)</f>
        <v>#VALUE!</v>
      </c>
    </row>
    <row r="84" ht="36" customHeight="1" spans="1:9">
      <c r="A84" s="469" t="s">
        <v>267</v>
      </c>
      <c r="B84" s="334" t="s">
        <v>138</v>
      </c>
      <c r="C84" s="336">
        <v>0</v>
      </c>
      <c r="D84" s="336">
        <v>0</v>
      </c>
      <c r="E84" s="470" t="str">
        <f t="shared" si="5"/>
        <v/>
      </c>
      <c r="F84" s="306" t="str">
        <f t="shared" si="3"/>
        <v>否</v>
      </c>
      <c r="G84" s="188" t="str">
        <f t="shared" si="4"/>
        <v>项</v>
      </c>
      <c r="I84" s="188" t="e">
        <f>SUMIF('[3]22'!$A$4:$A$1329,A84,'[3]22'!$D$4:$D$1329)</f>
        <v>#VALUE!</v>
      </c>
    </row>
    <row r="85" ht="36" customHeight="1" spans="1:9">
      <c r="A85" s="469" t="s">
        <v>268</v>
      </c>
      <c r="B85" s="334" t="s">
        <v>140</v>
      </c>
      <c r="C85" s="473">
        <v>60</v>
      </c>
      <c r="D85" s="336">
        <v>0</v>
      </c>
      <c r="E85" s="470">
        <f t="shared" si="5"/>
        <v>-1</v>
      </c>
      <c r="F85" s="306" t="str">
        <f t="shared" si="3"/>
        <v>是</v>
      </c>
      <c r="G85" s="188" t="str">
        <f t="shared" si="4"/>
        <v>项</v>
      </c>
      <c r="I85" s="188" t="e">
        <f>SUMIF('[3]22'!$A$4:$A$1329,A85,'[3]22'!$D$4:$D$1329)</f>
        <v>#VALUE!</v>
      </c>
    </row>
    <row r="86" ht="36" customHeight="1" spans="1:9">
      <c r="A86" s="469" t="s">
        <v>269</v>
      </c>
      <c r="B86" s="334" t="s">
        <v>142</v>
      </c>
      <c r="C86" s="336">
        <v>0</v>
      </c>
      <c r="D86" s="336">
        <v>0</v>
      </c>
      <c r="E86" s="470" t="str">
        <f t="shared" si="5"/>
        <v/>
      </c>
      <c r="F86" s="306" t="str">
        <f t="shared" si="3"/>
        <v>否</v>
      </c>
      <c r="G86" s="188" t="str">
        <f t="shared" si="4"/>
        <v>项</v>
      </c>
      <c r="I86" s="188" t="e">
        <f>SUMIF('[3]22'!$A$4:$A$1329,A86,'[3]22'!$D$4:$D$1329)</f>
        <v>#VALUE!</v>
      </c>
    </row>
    <row r="87" ht="36" customHeight="1" spans="1:9">
      <c r="A87" s="469" t="s">
        <v>270</v>
      </c>
      <c r="B87" s="334" t="s">
        <v>271</v>
      </c>
      <c r="C87" s="336">
        <v>0</v>
      </c>
      <c r="D87" s="336">
        <v>0</v>
      </c>
      <c r="E87" s="470" t="str">
        <f t="shared" si="5"/>
        <v/>
      </c>
      <c r="F87" s="306" t="str">
        <f t="shared" si="3"/>
        <v>否</v>
      </c>
      <c r="G87" s="188" t="str">
        <f t="shared" si="4"/>
        <v>项</v>
      </c>
      <c r="I87" s="188" t="e">
        <f>SUMIF('[3]22'!$A$4:$A$1329,A87,'[3]22'!$D$4:$D$1329)</f>
        <v>#VALUE!</v>
      </c>
    </row>
    <row r="88" ht="36" customHeight="1" spans="1:9">
      <c r="A88" s="469" t="s">
        <v>272</v>
      </c>
      <c r="B88" s="334" t="s">
        <v>273</v>
      </c>
      <c r="C88" s="336">
        <v>0</v>
      </c>
      <c r="D88" s="336">
        <v>0</v>
      </c>
      <c r="E88" s="470" t="str">
        <f t="shared" si="5"/>
        <v/>
      </c>
      <c r="F88" s="306" t="str">
        <f t="shared" si="3"/>
        <v>否</v>
      </c>
      <c r="G88" s="188" t="str">
        <f t="shared" si="4"/>
        <v>项</v>
      </c>
      <c r="I88" s="188" t="e">
        <f>SUMIF('[3]22'!$A$4:$A$1329,A88,'[3]22'!$D$4:$D$1329)</f>
        <v>#VALUE!</v>
      </c>
    </row>
    <row r="89" ht="36" customHeight="1" spans="1:9">
      <c r="A89" s="469" t="s">
        <v>274</v>
      </c>
      <c r="B89" s="334" t="s">
        <v>239</v>
      </c>
      <c r="C89" s="336">
        <v>0</v>
      </c>
      <c r="D89" s="336">
        <v>0</v>
      </c>
      <c r="E89" s="470" t="str">
        <f t="shared" si="5"/>
        <v/>
      </c>
      <c r="F89" s="306" t="str">
        <f t="shared" si="3"/>
        <v>否</v>
      </c>
      <c r="G89" s="188" t="str">
        <f t="shared" si="4"/>
        <v>项</v>
      </c>
      <c r="I89" s="188" t="e">
        <f>SUMIF('[3]22'!$A$4:$A$1329,A89,'[3]22'!$D$4:$D$1329)</f>
        <v>#VALUE!</v>
      </c>
    </row>
    <row r="90" ht="36" customHeight="1" spans="1:9">
      <c r="A90" s="469" t="s">
        <v>275</v>
      </c>
      <c r="B90" s="334" t="s">
        <v>156</v>
      </c>
      <c r="C90" s="336">
        <v>0</v>
      </c>
      <c r="D90" s="336">
        <v>0</v>
      </c>
      <c r="E90" s="470" t="str">
        <f t="shared" si="5"/>
        <v/>
      </c>
      <c r="F90" s="306" t="str">
        <f t="shared" si="3"/>
        <v>否</v>
      </c>
      <c r="G90" s="188" t="str">
        <f t="shared" si="4"/>
        <v>项</v>
      </c>
      <c r="I90" s="188" t="e">
        <f>SUMIF('[3]22'!$A$4:$A$1329,A90,'[3]22'!$D$4:$D$1329)</f>
        <v>#VALUE!</v>
      </c>
    </row>
    <row r="91" ht="36" customHeight="1" spans="1:9">
      <c r="A91" s="469" t="s">
        <v>276</v>
      </c>
      <c r="B91" s="334" t="s">
        <v>277</v>
      </c>
      <c r="C91" s="336">
        <v>109</v>
      </c>
      <c r="D91" s="336">
        <v>0</v>
      </c>
      <c r="E91" s="470">
        <f t="shared" si="5"/>
        <v>-1</v>
      </c>
      <c r="F91" s="306" t="str">
        <f t="shared" si="3"/>
        <v>是</v>
      </c>
      <c r="G91" s="188" t="str">
        <f t="shared" si="4"/>
        <v>项</v>
      </c>
      <c r="I91" s="188" t="e">
        <f>SUMIF('[3]22'!$A$4:$A$1329,A91,'[3]22'!$D$4:$D$1329)</f>
        <v>#VALUE!</v>
      </c>
    </row>
    <row r="92" ht="36" customHeight="1" spans="1:9">
      <c r="A92" s="467" t="s">
        <v>278</v>
      </c>
      <c r="B92" s="330" t="s">
        <v>279</v>
      </c>
      <c r="C92" s="338">
        <v>0</v>
      </c>
      <c r="D92" s="338">
        <v>0</v>
      </c>
      <c r="E92" s="470" t="str">
        <f t="shared" si="5"/>
        <v/>
      </c>
      <c r="F92" s="306" t="str">
        <f t="shared" si="3"/>
        <v>否</v>
      </c>
      <c r="G92" s="188" t="str">
        <f t="shared" si="4"/>
        <v>款</v>
      </c>
      <c r="I92" s="188" t="e">
        <f>SUMIF('[3]22'!$A$4:$A$1329,A92,'[3]22'!$D$4:$D$1329)</f>
        <v>#VALUE!</v>
      </c>
    </row>
    <row r="93" ht="36" customHeight="1" spans="1:9">
      <c r="A93" s="469" t="s">
        <v>280</v>
      </c>
      <c r="B93" s="334" t="s">
        <v>138</v>
      </c>
      <c r="C93" s="336">
        <v>0</v>
      </c>
      <c r="D93" s="336">
        <v>0</v>
      </c>
      <c r="E93" s="470" t="str">
        <f t="shared" si="5"/>
        <v/>
      </c>
      <c r="F93" s="306" t="str">
        <f t="shared" si="3"/>
        <v>否</v>
      </c>
      <c r="G93" s="188" t="str">
        <f t="shared" si="4"/>
        <v>项</v>
      </c>
      <c r="I93" s="188" t="e">
        <f>SUMIF('[3]22'!$A$4:$A$1329,A93,'[3]22'!$D$4:$D$1329)</f>
        <v>#VALUE!</v>
      </c>
    </row>
    <row r="94" ht="36" customHeight="1" spans="1:9">
      <c r="A94" s="469" t="s">
        <v>281</v>
      </c>
      <c r="B94" s="334" t="s">
        <v>140</v>
      </c>
      <c r="C94" s="336">
        <v>0</v>
      </c>
      <c r="D94" s="336">
        <v>0</v>
      </c>
      <c r="E94" s="470" t="str">
        <f t="shared" si="5"/>
        <v/>
      </c>
      <c r="F94" s="306" t="str">
        <f t="shared" si="3"/>
        <v>否</v>
      </c>
      <c r="G94" s="188" t="str">
        <f t="shared" si="4"/>
        <v>项</v>
      </c>
      <c r="I94" s="188" t="e">
        <f>SUMIF('[3]22'!$A$4:$A$1329,A94,'[3]22'!$D$4:$D$1329)</f>
        <v>#VALUE!</v>
      </c>
    </row>
    <row r="95" ht="36" customHeight="1" spans="1:9">
      <c r="A95" s="469" t="s">
        <v>282</v>
      </c>
      <c r="B95" s="334" t="s">
        <v>142</v>
      </c>
      <c r="C95" s="336">
        <v>0</v>
      </c>
      <c r="D95" s="336">
        <v>0</v>
      </c>
      <c r="E95" s="470" t="str">
        <f t="shared" si="5"/>
        <v/>
      </c>
      <c r="F95" s="306" t="str">
        <f t="shared" si="3"/>
        <v>否</v>
      </c>
      <c r="G95" s="188" t="str">
        <f t="shared" si="4"/>
        <v>项</v>
      </c>
      <c r="I95" s="188" t="e">
        <f>SUMIF('[3]22'!$A$4:$A$1329,A95,'[3]22'!$D$4:$D$1329)</f>
        <v>#VALUE!</v>
      </c>
    </row>
    <row r="96" ht="36" customHeight="1" spans="1:9">
      <c r="A96" s="469" t="s">
        <v>283</v>
      </c>
      <c r="B96" s="334" t="s">
        <v>284</v>
      </c>
      <c r="C96" s="336">
        <v>0</v>
      </c>
      <c r="D96" s="336">
        <v>0</v>
      </c>
      <c r="E96" s="470" t="str">
        <f t="shared" si="5"/>
        <v/>
      </c>
      <c r="F96" s="306" t="str">
        <f t="shared" si="3"/>
        <v>否</v>
      </c>
      <c r="G96" s="188" t="str">
        <f t="shared" si="4"/>
        <v>项</v>
      </c>
      <c r="I96" s="188" t="e">
        <f>SUMIF('[3]22'!$A$4:$A$1329,A96,'[3]22'!$D$4:$D$1329)</f>
        <v>#VALUE!</v>
      </c>
    </row>
    <row r="97" ht="36" customHeight="1" spans="1:9">
      <c r="A97" s="469" t="s">
        <v>285</v>
      </c>
      <c r="B97" s="334" t="s">
        <v>286</v>
      </c>
      <c r="C97" s="336">
        <v>0</v>
      </c>
      <c r="D97" s="336">
        <v>0</v>
      </c>
      <c r="E97" s="470" t="str">
        <f t="shared" si="5"/>
        <v/>
      </c>
      <c r="F97" s="306" t="str">
        <f t="shared" si="3"/>
        <v>否</v>
      </c>
      <c r="G97" s="188" t="str">
        <f t="shared" si="4"/>
        <v>项</v>
      </c>
      <c r="I97" s="188" t="e">
        <f>SUMIF('[3]22'!$A$4:$A$1329,A97,'[3]22'!$D$4:$D$1329)</f>
        <v>#VALUE!</v>
      </c>
    </row>
    <row r="98" ht="36" customHeight="1" spans="1:9">
      <c r="A98" s="469" t="s">
        <v>287</v>
      </c>
      <c r="B98" s="334" t="s">
        <v>239</v>
      </c>
      <c r="C98" s="336">
        <v>0</v>
      </c>
      <c r="D98" s="336">
        <v>0</v>
      </c>
      <c r="E98" s="470" t="str">
        <f t="shared" si="5"/>
        <v/>
      </c>
      <c r="F98" s="306" t="str">
        <f t="shared" si="3"/>
        <v>否</v>
      </c>
      <c r="G98" s="188" t="str">
        <f t="shared" si="4"/>
        <v>项</v>
      </c>
      <c r="I98" s="188" t="e">
        <f>SUMIF('[3]22'!$A$4:$A$1329,A98,'[3]22'!$D$4:$D$1329)</f>
        <v>#VALUE!</v>
      </c>
    </row>
    <row r="99" ht="36" customHeight="1" spans="1:9">
      <c r="A99" s="469" t="s">
        <v>288</v>
      </c>
      <c r="B99" s="334" t="s">
        <v>289</v>
      </c>
      <c r="C99" s="336">
        <v>0</v>
      </c>
      <c r="D99" s="336">
        <v>0</v>
      </c>
      <c r="E99" s="470" t="str">
        <f t="shared" si="5"/>
        <v/>
      </c>
      <c r="F99" s="306" t="str">
        <f t="shared" si="3"/>
        <v>否</v>
      </c>
      <c r="G99" s="188" t="str">
        <f t="shared" si="4"/>
        <v>项</v>
      </c>
      <c r="I99" s="188" t="e">
        <f>SUMIF('[3]22'!$A$4:$A$1329,A99,'[3]22'!$D$4:$D$1329)</f>
        <v>#VALUE!</v>
      </c>
    </row>
    <row r="100" ht="36" customHeight="1" spans="1:9">
      <c r="A100" s="469" t="s">
        <v>290</v>
      </c>
      <c r="B100" s="334" t="s">
        <v>291</v>
      </c>
      <c r="C100" s="336">
        <v>0</v>
      </c>
      <c r="D100" s="336">
        <v>0</v>
      </c>
      <c r="E100" s="470" t="str">
        <f t="shared" si="5"/>
        <v/>
      </c>
      <c r="F100" s="306" t="str">
        <f t="shared" si="3"/>
        <v>否</v>
      </c>
      <c r="G100" s="188" t="str">
        <f t="shared" si="4"/>
        <v>项</v>
      </c>
      <c r="I100" s="188" t="e">
        <f>SUMIF('[3]22'!$A$4:$A$1329,A100,'[3]22'!$D$4:$D$1329)</f>
        <v>#VALUE!</v>
      </c>
    </row>
    <row r="101" ht="36" customHeight="1" spans="1:9">
      <c r="A101" s="469" t="s">
        <v>292</v>
      </c>
      <c r="B101" s="334" t="s">
        <v>293</v>
      </c>
      <c r="C101" s="336">
        <v>0</v>
      </c>
      <c r="D101" s="336">
        <v>0</v>
      </c>
      <c r="E101" s="470" t="str">
        <f t="shared" si="5"/>
        <v/>
      </c>
      <c r="F101" s="306" t="str">
        <f t="shared" si="3"/>
        <v>否</v>
      </c>
      <c r="G101" s="188" t="str">
        <f t="shared" si="4"/>
        <v>项</v>
      </c>
      <c r="I101" s="188" t="e">
        <f>SUMIF('[3]22'!$A$4:$A$1329,A101,'[3]22'!$D$4:$D$1329)</f>
        <v>#VALUE!</v>
      </c>
    </row>
    <row r="102" ht="36" customHeight="1" spans="1:9">
      <c r="A102" s="469" t="s">
        <v>294</v>
      </c>
      <c r="B102" s="334" t="s">
        <v>295</v>
      </c>
      <c r="C102" s="336">
        <v>0</v>
      </c>
      <c r="D102" s="336">
        <v>0</v>
      </c>
      <c r="E102" s="470" t="str">
        <f t="shared" si="5"/>
        <v/>
      </c>
      <c r="F102" s="306" t="str">
        <f t="shared" si="3"/>
        <v>否</v>
      </c>
      <c r="G102" s="188" t="str">
        <f t="shared" si="4"/>
        <v>项</v>
      </c>
      <c r="I102" s="188" t="e">
        <f>SUMIF('[3]22'!$A$4:$A$1329,A102,'[3]22'!$D$4:$D$1329)</f>
        <v>#VALUE!</v>
      </c>
    </row>
    <row r="103" ht="36" customHeight="1" spans="1:9">
      <c r="A103" s="469" t="s">
        <v>296</v>
      </c>
      <c r="B103" s="334" t="s">
        <v>156</v>
      </c>
      <c r="C103" s="336">
        <v>0</v>
      </c>
      <c r="D103" s="336">
        <v>0</v>
      </c>
      <c r="E103" s="470" t="str">
        <f t="shared" si="5"/>
        <v/>
      </c>
      <c r="F103" s="306" t="str">
        <f t="shared" si="3"/>
        <v>否</v>
      </c>
      <c r="G103" s="188" t="str">
        <f t="shared" si="4"/>
        <v>项</v>
      </c>
      <c r="I103" s="188" t="e">
        <f>SUMIF('[3]22'!$A$4:$A$1329,A103,'[3]22'!$D$4:$D$1329)</f>
        <v>#VALUE!</v>
      </c>
    </row>
    <row r="104" ht="36" customHeight="1" spans="1:9">
      <c r="A104" s="469" t="s">
        <v>297</v>
      </c>
      <c r="B104" s="334" t="s">
        <v>298</v>
      </c>
      <c r="C104" s="336">
        <v>0</v>
      </c>
      <c r="D104" s="336">
        <v>0</v>
      </c>
      <c r="E104" s="470" t="str">
        <f t="shared" si="5"/>
        <v/>
      </c>
      <c r="F104" s="306" t="str">
        <f t="shared" si="3"/>
        <v>否</v>
      </c>
      <c r="G104" s="188" t="str">
        <f t="shared" si="4"/>
        <v>项</v>
      </c>
      <c r="I104" s="188" t="e">
        <f>SUMIF('[3]22'!$A$4:$A$1329,A104,'[3]22'!$D$4:$D$1329)</f>
        <v>#VALUE!</v>
      </c>
    </row>
    <row r="105" ht="36" customHeight="1" spans="1:9">
      <c r="A105" s="467" t="s">
        <v>299</v>
      </c>
      <c r="B105" s="330" t="s">
        <v>300</v>
      </c>
      <c r="C105" s="338">
        <v>387</v>
      </c>
      <c r="D105" s="338">
        <v>350</v>
      </c>
      <c r="E105" s="470">
        <f t="shared" si="5"/>
        <v>-0.096</v>
      </c>
      <c r="F105" s="306" t="str">
        <f t="shared" si="3"/>
        <v>是</v>
      </c>
      <c r="G105" s="188" t="str">
        <f t="shared" si="4"/>
        <v>款</v>
      </c>
      <c r="I105" s="188" t="e">
        <f>SUMIF('[3]22'!$A$4:$A$1329,A105,'[3]22'!$D$4:$D$1329)</f>
        <v>#VALUE!</v>
      </c>
    </row>
    <row r="106" ht="36" customHeight="1" spans="1:9">
      <c r="A106" s="469" t="s">
        <v>301</v>
      </c>
      <c r="B106" s="334" t="s">
        <v>138</v>
      </c>
      <c r="C106" s="336">
        <v>288</v>
      </c>
      <c r="D106" s="336">
        <v>240</v>
      </c>
      <c r="E106" s="470">
        <f t="shared" si="5"/>
        <v>-0.167</v>
      </c>
      <c r="F106" s="306" t="str">
        <f t="shared" si="3"/>
        <v>是</v>
      </c>
      <c r="G106" s="188" t="str">
        <f t="shared" si="4"/>
        <v>项</v>
      </c>
      <c r="I106" s="188" t="e">
        <f>SUMIF('[3]22'!$A$4:$A$1329,A106,'[3]22'!$D$4:$D$1329)</f>
        <v>#VALUE!</v>
      </c>
    </row>
    <row r="107" ht="36" customHeight="1" spans="1:9">
      <c r="A107" s="469" t="s">
        <v>302</v>
      </c>
      <c r="B107" s="334" t="s">
        <v>140</v>
      </c>
      <c r="C107" s="336">
        <v>80</v>
      </c>
      <c r="D107" s="336">
        <v>110</v>
      </c>
      <c r="E107" s="470">
        <f t="shared" si="5"/>
        <v>0.375</v>
      </c>
      <c r="F107" s="306" t="str">
        <f t="shared" si="3"/>
        <v>是</v>
      </c>
      <c r="G107" s="188" t="str">
        <f t="shared" si="4"/>
        <v>项</v>
      </c>
      <c r="I107" s="188" t="e">
        <f>SUMIF('[3]22'!$A$4:$A$1329,A107,'[3]22'!$D$4:$D$1329)</f>
        <v>#VALUE!</v>
      </c>
    </row>
    <row r="108" ht="36" customHeight="1" spans="1:9">
      <c r="A108" s="469" t="s">
        <v>303</v>
      </c>
      <c r="B108" s="334" t="s">
        <v>142</v>
      </c>
      <c r="C108" s="336">
        <v>0</v>
      </c>
      <c r="D108" s="336">
        <v>0</v>
      </c>
      <c r="E108" s="470" t="str">
        <f t="shared" si="5"/>
        <v/>
      </c>
      <c r="F108" s="306" t="str">
        <f t="shared" si="3"/>
        <v>否</v>
      </c>
      <c r="G108" s="188" t="str">
        <f t="shared" si="4"/>
        <v>项</v>
      </c>
      <c r="I108" s="188" t="e">
        <f>SUMIF('[3]22'!$A$4:$A$1329,A108,'[3]22'!$D$4:$D$1329)</f>
        <v>#VALUE!</v>
      </c>
    </row>
    <row r="109" ht="36" customHeight="1" spans="1:9">
      <c r="A109" s="469" t="s">
        <v>304</v>
      </c>
      <c r="B109" s="334" t="s">
        <v>305</v>
      </c>
      <c r="C109" s="336">
        <v>19</v>
      </c>
      <c r="D109" s="336">
        <v>0</v>
      </c>
      <c r="E109" s="470">
        <f t="shared" si="5"/>
        <v>-1</v>
      </c>
      <c r="F109" s="306" t="str">
        <f t="shared" si="3"/>
        <v>是</v>
      </c>
      <c r="G109" s="188" t="str">
        <f t="shared" si="4"/>
        <v>项</v>
      </c>
      <c r="I109" s="188" t="e">
        <f>SUMIF('[3]22'!$A$4:$A$1329,A109,'[3]22'!$D$4:$D$1329)</f>
        <v>#VALUE!</v>
      </c>
    </row>
    <row r="110" ht="36" customHeight="1" spans="1:9">
      <c r="A110" s="469" t="s">
        <v>306</v>
      </c>
      <c r="B110" s="334" t="s">
        <v>307</v>
      </c>
      <c r="C110" s="336">
        <v>0</v>
      </c>
      <c r="D110" s="336">
        <v>0</v>
      </c>
      <c r="E110" s="470" t="str">
        <f t="shared" si="5"/>
        <v/>
      </c>
      <c r="F110" s="306" t="str">
        <f t="shared" si="3"/>
        <v>否</v>
      </c>
      <c r="G110" s="188" t="str">
        <f t="shared" si="4"/>
        <v>项</v>
      </c>
      <c r="I110" s="188" t="e">
        <f>SUMIF('[3]22'!$A$4:$A$1329,A110,'[3]22'!$D$4:$D$1329)</f>
        <v>#VALUE!</v>
      </c>
    </row>
    <row r="111" ht="36" customHeight="1" spans="1:9">
      <c r="A111" s="469" t="s">
        <v>308</v>
      </c>
      <c r="B111" s="334" t="s">
        <v>309</v>
      </c>
      <c r="C111" s="336">
        <v>0</v>
      </c>
      <c r="D111" s="336">
        <v>0</v>
      </c>
      <c r="E111" s="470" t="str">
        <f t="shared" si="5"/>
        <v/>
      </c>
      <c r="F111" s="306" t="str">
        <f t="shared" si="3"/>
        <v>否</v>
      </c>
      <c r="G111" s="188" t="str">
        <f t="shared" si="4"/>
        <v>项</v>
      </c>
      <c r="I111" s="188" t="e">
        <f>SUMIF('[3]22'!$A$4:$A$1329,A111,'[3]22'!$D$4:$D$1329)</f>
        <v>#VALUE!</v>
      </c>
    </row>
    <row r="112" ht="36" customHeight="1" spans="1:9">
      <c r="A112" s="469" t="s">
        <v>310</v>
      </c>
      <c r="B112" s="334" t="s">
        <v>311</v>
      </c>
      <c r="C112" s="336">
        <v>0</v>
      </c>
      <c r="D112" s="336">
        <v>0</v>
      </c>
      <c r="E112" s="470" t="str">
        <f t="shared" si="5"/>
        <v/>
      </c>
      <c r="F112" s="306" t="str">
        <f t="shared" si="3"/>
        <v>否</v>
      </c>
      <c r="G112" s="188" t="str">
        <f t="shared" si="4"/>
        <v>项</v>
      </c>
      <c r="I112" s="188" t="e">
        <f>SUMIF('[3]22'!$A$4:$A$1329,A112,'[3]22'!$D$4:$D$1329)</f>
        <v>#VALUE!</v>
      </c>
    </row>
    <row r="113" ht="36" customHeight="1" spans="1:9">
      <c r="A113" s="469" t="s">
        <v>312</v>
      </c>
      <c r="B113" s="334" t="s">
        <v>156</v>
      </c>
      <c r="C113" s="336">
        <v>0</v>
      </c>
      <c r="D113" s="336">
        <v>0</v>
      </c>
      <c r="E113" s="470" t="str">
        <f t="shared" si="5"/>
        <v/>
      </c>
      <c r="F113" s="306" t="str">
        <f t="shared" si="3"/>
        <v>否</v>
      </c>
      <c r="G113" s="188" t="str">
        <f t="shared" si="4"/>
        <v>项</v>
      </c>
      <c r="I113" s="188" t="e">
        <f>SUMIF('[3]22'!$A$4:$A$1329,A113,'[3]22'!$D$4:$D$1329)</f>
        <v>#VALUE!</v>
      </c>
    </row>
    <row r="114" ht="36" customHeight="1" spans="1:9">
      <c r="A114" s="469" t="s">
        <v>313</v>
      </c>
      <c r="B114" s="334" t="s">
        <v>314</v>
      </c>
      <c r="C114" s="336">
        <v>0</v>
      </c>
      <c r="D114" s="336">
        <v>0</v>
      </c>
      <c r="E114" s="470" t="str">
        <f t="shared" si="5"/>
        <v/>
      </c>
      <c r="F114" s="306" t="str">
        <f t="shared" si="3"/>
        <v>否</v>
      </c>
      <c r="G114" s="188" t="str">
        <f t="shared" si="4"/>
        <v>项</v>
      </c>
      <c r="I114" s="188" t="e">
        <f>SUMIF('[3]22'!$A$4:$A$1329,A114,'[3]22'!$D$4:$D$1329)</f>
        <v>#VALUE!</v>
      </c>
    </row>
    <row r="115" ht="36" customHeight="1" spans="1:9">
      <c r="A115" s="467" t="s">
        <v>315</v>
      </c>
      <c r="B115" s="330" t="s">
        <v>316</v>
      </c>
      <c r="C115" s="338">
        <v>10152</v>
      </c>
      <c r="D115" s="338">
        <v>3337</v>
      </c>
      <c r="E115" s="470">
        <f t="shared" si="5"/>
        <v>-0.671</v>
      </c>
      <c r="F115" s="306" t="str">
        <f t="shared" si="3"/>
        <v>是</v>
      </c>
      <c r="G115" s="188" t="str">
        <f t="shared" si="4"/>
        <v>款</v>
      </c>
      <c r="I115" s="188" t="e">
        <f>SUMIF('[3]22'!$A$4:$A$1329,A115,'[3]22'!$D$4:$D$1329)</f>
        <v>#VALUE!</v>
      </c>
    </row>
    <row r="116" ht="36" customHeight="1" spans="1:9">
      <c r="A116" s="469" t="s">
        <v>317</v>
      </c>
      <c r="B116" s="334" t="s">
        <v>138</v>
      </c>
      <c r="C116" s="336">
        <v>3058</v>
      </c>
      <c r="D116" s="336">
        <v>2902</v>
      </c>
      <c r="E116" s="470">
        <f t="shared" si="5"/>
        <v>-0.051</v>
      </c>
      <c r="F116" s="306" t="str">
        <f t="shared" si="3"/>
        <v>是</v>
      </c>
      <c r="G116" s="188" t="str">
        <f t="shared" si="4"/>
        <v>项</v>
      </c>
      <c r="I116" s="188" t="e">
        <f>SUMIF('[3]22'!$A$4:$A$1329,A116,'[3]22'!$D$4:$D$1329)</f>
        <v>#VALUE!</v>
      </c>
    </row>
    <row r="117" ht="36" customHeight="1" spans="1:9">
      <c r="A117" s="469" t="s">
        <v>318</v>
      </c>
      <c r="B117" s="334" t="s">
        <v>140</v>
      </c>
      <c r="C117" s="336">
        <v>1246</v>
      </c>
      <c r="D117" s="336">
        <v>435</v>
      </c>
      <c r="E117" s="470">
        <f t="shared" si="5"/>
        <v>-0.651</v>
      </c>
      <c r="F117" s="306" t="str">
        <f t="shared" si="3"/>
        <v>是</v>
      </c>
      <c r="G117" s="188" t="str">
        <f t="shared" si="4"/>
        <v>项</v>
      </c>
      <c r="I117" s="188" t="e">
        <f>SUMIF('[3]22'!$A$4:$A$1329,A117,'[3]22'!$D$4:$D$1329)</f>
        <v>#VALUE!</v>
      </c>
    </row>
    <row r="118" ht="36" customHeight="1" spans="1:9">
      <c r="A118" s="469" t="s">
        <v>319</v>
      </c>
      <c r="B118" s="334" t="s">
        <v>142</v>
      </c>
      <c r="C118" s="336">
        <v>0</v>
      </c>
      <c r="D118" s="336">
        <v>0</v>
      </c>
      <c r="E118" s="470" t="str">
        <f t="shared" si="5"/>
        <v/>
      </c>
      <c r="F118" s="306" t="str">
        <f t="shared" si="3"/>
        <v>否</v>
      </c>
      <c r="G118" s="188" t="str">
        <f t="shared" si="4"/>
        <v>项</v>
      </c>
      <c r="I118" s="188" t="e">
        <f>SUMIF('[3]22'!$A$4:$A$1329,A118,'[3]22'!$D$4:$D$1329)</f>
        <v>#VALUE!</v>
      </c>
    </row>
    <row r="119" ht="36" customHeight="1" spans="1:9">
      <c r="A119" s="469" t="s">
        <v>320</v>
      </c>
      <c r="B119" s="334" t="s">
        <v>321</v>
      </c>
      <c r="C119" s="336">
        <v>0</v>
      </c>
      <c r="D119" s="336">
        <v>0</v>
      </c>
      <c r="E119" s="470" t="str">
        <f t="shared" si="5"/>
        <v/>
      </c>
      <c r="F119" s="306" t="str">
        <f t="shared" si="3"/>
        <v>否</v>
      </c>
      <c r="G119" s="188" t="str">
        <f t="shared" si="4"/>
        <v>项</v>
      </c>
      <c r="I119" s="188" t="e">
        <f>SUMIF('[3]22'!$A$4:$A$1329,A119,'[3]22'!$D$4:$D$1329)</f>
        <v>#VALUE!</v>
      </c>
    </row>
    <row r="120" ht="36" customHeight="1" spans="1:9">
      <c r="A120" s="469" t="s">
        <v>322</v>
      </c>
      <c r="B120" s="334" t="s">
        <v>323</v>
      </c>
      <c r="C120" s="336">
        <v>0</v>
      </c>
      <c r="D120" s="336">
        <v>0</v>
      </c>
      <c r="E120" s="470" t="str">
        <f t="shared" si="5"/>
        <v/>
      </c>
      <c r="F120" s="306" t="str">
        <f t="shared" si="3"/>
        <v>否</v>
      </c>
      <c r="G120" s="188" t="str">
        <f t="shared" si="4"/>
        <v>项</v>
      </c>
      <c r="I120" s="188" t="e">
        <f>SUMIF('[3]22'!$A$4:$A$1329,A120,'[3]22'!$D$4:$D$1329)</f>
        <v>#VALUE!</v>
      </c>
    </row>
    <row r="121" ht="36" customHeight="1" spans="1:9">
      <c r="A121" s="469" t="s">
        <v>324</v>
      </c>
      <c r="B121" s="334" t="s">
        <v>325</v>
      </c>
      <c r="C121" s="336">
        <v>0</v>
      </c>
      <c r="D121" s="336">
        <v>0</v>
      </c>
      <c r="E121" s="470" t="str">
        <f t="shared" si="5"/>
        <v/>
      </c>
      <c r="F121" s="306" t="str">
        <f t="shared" si="3"/>
        <v>否</v>
      </c>
      <c r="G121" s="188" t="str">
        <f t="shared" si="4"/>
        <v>项</v>
      </c>
      <c r="I121" s="188" t="e">
        <f>SUMIF('[3]22'!$A$4:$A$1329,A121,'[3]22'!$D$4:$D$1329)</f>
        <v>#VALUE!</v>
      </c>
    </row>
    <row r="122" ht="36" customHeight="1" spans="1:9">
      <c r="A122" s="469" t="s">
        <v>326</v>
      </c>
      <c r="B122" s="334" t="s">
        <v>156</v>
      </c>
      <c r="C122" s="336">
        <v>0</v>
      </c>
      <c r="D122" s="336">
        <v>0</v>
      </c>
      <c r="E122" s="470" t="str">
        <f t="shared" si="5"/>
        <v/>
      </c>
      <c r="F122" s="306" t="str">
        <f t="shared" si="3"/>
        <v>否</v>
      </c>
      <c r="G122" s="188" t="str">
        <f t="shared" si="4"/>
        <v>项</v>
      </c>
      <c r="I122" s="188" t="e">
        <f>SUMIF('[3]22'!$A$4:$A$1329,A122,'[3]22'!$D$4:$D$1329)</f>
        <v>#VALUE!</v>
      </c>
    </row>
    <row r="123" ht="36" customHeight="1" spans="1:9">
      <c r="A123" s="469" t="s">
        <v>327</v>
      </c>
      <c r="B123" s="334" t="s">
        <v>328</v>
      </c>
      <c r="C123" s="336">
        <v>5848</v>
      </c>
      <c r="D123" s="336">
        <v>0</v>
      </c>
      <c r="E123" s="470">
        <f t="shared" si="5"/>
        <v>-1</v>
      </c>
      <c r="F123" s="306" t="str">
        <f t="shared" si="3"/>
        <v>是</v>
      </c>
      <c r="G123" s="188" t="str">
        <f t="shared" si="4"/>
        <v>项</v>
      </c>
      <c r="I123" s="188" t="e">
        <f>SUMIF('[3]22'!$A$4:$A$1329,A123,'[3]22'!$D$4:$D$1329)</f>
        <v>#VALUE!</v>
      </c>
    </row>
    <row r="124" ht="36" customHeight="1" spans="1:9">
      <c r="A124" s="467" t="s">
        <v>329</v>
      </c>
      <c r="B124" s="330" t="s">
        <v>330</v>
      </c>
      <c r="C124" s="338">
        <v>1922</v>
      </c>
      <c r="D124" s="338">
        <v>2172</v>
      </c>
      <c r="E124" s="470">
        <f t="shared" si="5"/>
        <v>0.13</v>
      </c>
      <c r="F124" s="306" t="str">
        <f t="shared" si="3"/>
        <v>是</v>
      </c>
      <c r="G124" s="188" t="str">
        <f t="shared" si="4"/>
        <v>款</v>
      </c>
      <c r="I124" s="188" t="e">
        <f>SUMIF('[3]22'!$A$4:$A$1329,A124,'[3]22'!$D$4:$D$1329)</f>
        <v>#VALUE!</v>
      </c>
    </row>
    <row r="125" ht="36" customHeight="1" spans="1:9">
      <c r="A125" s="469" t="s">
        <v>331</v>
      </c>
      <c r="B125" s="334" t="s">
        <v>138</v>
      </c>
      <c r="C125" s="336">
        <v>1626</v>
      </c>
      <c r="D125" s="336">
        <v>1526</v>
      </c>
      <c r="E125" s="470">
        <f t="shared" si="5"/>
        <v>-0.062</v>
      </c>
      <c r="F125" s="306" t="str">
        <f t="shared" si="3"/>
        <v>是</v>
      </c>
      <c r="G125" s="188" t="str">
        <f t="shared" si="4"/>
        <v>项</v>
      </c>
      <c r="I125" s="188" t="e">
        <f>SUMIF('[3]22'!$A$4:$A$1329,A125,'[3]22'!$D$4:$D$1329)</f>
        <v>#VALUE!</v>
      </c>
    </row>
    <row r="126" ht="36" customHeight="1" spans="1:9">
      <c r="A126" s="469" t="s">
        <v>332</v>
      </c>
      <c r="B126" s="334" t="s">
        <v>140</v>
      </c>
      <c r="C126" s="336">
        <v>78</v>
      </c>
      <c r="D126" s="336">
        <v>93</v>
      </c>
      <c r="E126" s="470">
        <f t="shared" si="5"/>
        <v>0.192</v>
      </c>
      <c r="F126" s="306" t="str">
        <f t="shared" si="3"/>
        <v>是</v>
      </c>
      <c r="G126" s="188" t="str">
        <f t="shared" si="4"/>
        <v>项</v>
      </c>
      <c r="I126" s="188" t="e">
        <f>SUMIF('[3]22'!$A$4:$A$1329,A126,'[3]22'!$D$4:$D$1329)</f>
        <v>#VALUE!</v>
      </c>
    </row>
    <row r="127" ht="36" customHeight="1" spans="1:9">
      <c r="A127" s="469" t="s">
        <v>333</v>
      </c>
      <c r="B127" s="334" t="s">
        <v>142</v>
      </c>
      <c r="C127" s="336">
        <v>0</v>
      </c>
      <c r="D127" s="336">
        <v>0</v>
      </c>
      <c r="E127" s="470" t="str">
        <f t="shared" si="5"/>
        <v/>
      </c>
      <c r="F127" s="306" t="str">
        <f t="shared" si="3"/>
        <v>否</v>
      </c>
      <c r="G127" s="188" t="str">
        <f t="shared" si="4"/>
        <v>项</v>
      </c>
      <c r="I127" s="188" t="e">
        <f>SUMIF('[3]22'!$A$4:$A$1329,A127,'[3]22'!$D$4:$D$1329)</f>
        <v>#VALUE!</v>
      </c>
    </row>
    <row r="128" ht="36" customHeight="1" spans="1:9">
      <c r="A128" s="469" t="s">
        <v>334</v>
      </c>
      <c r="B128" s="334" t="s">
        <v>335</v>
      </c>
      <c r="C128" s="336">
        <v>0</v>
      </c>
      <c r="D128" s="336">
        <v>0</v>
      </c>
      <c r="E128" s="470" t="str">
        <f t="shared" si="5"/>
        <v/>
      </c>
      <c r="F128" s="306" t="str">
        <f t="shared" si="3"/>
        <v>否</v>
      </c>
      <c r="G128" s="188" t="str">
        <f t="shared" si="4"/>
        <v>项</v>
      </c>
      <c r="I128" s="188" t="e">
        <f>SUMIF('[3]22'!$A$4:$A$1329,A128,'[3]22'!$D$4:$D$1329)</f>
        <v>#VALUE!</v>
      </c>
    </row>
    <row r="129" ht="36" customHeight="1" spans="1:9">
      <c r="A129" s="469" t="s">
        <v>336</v>
      </c>
      <c r="B129" s="334" t="s">
        <v>337</v>
      </c>
      <c r="C129" s="336">
        <v>5</v>
      </c>
      <c r="D129" s="336">
        <v>4</v>
      </c>
      <c r="E129" s="470">
        <f t="shared" si="5"/>
        <v>-0.2</v>
      </c>
      <c r="F129" s="306" t="str">
        <f t="shared" si="3"/>
        <v>是</v>
      </c>
      <c r="G129" s="188" t="str">
        <f t="shared" si="4"/>
        <v>项</v>
      </c>
      <c r="I129" s="188" t="e">
        <f>SUMIF('[3]22'!$A$4:$A$1329,A129,'[3]22'!$D$4:$D$1329)</f>
        <v>#VALUE!</v>
      </c>
    </row>
    <row r="130" ht="36" customHeight="1" spans="1:9">
      <c r="A130" s="469" t="s">
        <v>338</v>
      </c>
      <c r="B130" s="334" t="s">
        <v>339</v>
      </c>
      <c r="C130" s="336">
        <v>0</v>
      </c>
      <c r="D130" s="336">
        <v>0</v>
      </c>
      <c r="E130" s="470" t="str">
        <f t="shared" si="5"/>
        <v/>
      </c>
      <c r="F130" s="306" t="str">
        <f t="shared" si="3"/>
        <v>否</v>
      </c>
      <c r="G130" s="188" t="str">
        <f t="shared" si="4"/>
        <v>项</v>
      </c>
      <c r="I130" s="188" t="e">
        <f>SUMIF('[3]22'!$A$4:$A$1329,A130,'[3]22'!$D$4:$D$1329)</f>
        <v>#VALUE!</v>
      </c>
    </row>
    <row r="131" ht="36" customHeight="1" spans="1:9">
      <c r="A131" s="469" t="s">
        <v>340</v>
      </c>
      <c r="B131" s="334" t="s">
        <v>341</v>
      </c>
      <c r="C131" s="336">
        <v>0</v>
      </c>
      <c r="D131" s="336">
        <v>0</v>
      </c>
      <c r="E131" s="470" t="str">
        <f t="shared" si="5"/>
        <v/>
      </c>
      <c r="F131" s="306" t="str">
        <f t="shared" si="3"/>
        <v>否</v>
      </c>
      <c r="G131" s="188" t="str">
        <f t="shared" si="4"/>
        <v>项</v>
      </c>
      <c r="I131" s="188" t="e">
        <f>SUMIF('[3]22'!$A$4:$A$1329,A131,'[3]22'!$D$4:$D$1329)</f>
        <v>#VALUE!</v>
      </c>
    </row>
    <row r="132" ht="36" customHeight="1" spans="1:9">
      <c r="A132" s="469" t="s">
        <v>342</v>
      </c>
      <c r="B132" s="334" t="s">
        <v>343</v>
      </c>
      <c r="C132" s="336">
        <v>213</v>
      </c>
      <c r="D132" s="336">
        <v>269</v>
      </c>
      <c r="E132" s="470">
        <f t="shared" si="5"/>
        <v>0.263</v>
      </c>
      <c r="F132" s="306" t="str">
        <f t="shared" ref="F132:F195" si="6">IF(LEN(A132)=3,"是",IF(B132&lt;&gt;"",IF(SUM(C132:D132)&lt;&gt;0,"是","否"),"是"))</f>
        <v>是</v>
      </c>
      <c r="G132" s="188" t="str">
        <f t="shared" ref="G132:G195" si="7">IF(LEN(A132)=3,"类",IF(LEN(A132)=5,"款","项"))</f>
        <v>项</v>
      </c>
      <c r="I132" s="188" t="e">
        <f>SUMIF('[3]22'!$A$4:$A$1329,A132,'[3]22'!$D$4:$D$1329)</f>
        <v>#VALUE!</v>
      </c>
    </row>
    <row r="133" ht="36" customHeight="1" spans="1:9">
      <c r="A133" s="469" t="s">
        <v>344</v>
      </c>
      <c r="B133" s="334" t="s">
        <v>156</v>
      </c>
      <c r="C133" s="336">
        <v>0</v>
      </c>
      <c r="D133" s="336">
        <v>0</v>
      </c>
      <c r="E133" s="470" t="str">
        <f t="shared" si="5"/>
        <v/>
      </c>
      <c r="F133" s="306" t="str">
        <f t="shared" si="6"/>
        <v>否</v>
      </c>
      <c r="G133" s="188" t="str">
        <f t="shared" si="7"/>
        <v>项</v>
      </c>
      <c r="I133" s="188" t="e">
        <f>SUMIF('[3]22'!$A$4:$A$1329,A133,'[3]22'!$D$4:$D$1329)</f>
        <v>#VALUE!</v>
      </c>
    </row>
    <row r="134" ht="36" customHeight="1" spans="1:9">
      <c r="A134" s="469" t="s">
        <v>345</v>
      </c>
      <c r="B134" s="334" t="s">
        <v>346</v>
      </c>
      <c r="C134" s="336">
        <v>0</v>
      </c>
      <c r="D134" s="336">
        <v>280</v>
      </c>
      <c r="E134" s="470" t="str">
        <f t="shared" si="5"/>
        <v/>
      </c>
      <c r="F134" s="306" t="str">
        <f t="shared" si="6"/>
        <v>是</v>
      </c>
      <c r="G134" s="188" t="str">
        <f t="shared" si="7"/>
        <v>项</v>
      </c>
      <c r="I134" s="188" t="e">
        <f>SUMIF('[3]22'!$A$4:$A$1329,A134,'[3]22'!$D$4:$D$1329)</f>
        <v>#VALUE!</v>
      </c>
    </row>
    <row r="135" ht="36" customHeight="1" spans="1:9">
      <c r="A135" s="467" t="s">
        <v>347</v>
      </c>
      <c r="B135" s="330" t="s">
        <v>348</v>
      </c>
      <c r="C135" s="338">
        <v>0</v>
      </c>
      <c r="D135" s="338">
        <v>0</v>
      </c>
      <c r="E135" s="470" t="str">
        <f t="shared" ref="E135:E198" si="8">IF(C135&lt;&gt;0,D135/C135-1,"")</f>
        <v/>
      </c>
      <c r="F135" s="306" t="str">
        <f t="shared" si="6"/>
        <v>否</v>
      </c>
      <c r="G135" s="188" t="str">
        <f t="shared" si="7"/>
        <v>款</v>
      </c>
      <c r="I135" s="188" t="e">
        <f>SUMIF('[3]22'!$A$4:$A$1329,A135,'[3]22'!$D$4:$D$1329)</f>
        <v>#VALUE!</v>
      </c>
    </row>
    <row r="136" ht="36" customHeight="1" spans="1:9">
      <c r="A136" s="469" t="s">
        <v>349</v>
      </c>
      <c r="B136" s="334" t="s">
        <v>138</v>
      </c>
      <c r="C136" s="336">
        <v>0</v>
      </c>
      <c r="D136" s="336">
        <v>0</v>
      </c>
      <c r="E136" s="470" t="str">
        <f t="shared" si="8"/>
        <v/>
      </c>
      <c r="F136" s="306" t="str">
        <f t="shared" si="6"/>
        <v>否</v>
      </c>
      <c r="G136" s="188" t="str">
        <f t="shared" si="7"/>
        <v>项</v>
      </c>
      <c r="I136" s="188" t="e">
        <f>SUMIF('[3]22'!$A$4:$A$1329,A136,'[3]22'!$D$4:$D$1329)</f>
        <v>#VALUE!</v>
      </c>
    </row>
    <row r="137" ht="36" customHeight="1" spans="1:9">
      <c r="A137" s="469" t="s">
        <v>350</v>
      </c>
      <c r="B137" s="334" t="s">
        <v>140</v>
      </c>
      <c r="C137" s="336">
        <v>0</v>
      </c>
      <c r="D137" s="336">
        <v>0</v>
      </c>
      <c r="E137" s="470" t="str">
        <f t="shared" si="8"/>
        <v/>
      </c>
      <c r="F137" s="306" t="str">
        <f t="shared" si="6"/>
        <v>否</v>
      </c>
      <c r="G137" s="188" t="str">
        <f t="shared" si="7"/>
        <v>项</v>
      </c>
      <c r="I137" s="188" t="e">
        <f>SUMIF('[3]22'!$A$4:$A$1329,A137,'[3]22'!$D$4:$D$1329)</f>
        <v>#VALUE!</v>
      </c>
    </row>
    <row r="138" ht="36" customHeight="1" spans="1:9">
      <c r="A138" s="469" t="s">
        <v>351</v>
      </c>
      <c r="B138" s="334" t="s">
        <v>142</v>
      </c>
      <c r="C138" s="336">
        <v>0</v>
      </c>
      <c r="D138" s="336">
        <v>0</v>
      </c>
      <c r="E138" s="470" t="str">
        <f t="shared" si="8"/>
        <v/>
      </c>
      <c r="F138" s="306" t="str">
        <f t="shared" si="6"/>
        <v>否</v>
      </c>
      <c r="G138" s="188" t="str">
        <f t="shared" si="7"/>
        <v>项</v>
      </c>
      <c r="I138" s="188" t="e">
        <f>SUMIF('[3]22'!$A$4:$A$1329,A138,'[3]22'!$D$4:$D$1329)</f>
        <v>#VALUE!</v>
      </c>
    </row>
    <row r="139" ht="36" customHeight="1" spans="1:9">
      <c r="A139" s="469" t="s">
        <v>352</v>
      </c>
      <c r="B139" s="334" t="s">
        <v>353</v>
      </c>
      <c r="C139" s="336">
        <v>0</v>
      </c>
      <c r="D139" s="336">
        <v>0</v>
      </c>
      <c r="E139" s="470" t="str">
        <f t="shared" si="8"/>
        <v/>
      </c>
      <c r="F139" s="306" t="str">
        <f t="shared" si="6"/>
        <v>否</v>
      </c>
      <c r="G139" s="188" t="str">
        <f t="shared" si="7"/>
        <v>项</v>
      </c>
      <c r="I139" s="188" t="e">
        <f>SUMIF('[3]22'!$A$4:$A$1329,A139,'[3]22'!$D$4:$D$1329)</f>
        <v>#VALUE!</v>
      </c>
    </row>
    <row r="140" ht="36" customHeight="1" spans="1:9">
      <c r="A140" s="469" t="s">
        <v>354</v>
      </c>
      <c r="B140" s="334" t="s">
        <v>355</v>
      </c>
      <c r="C140" s="336">
        <v>0</v>
      </c>
      <c r="D140" s="336">
        <v>0</v>
      </c>
      <c r="E140" s="470" t="str">
        <f t="shared" si="8"/>
        <v/>
      </c>
      <c r="F140" s="306" t="str">
        <f t="shared" si="6"/>
        <v>否</v>
      </c>
      <c r="G140" s="188" t="str">
        <f t="shared" si="7"/>
        <v>项</v>
      </c>
      <c r="I140" s="188" t="e">
        <f>SUMIF('[3]22'!$A$4:$A$1329,A140,'[3]22'!$D$4:$D$1329)</f>
        <v>#VALUE!</v>
      </c>
    </row>
    <row r="141" ht="36" customHeight="1" spans="1:9">
      <c r="A141" s="469" t="s">
        <v>356</v>
      </c>
      <c r="B141" s="334" t="s">
        <v>357</v>
      </c>
      <c r="C141" s="336">
        <v>0</v>
      </c>
      <c r="D141" s="336">
        <v>0</v>
      </c>
      <c r="E141" s="470" t="str">
        <f t="shared" si="8"/>
        <v/>
      </c>
      <c r="F141" s="306" t="str">
        <f t="shared" si="6"/>
        <v>否</v>
      </c>
      <c r="G141" s="188" t="str">
        <f t="shared" si="7"/>
        <v>项</v>
      </c>
      <c r="I141" s="188" t="e">
        <f>SUMIF('[3]22'!$A$4:$A$1329,A141,'[3]22'!$D$4:$D$1329)</f>
        <v>#VALUE!</v>
      </c>
    </row>
    <row r="142" ht="36" customHeight="1" spans="1:9">
      <c r="A142" s="469" t="s">
        <v>358</v>
      </c>
      <c r="B142" s="334" t="s">
        <v>359</v>
      </c>
      <c r="C142" s="336">
        <v>0</v>
      </c>
      <c r="D142" s="336">
        <v>0</v>
      </c>
      <c r="E142" s="470" t="str">
        <f t="shared" si="8"/>
        <v/>
      </c>
      <c r="F142" s="306" t="str">
        <f t="shared" si="6"/>
        <v>否</v>
      </c>
      <c r="G142" s="188" t="str">
        <f t="shared" si="7"/>
        <v>项</v>
      </c>
      <c r="I142" s="188" t="e">
        <f>SUMIF('[3]22'!$A$4:$A$1329,A142,'[3]22'!$D$4:$D$1329)</f>
        <v>#VALUE!</v>
      </c>
    </row>
    <row r="143" ht="36" customHeight="1" spans="1:9">
      <c r="A143" s="469" t="s">
        <v>360</v>
      </c>
      <c r="B143" s="334" t="s">
        <v>361</v>
      </c>
      <c r="C143" s="336">
        <v>0</v>
      </c>
      <c r="D143" s="336">
        <v>0</v>
      </c>
      <c r="E143" s="470" t="str">
        <f t="shared" si="8"/>
        <v/>
      </c>
      <c r="F143" s="306" t="str">
        <f t="shared" si="6"/>
        <v>否</v>
      </c>
      <c r="G143" s="188" t="str">
        <f t="shared" si="7"/>
        <v>项</v>
      </c>
      <c r="I143" s="188" t="e">
        <f>SUMIF('[3]22'!$A$4:$A$1329,A143,'[3]22'!$D$4:$D$1329)</f>
        <v>#VALUE!</v>
      </c>
    </row>
    <row r="144" ht="36" customHeight="1" spans="1:9">
      <c r="A144" s="469" t="s">
        <v>362</v>
      </c>
      <c r="B144" s="334" t="s">
        <v>363</v>
      </c>
      <c r="C144" s="336">
        <v>0</v>
      </c>
      <c r="D144" s="336">
        <v>0</v>
      </c>
      <c r="E144" s="470" t="str">
        <f t="shared" si="8"/>
        <v/>
      </c>
      <c r="F144" s="306" t="str">
        <f t="shared" si="6"/>
        <v>否</v>
      </c>
      <c r="G144" s="188" t="str">
        <f t="shared" si="7"/>
        <v>项</v>
      </c>
      <c r="I144" s="188" t="e">
        <f>SUMIF('[3]22'!$A$4:$A$1329,A144,'[3]22'!$D$4:$D$1329)</f>
        <v>#VALUE!</v>
      </c>
    </row>
    <row r="145" ht="36" customHeight="1" spans="1:9">
      <c r="A145" s="469" t="s">
        <v>364</v>
      </c>
      <c r="B145" s="334" t="s">
        <v>365</v>
      </c>
      <c r="C145" s="336">
        <v>0</v>
      </c>
      <c r="D145" s="336">
        <v>0</v>
      </c>
      <c r="E145" s="470" t="str">
        <f t="shared" si="8"/>
        <v/>
      </c>
      <c r="F145" s="306" t="str">
        <f t="shared" si="6"/>
        <v>否</v>
      </c>
      <c r="G145" s="188" t="str">
        <f t="shared" si="7"/>
        <v>项</v>
      </c>
      <c r="I145" s="188" t="e">
        <f>SUMIF('[3]22'!$A$4:$A$1329,A145,'[3]22'!$D$4:$D$1329)</f>
        <v>#VALUE!</v>
      </c>
    </row>
    <row r="146" ht="36" customHeight="1" spans="1:9">
      <c r="A146" s="469" t="s">
        <v>366</v>
      </c>
      <c r="B146" s="334" t="s">
        <v>156</v>
      </c>
      <c r="C146" s="336">
        <v>0</v>
      </c>
      <c r="D146" s="336">
        <v>0</v>
      </c>
      <c r="E146" s="470" t="str">
        <f t="shared" si="8"/>
        <v/>
      </c>
      <c r="F146" s="306" t="str">
        <f t="shared" si="6"/>
        <v>否</v>
      </c>
      <c r="G146" s="188" t="str">
        <f t="shared" si="7"/>
        <v>项</v>
      </c>
      <c r="I146" s="188" t="e">
        <f>SUMIF('[3]22'!$A$4:$A$1329,A146,'[3]22'!$D$4:$D$1329)</f>
        <v>#VALUE!</v>
      </c>
    </row>
    <row r="147" ht="36" customHeight="1" spans="1:9">
      <c r="A147" s="469" t="s">
        <v>367</v>
      </c>
      <c r="B147" s="334" t="s">
        <v>368</v>
      </c>
      <c r="C147" s="336">
        <v>0</v>
      </c>
      <c r="D147" s="336">
        <v>0</v>
      </c>
      <c r="E147" s="470" t="str">
        <f t="shared" si="8"/>
        <v/>
      </c>
      <c r="F147" s="306" t="str">
        <f t="shared" si="6"/>
        <v>否</v>
      </c>
      <c r="G147" s="188" t="str">
        <f t="shared" si="7"/>
        <v>项</v>
      </c>
      <c r="I147" s="188" t="e">
        <f>SUMIF('[3]22'!$A$4:$A$1329,A147,'[3]22'!$D$4:$D$1329)</f>
        <v>#VALUE!</v>
      </c>
    </row>
    <row r="148" ht="36" customHeight="1" spans="1:9">
      <c r="A148" s="467" t="s">
        <v>369</v>
      </c>
      <c r="B148" s="330" t="s">
        <v>370</v>
      </c>
      <c r="C148" s="338">
        <v>441</v>
      </c>
      <c r="D148" s="338">
        <v>1452</v>
      </c>
      <c r="E148" s="470">
        <f t="shared" si="8"/>
        <v>2.293</v>
      </c>
      <c r="F148" s="306" t="str">
        <f t="shared" si="6"/>
        <v>是</v>
      </c>
      <c r="G148" s="188" t="str">
        <f t="shared" si="7"/>
        <v>款</v>
      </c>
      <c r="I148" s="188" t="e">
        <f>SUMIF('[3]22'!$A$4:$A$1329,A148,'[3]22'!$D$4:$D$1329)</f>
        <v>#VALUE!</v>
      </c>
    </row>
    <row r="149" ht="36" customHeight="1" spans="1:9">
      <c r="A149" s="469" t="s">
        <v>371</v>
      </c>
      <c r="B149" s="334" t="s">
        <v>138</v>
      </c>
      <c r="C149" s="336">
        <v>279</v>
      </c>
      <c r="D149" s="336">
        <v>426</v>
      </c>
      <c r="E149" s="470">
        <f t="shared" si="8"/>
        <v>0.527</v>
      </c>
      <c r="F149" s="306" t="str">
        <f t="shared" si="6"/>
        <v>是</v>
      </c>
      <c r="G149" s="188" t="str">
        <f t="shared" si="7"/>
        <v>项</v>
      </c>
      <c r="I149" s="188" t="e">
        <f>SUMIF('[3]22'!$A$4:$A$1329,A149,'[3]22'!$D$4:$D$1329)</f>
        <v>#VALUE!</v>
      </c>
    </row>
    <row r="150" ht="36" customHeight="1" spans="1:9">
      <c r="A150" s="469" t="s">
        <v>372</v>
      </c>
      <c r="B150" s="334" t="s">
        <v>140</v>
      </c>
      <c r="C150" s="336">
        <v>52</v>
      </c>
      <c r="D150" s="336">
        <v>0</v>
      </c>
      <c r="E150" s="470">
        <f t="shared" si="8"/>
        <v>-1</v>
      </c>
      <c r="F150" s="306" t="str">
        <f t="shared" si="6"/>
        <v>是</v>
      </c>
      <c r="G150" s="188" t="str">
        <f t="shared" si="7"/>
        <v>项</v>
      </c>
      <c r="I150" s="188" t="e">
        <f>SUMIF('[3]22'!$A$4:$A$1329,A150,'[3]22'!$D$4:$D$1329)</f>
        <v>#VALUE!</v>
      </c>
    </row>
    <row r="151" ht="36" customHeight="1" spans="1:9">
      <c r="A151" s="469" t="s">
        <v>373</v>
      </c>
      <c r="B151" s="334" t="s">
        <v>142</v>
      </c>
      <c r="C151" s="336">
        <v>0</v>
      </c>
      <c r="D151" s="336">
        <v>0</v>
      </c>
      <c r="E151" s="470" t="str">
        <f t="shared" si="8"/>
        <v/>
      </c>
      <c r="F151" s="306" t="str">
        <f t="shared" si="6"/>
        <v>否</v>
      </c>
      <c r="G151" s="188" t="str">
        <f t="shared" si="7"/>
        <v>项</v>
      </c>
      <c r="I151" s="188" t="e">
        <f>SUMIF('[3]22'!$A$4:$A$1329,A151,'[3]22'!$D$4:$D$1329)</f>
        <v>#VALUE!</v>
      </c>
    </row>
    <row r="152" ht="36" customHeight="1" spans="1:9">
      <c r="A152" s="469" t="s">
        <v>374</v>
      </c>
      <c r="B152" s="334" t="s">
        <v>375</v>
      </c>
      <c r="C152" s="336">
        <v>0</v>
      </c>
      <c r="D152" s="336">
        <v>0</v>
      </c>
      <c r="E152" s="470" t="str">
        <f t="shared" si="8"/>
        <v/>
      </c>
      <c r="F152" s="306" t="str">
        <f t="shared" si="6"/>
        <v>否</v>
      </c>
      <c r="G152" s="188" t="str">
        <f t="shared" si="7"/>
        <v>项</v>
      </c>
      <c r="I152" s="188" t="e">
        <f>SUMIF('[3]22'!$A$4:$A$1329,A152,'[3]22'!$D$4:$D$1329)</f>
        <v>#VALUE!</v>
      </c>
    </row>
    <row r="153" ht="36" customHeight="1" spans="1:9">
      <c r="A153" s="469" t="s">
        <v>376</v>
      </c>
      <c r="B153" s="334" t="s">
        <v>156</v>
      </c>
      <c r="C153" s="336">
        <v>0</v>
      </c>
      <c r="D153" s="336">
        <v>26</v>
      </c>
      <c r="E153" s="470" t="str">
        <f t="shared" si="8"/>
        <v/>
      </c>
      <c r="F153" s="306" t="str">
        <f t="shared" si="6"/>
        <v>是</v>
      </c>
      <c r="G153" s="188" t="str">
        <f t="shared" si="7"/>
        <v>项</v>
      </c>
      <c r="I153" s="188" t="e">
        <f>SUMIF('[3]22'!$A$4:$A$1329,A153,'[3]22'!$D$4:$D$1329)</f>
        <v>#VALUE!</v>
      </c>
    </row>
    <row r="154" ht="36" customHeight="1" spans="1:9">
      <c r="A154" s="469" t="s">
        <v>377</v>
      </c>
      <c r="B154" s="334" t="s">
        <v>378</v>
      </c>
      <c r="C154" s="336">
        <v>110</v>
      </c>
      <c r="D154" s="336">
        <v>1000</v>
      </c>
      <c r="E154" s="470">
        <f t="shared" si="8"/>
        <v>8.091</v>
      </c>
      <c r="F154" s="306" t="str">
        <f t="shared" si="6"/>
        <v>是</v>
      </c>
      <c r="G154" s="188" t="str">
        <f t="shared" si="7"/>
        <v>项</v>
      </c>
      <c r="I154" s="188" t="e">
        <f>SUMIF('[3]22'!$A$4:$A$1329,A154,'[3]22'!$D$4:$D$1329)</f>
        <v>#VALUE!</v>
      </c>
    </row>
    <row r="155" ht="36" customHeight="1" spans="1:9">
      <c r="A155" s="467" t="s">
        <v>379</v>
      </c>
      <c r="B155" s="330" t="s">
        <v>380</v>
      </c>
      <c r="C155" s="338">
        <v>46</v>
      </c>
      <c r="D155" s="338">
        <v>50</v>
      </c>
      <c r="E155" s="470">
        <f t="shared" si="8"/>
        <v>0.087</v>
      </c>
      <c r="F155" s="306" t="str">
        <f t="shared" si="6"/>
        <v>是</v>
      </c>
      <c r="G155" s="188" t="str">
        <f t="shared" si="7"/>
        <v>款</v>
      </c>
      <c r="I155" s="188" t="e">
        <f>SUMIF('[3]22'!$A$4:$A$1329,A155,'[3]22'!$D$4:$D$1329)</f>
        <v>#VALUE!</v>
      </c>
    </row>
    <row r="156" ht="36" customHeight="1" spans="1:9">
      <c r="A156" s="469" t="s">
        <v>381</v>
      </c>
      <c r="B156" s="334" t="s">
        <v>138</v>
      </c>
      <c r="C156" s="336">
        <v>0</v>
      </c>
      <c r="D156" s="336">
        <v>0</v>
      </c>
      <c r="E156" s="470" t="str">
        <f t="shared" si="8"/>
        <v/>
      </c>
      <c r="F156" s="306" t="str">
        <f t="shared" si="6"/>
        <v>否</v>
      </c>
      <c r="G156" s="188" t="str">
        <f t="shared" si="7"/>
        <v>项</v>
      </c>
      <c r="I156" s="188" t="e">
        <f>SUMIF('[3]22'!$A$4:$A$1329,A156,'[3]22'!$D$4:$D$1329)</f>
        <v>#VALUE!</v>
      </c>
    </row>
    <row r="157" ht="36" customHeight="1" spans="1:9">
      <c r="A157" s="469" t="s">
        <v>382</v>
      </c>
      <c r="B157" s="334" t="s">
        <v>140</v>
      </c>
      <c r="C157" s="336">
        <v>0</v>
      </c>
      <c r="D157" s="336">
        <v>0</v>
      </c>
      <c r="E157" s="470" t="str">
        <f t="shared" si="8"/>
        <v/>
      </c>
      <c r="F157" s="306" t="str">
        <f t="shared" si="6"/>
        <v>否</v>
      </c>
      <c r="G157" s="188" t="str">
        <f t="shared" si="7"/>
        <v>项</v>
      </c>
      <c r="I157" s="188" t="e">
        <f>SUMIF('[3]22'!$A$4:$A$1329,A157,'[3]22'!$D$4:$D$1329)</f>
        <v>#VALUE!</v>
      </c>
    </row>
    <row r="158" ht="36" customHeight="1" spans="1:9">
      <c r="A158" s="469" t="s">
        <v>383</v>
      </c>
      <c r="B158" s="334" t="s">
        <v>142</v>
      </c>
      <c r="C158" s="336">
        <v>0</v>
      </c>
      <c r="D158" s="336">
        <v>0</v>
      </c>
      <c r="E158" s="470" t="str">
        <f t="shared" si="8"/>
        <v/>
      </c>
      <c r="F158" s="306" t="str">
        <f t="shared" si="6"/>
        <v>否</v>
      </c>
      <c r="G158" s="188" t="str">
        <f t="shared" si="7"/>
        <v>项</v>
      </c>
      <c r="I158" s="188" t="e">
        <f>SUMIF('[3]22'!$A$4:$A$1329,A158,'[3]22'!$D$4:$D$1329)</f>
        <v>#VALUE!</v>
      </c>
    </row>
    <row r="159" ht="36" customHeight="1" spans="1:9">
      <c r="A159" s="469" t="s">
        <v>384</v>
      </c>
      <c r="B159" s="334" t="s">
        <v>385</v>
      </c>
      <c r="C159" s="336">
        <v>0</v>
      </c>
      <c r="D159" s="336">
        <v>0</v>
      </c>
      <c r="E159" s="470" t="str">
        <f t="shared" si="8"/>
        <v/>
      </c>
      <c r="F159" s="306" t="str">
        <f t="shared" si="6"/>
        <v>否</v>
      </c>
      <c r="G159" s="188" t="str">
        <f t="shared" si="7"/>
        <v>项</v>
      </c>
      <c r="I159" s="188" t="e">
        <f>SUMIF('[3]22'!$A$4:$A$1329,A159,'[3]22'!$D$4:$D$1329)</f>
        <v>#VALUE!</v>
      </c>
    </row>
    <row r="160" ht="36" customHeight="1" spans="1:9">
      <c r="A160" s="469" t="s">
        <v>386</v>
      </c>
      <c r="B160" s="334" t="s">
        <v>387</v>
      </c>
      <c r="C160" s="336">
        <v>0</v>
      </c>
      <c r="D160" s="336">
        <v>0</v>
      </c>
      <c r="E160" s="470" t="str">
        <f t="shared" si="8"/>
        <v/>
      </c>
      <c r="F160" s="306" t="str">
        <f t="shared" si="6"/>
        <v>否</v>
      </c>
      <c r="G160" s="188" t="str">
        <f t="shared" si="7"/>
        <v>项</v>
      </c>
      <c r="I160" s="188" t="e">
        <f>SUMIF('[3]22'!$A$4:$A$1329,A160,'[3]22'!$D$4:$D$1329)</f>
        <v>#VALUE!</v>
      </c>
    </row>
    <row r="161" ht="36" customHeight="1" spans="1:9">
      <c r="A161" s="469" t="s">
        <v>388</v>
      </c>
      <c r="B161" s="334" t="s">
        <v>156</v>
      </c>
      <c r="C161" s="336">
        <v>0</v>
      </c>
      <c r="D161" s="336">
        <v>0</v>
      </c>
      <c r="E161" s="470" t="str">
        <f t="shared" si="8"/>
        <v/>
      </c>
      <c r="F161" s="306" t="str">
        <f t="shared" si="6"/>
        <v>否</v>
      </c>
      <c r="G161" s="188" t="str">
        <f t="shared" si="7"/>
        <v>项</v>
      </c>
      <c r="I161" s="188" t="e">
        <f>SUMIF('[3]22'!$A$4:$A$1329,A161,'[3]22'!$D$4:$D$1329)</f>
        <v>#VALUE!</v>
      </c>
    </row>
    <row r="162" ht="36" customHeight="1" spans="1:9">
      <c r="A162" s="469" t="s">
        <v>389</v>
      </c>
      <c r="B162" s="334" t="s">
        <v>390</v>
      </c>
      <c r="C162" s="336">
        <v>46</v>
      </c>
      <c r="D162" s="336">
        <v>50</v>
      </c>
      <c r="E162" s="470">
        <f t="shared" si="8"/>
        <v>0.087</v>
      </c>
      <c r="F162" s="306" t="str">
        <f t="shared" si="6"/>
        <v>是</v>
      </c>
      <c r="G162" s="188" t="str">
        <f t="shared" si="7"/>
        <v>项</v>
      </c>
      <c r="I162" s="188" t="e">
        <f>SUMIF('[3]22'!$A$4:$A$1329,A162,'[3]22'!$D$4:$D$1329)</f>
        <v>#VALUE!</v>
      </c>
    </row>
    <row r="163" ht="36" customHeight="1" spans="1:9">
      <c r="A163" s="467" t="s">
        <v>391</v>
      </c>
      <c r="B163" s="330" t="s">
        <v>392</v>
      </c>
      <c r="C163" s="338">
        <v>219</v>
      </c>
      <c r="D163" s="338">
        <v>150</v>
      </c>
      <c r="E163" s="470">
        <f t="shared" si="8"/>
        <v>-0.315</v>
      </c>
      <c r="F163" s="306" t="str">
        <f t="shared" si="6"/>
        <v>是</v>
      </c>
      <c r="G163" s="188" t="str">
        <f t="shared" si="7"/>
        <v>款</v>
      </c>
      <c r="I163" s="188" t="e">
        <f>SUMIF('[3]22'!$A$4:$A$1329,A163,'[3]22'!$D$4:$D$1329)</f>
        <v>#VALUE!</v>
      </c>
    </row>
    <row r="164" ht="36" customHeight="1" spans="1:9">
      <c r="A164" s="469" t="s">
        <v>393</v>
      </c>
      <c r="B164" s="334" t="s">
        <v>138</v>
      </c>
      <c r="C164" s="336">
        <v>135</v>
      </c>
      <c r="D164" s="336">
        <v>60</v>
      </c>
      <c r="E164" s="470">
        <f t="shared" si="8"/>
        <v>-0.556</v>
      </c>
      <c r="F164" s="306" t="str">
        <f t="shared" si="6"/>
        <v>是</v>
      </c>
      <c r="G164" s="188" t="str">
        <f t="shared" si="7"/>
        <v>项</v>
      </c>
      <c r="I164" s="188" t="e">
        <f>SUMIF('[3]22'!$A$4:$A$1329,A164,'[3]22'!$D$4:$D$1329)</f>
        <v>#VALUE!</v>
      </c>
    </row>
    <row r="165" ht="36" customHeight="1" spans="1:9">
      <c r="A165" s="469" t="s">
        <v>394</v>
      </c>
      <c r="B165" s="334" t="s">
        <v>140</v>
      </c>
      <c r="C165" s="336">
        <v>0</v>
      </c>
      <c r="D165" s="336">
        <v>0</v>
      </c>
      <c r="E165" s="470" t="str">
        <f t="shared" si="8"/>
        <v/>
      </c>
      <c r="F165" s="306" t="str">
        <f t="shared" si="6"/>
        <v>否</v>
      </c>
      <c r="G165" s="188" t="str">
        <f t="shared" si="7"/>
        <v>项</v>
      </c>
      <c r="I165" s="188" t="e">
        <f>SUMIF('[3]22'!$A$4:$A$1329,A165,'[3]22'!$D$4:$D$1329)</f>
        <v>#VALUE!</v>
      </c>
    </row>
    <row r="166" ht="36" customHeight="1" spans="1:9">
      <c r="A166" s="469" t="s">
        <v>395</v>
      </c>
      <c r="B166" s="334" t="s">
        <v>142</v>
      </c>
      <c r="C166" s="336">
        <v>0</v>
      </c>
      <c r="D166" s="336">
        <v>0</v>
      </c>
      <c r="E166" s="470" t="str">
        <f t="shared" si="8"/>
        <v/>
      </c>
      <c r="F166" s="306" t="str">
        <f t="shared" si="6"/>
        <v>否</v>
      </c>
      <c r="G166" s="188" t="str">
        <f t="shared" si="7"/>
        <v>项</v>
      </c>
      <c r="I166" s="188" t="e">
        <f>SUMIF('[3]22'!$A$4:$A$1329,A166,'[3]22'!$D$4:$D$1329)</f>
        <v>#VALUE!</v>
      </c>
    </row>
    <row r="167" ht="36" customHeight="1" spans="1:9">
      <c r="A167" s="469" t="s">
        <v>396</v>
      </c>
      <c r="B167" s="334" t="s">
        <v>397</v>
      </c>
      <c r="C167" s="336">
        <v>84</v>
      </c>
      <c r="D167" s="336">
        <v>90</v>
      </c>
      <c r="E167" s="470">
        <f t="shared" si="8"/>
        <v>0.071</v>
      </c>
      <c r="F167" s="306" t="str">
        <f t="shared" si="6"/>
        <v>是</v>
      </c>
      <c r="G167" s="188" t="str">
        <f t="shared" si="7"/>
        <v>项</v>
      </c>
      <c r="I167" s="188" t="e">
        <f>SUMIF('[3]22'!$A$4:$A$1329,A167,'[3]22'!$D$4:$D$1329)</f>
        <v>#VALUE!</v>
      </c>
    </row>
    <row r="168" ht="36" customHeight="1" spans="1:9">
      <c r="A168" s="469" t="s">
        <v>398</v>
      </c>
      <c r="B168" s="334" t="s">
        <v>399</v>
      </c>
      <c r="C168" s="336">
        <v>0</v>
      </c>
      <c r="D168" s="336">
        <v>0</v>
      </c>
      <c r="E168" s="470" t="str">
        <f t="shared" si="8"/>
        <v/>
      </c>
      <c r="F168" s="306" t="str">
        <f t="shared" si="6"/>
        <v>否</v>
      </c>
      <c r="G168" s="188" t="str">
        <f t="shared" si="7"/>
        <v>项</v>
      </c>
      <c r="I168" s="188" t="e">
        <f>SUMIF('[3]22'!$A$4:$A$1329,A168,'[3]22'!$D$4:$D$1329)</f>
        <v>#VALUE!</v>
      </c>
    </row>
    <row r="169" ht="36" customHeight="1" spans="1:9">
      <c r="A169" s="467" t="s">
        <v>400</v>
      </c>
      <c r="B169" s="330" t="s">
        <v>401</v>
      </c>
      <c r="C169" s="338">
        <v>161</v>
      </c>
      <c r="D169" s="338">
        <v>147</v>
      </c>
      <c r="E169" s="470">
        <f t="shared" si="8"/>
        <v>-0.087</v>
      </c>
      <c r="F169" s="306" t="str">
        <f t="shared" si="6"/>
        <v>是</v>
      </c>
      <c r="G169" s="188" t="str">
        <f t="shared" si="7"/>
        <v>款</v>
      </c>
      <c r="I169" s="188" t="e">
        <f>SUMIF('[3]22'!$A$4:$A$1329,A169,'[3]22'!$D$4:$D$1329)</f>
        <v>#VALUE!</v>
      </c>
    </row>
    <row r="170" ht="36" customHeight="1" spans="1:9">
      <c r="A170" s="469" t="s">
        <v>402</v>
      </c>
      <c r="B170" s="334" t="s">
        <v>138</v>
      </c>
      <c r="C170" s="336">
        <v>131</v>
      </c>
      <c r="D170" s="336">
        <v>121</v>
      </c>
      <c r="E170" s="470">
        <f t="shared" si="8"/>
        <v>-0.076</v>
      </c>
      <c r="F170" s="306" t="str">
        <f t="shared" si="6"/>
        <v>是</v>
      </c>
      <c r="G170" s="188" t="str">
        <f t="shared" si="7"/>
        <v>项</v>
      </c>
      <c r="I170" s="188" t="e">
        <f>SUMIF('[3]22'!$A$4:$A$1329,A170,'[3]22'!$D$4:$D$1329)</f>
        <v>#VALUE!</v>
      </c>
    </row>
    <row r="171" ht="36" customHeight="1" spans="1:9">
      <c r="A171" s="469" t="s">
        <v>403</v>
      </c>
      <c r="B171" s="334" t="s">
        <v>140</v>
      </c>
      <c r="C171" s="336">
        <v>15</v>
      </c>
      <c r="D171" s="336">
        <v>11</v>
      </c>
      <c r="E171" s="470">
        <f t="shared" si="8"/>
        <v>-0.267</v>
      </c>
      <c r="F171" s="306" t="str">
        <f t="shared" si="6"/>
        <v>是</v>
      </c>
      <c r="G171" s="188" t="str">
        <f t="shared" si="7"/>
        <v>项</v>
      </c>
      <c r="I171" s="188" t="e">
        <f>SUMIF('[3]22'!$A$4:$A$1329,A171,'[3]22'!$D$4:$D$1329)</f>
        <v>#VALUE!</v>
      </c>
    </row>
    <row r="172" ht="36" customHeight="1" spans="1:9">
      <c r="A172" s="469" t="s">
        <v>404</v>
      </c>
      <c r="B172" s="334" t="s">
        <v>142</v>
      </c>
      <c r="C172" s="336">
        <v>10</v>
      </c>
      <c r="D172" s="336">
        <v>10</v>
      </c>
      <c r="E172" s="470">
        <f t="shared" si="8"/>
        <v>0</v>
      </c>
      <c r="F172" s="306" t="str">
        <f t="shared" si="6"/>
        <v>是</v>
      </c>
      <c r="G172" s="188" t="str">
        <f t="shared" si="7"/>
        <v>项</v>
      </c>
      <c r="I172" s="188" t="e">
        <f>SUMIF('[3]22'!$A$4:$A$1329,A172,'[3]22'!$D$4:$D$1329)</f>
        <v>#VALUE!</v>
      </c>
    </row>
    <row r="173" ht="36" customHeight="1" spans="1:9">
      <c r="A173" s="469" t="s">
        <v>405</v>
      </c>
      <c r="B173" s="334" t="s">
        <v>169</v>
      </c>
      <c r="C173" s="336">
        <v>5</v>
      </c>
      <c r="D173" s="336">
        <v>5</v>
      </c>
      <c r="E173" s="470">
        <f t="shared" si="8"/>
        <v>0</v>
      </c>
      <c r="F173" s="306" t="str">
        <f t="shared" si="6"/>
        <v>是</v>
      </c>
      <c r="G173" s="188" t="str">
        <f t="shared" si="7"/>
        <v>项</v>
      </c>
      <c r="I173" s="188" t="e">
        <f>SUMIF('[3]22'!$A$4:$A$1329,A173,'[3]22'!$D$4:$D$1329)</f>
        <v>#VALUE!</v>
      </c>
    </row>
    <row r="174" ht="36" customHeight="1" spans="1:9">
      <c r="A174" s="469" t="s">
        <v>406</v>
      </c>
      <c r="B174" s="334" t="s">
        <v>156</v>
      </c>
      <c r="C174" s="336">
        <v>0</v>
      </c>
      <c r="D174" s="336">
        <v>0</v>
      </c>
      <c r="E174" s="470" t="str">
        <f t="shared" si="8"/>
        <v/>
      </c>
      <c r="F174" s="306" t="str">
        <f t="shared" si="6"/>
        <v>否</v>
      </c>
      <c r="G174" s="188" t="str">
        <f t="shared" si="7"/>
        <v>项</v>
      </c>
      <c r="I174" s="188" t="e">
        <f>SUMIF('[3]22'!$A$4:$A$1329,A174,'[3]22'!$D$4:$D$1329)</f>
        <v>#VALUE!</v>
      </c>
    </row>
    <row r="175" ht="36" customHeight="1" spans="1:9">
      <c r="A175" s="469" t="s">
        <v>407</v>
      </c>
      <c r="B175" s="334" t="s">
        <v>408</v>
      </c>
      <c r="C175" s="336">
        <v>0</v>
      </c>
      <c r="D175" s="336">
        <v>0</v>
      </c>
      <c r="E175" s="470" t="str">
        <f t="shared" si="8"/>
        <v/>
      </c>
      <c r="F175" s="306" t="str">
        <f t="shared" si="6"/>
        <v>否</v>
      </c>
      <c r="G175" s="188" t="str">
        <f t="shared" si="7"/>
        <v>项</v>
      </c>
      <c r="I175" s="188" t="e">
        <f>SUMIF('[3]22'!$A$4:$A$1329,A175,'[3]22'!$D$4:$D$1329)</f>
        <v>#VALUE!</v>
      </c>
    </row>
    <row r="176" ht="36" customHeight="1" spans="1:9">
      <c r="A176" s="467" t="s">
        <v>409</v>
      </c>
      <c r="B176" s="330" t="s">
        <v>410</v>
      </c>
      <c r="C176" s="338">
        <v>829</v>
      </c>
      <c r="D176" s="338">
        <v>1379</v>
      </c>
      <c r="E176" s="470">
        <f t="shared" si="8"/>
        <v>0.663</v>
      </c>
      <c r="F176" s="306" t="str">
        <f t="shared" si="6"/>
        <v>是</v>
      </c>
      <c r="G176" s="188" t="str">
        <f t="shared" si="7"/>
        <v>款</v>
      </c>
      <c r="I176" s="188" t="e">
        <f>SUMIF('[3]22'!$A$4:$A$1329,A176,'[3]22'!$D$4:$D$1329)</f>
        <v>#VALUE!</v>
      </c>
    </row>
    <row r="177" ht="36" customHeight="1" spans="1:9">
      <c r="A177" s="469" t="s">
        <v>411</v>
      </c>
      <c r="B177" s="334" t="s">
        <v>138</v>
      </c>
      <c r="C177" s="336">
        <v>605</v>
      </c>
      <c r="D177" s="336">
        <v>539</v>
      </c>
      <c r="E177" s="470">
        <f t="shared" si="8"/>
        <v>-0.109</v>
      </c>
      <c r="F177" s="306" t="str">
        <f t="shared" si="6"/>
        <v>是</v>
      </c>
      <c r="G177" s="188" t="str">
        <f t="shared" si="7"/>
        <v>项</v>
      </c>
      <c r="I177" s="188" t="e">
        <f>SUMIF('[3]22'!$A$4:$A$1329,A177,'[3]22'!$D$4:$D$1329)</f>
        <v>#VALUE!</v>
      </c>
    </row>
    <row r="178" ht="36" customHeight="1" spans="1:9">
      <c r="A178" s="469" t="s">
        <v>412</v>
      </c>
      <c r="B178" s="334" t="s">
        <v>140</v>
      </c>
      <c r="C178" s="336">
        <v>168</v>
      </c>
      <c r="D178" s="336">
        <v>655</v>
      </c>
      <c r="E178" s="470">
        <f t="shared" si="8"/>
        <v>2.899</v>
      </c>
      <c r="F178" s="306" t="str">
        <f t="shared" si="6"/>
        <v>是</v>
      </c>
      <c r="G178" s="188" t="str">
        <f t="shared" si="7"/>
        <v>项</v>
      </c>
      <c r="I178" s="188" t="e">
        <f>SUMIF('[3]22'!$A$4:$A$1329,A178,'[3]22'!$D$4:$D$1329)</f>
        <v>#VALUE!</v>
      </c>
    </row>
    <row r="179" ht="36" customHeight="1" spans="1:9">
      <c r="A179" s="469" t="s">
        <v>413</v>
      </c>
      <c r="B179" s="334" t="s">
        <v>142</v>
      </c>
      <c r="C179" s="336">
        <v>0</v>
      </c>
      <c r="D179" s="336">
        <v>0</v>
      </c>
      <c r="E179" s="470" t="str">
        <f t="shared" si="8"/>
        <v/>
      </c>
      <c r="F179" s="306" t="str">
        <f t="shared" si="6"/>
        <v>否</v>
      </c>
      <c r="G179" s="188" t="str">
        <f t="shared" si="7"/>
        <v>项</v>
      </c>
      <c r="I179" s="188" t="e">
        <f>SUMIF('[3]22'!$A$4:$A$1329,A179,'[3]22'!$D$4:$D$1329)</f>
        <v>#VALUE!</v>
      </c>
    </row>
    <row r="180" ht="36" customHeight="1" spans="1:9">
      <c r="A180" s="469">
        <v>2012906</v>
      </c>
      <c r="B180" s="334" t="s">
        <v>414</v>
      </c>
      <c r="C180" s="336">
        <v>0</v>
      </c>
      <c r="D180" s="336">
        <v>0</v>
      </c>
      <c r="E180" s="470" t="str">
        <f t="shared" si="8"/>
        <v/>
      </c>
      <c r="F180" s="306" t="str">
        <f t="shared" si="6"/>
        <v>否</v>
      </c>
      <c r="G180" s="188" t="str">
        <f t="shared" si="7"/>
        <v>项</v>
      </c>
      <c r="I180" s="188" t="e">
        <f>SUMIF('[3]22'!$A$4:$A$1329,A180,'[3]22'!$D$4:$D$1329)</f>
        <v>#VALUE!</v>
      </c>
    </row>
    <row r="181" ht="36" customHeight="1" spans="1:9">
      <c r="A181" s="469" t="s">
        <v>415</v>
      </c>
      <c r="B181" s="334" t="s">
        <v>156</v>
      </c>
      <c r="C181" s="336">
        <v>0</v>
      </c>
      <c r="D181" s="336">
        <v>0</v>
      </c>
      <c r="E181" s="470" t="str">
        <f t="shared" si="8"/>
        <v/>
      </c>
      <c r="F181" s="306" t="str">
        <f t="shared" si="6"/>
        <v>否</v>
      </c>
      <c r="G181" s="188" t="str">
        <f t="shared" si="7"/>
        <v>项</v>
      </c>
      <c r="I181" s="188" t="e">
        <f>SUMIF('[3]22'!$A$4:$A$1329,A181,'[3]22'!$D$4:$D$1329)</f>
        <v>#VALUE!</v>
      </c>
    </row>
    <row r="182" ht="36" customHeight="1" spans="1:9">
      <c r="A182" s="469" t="s">
        <v>416</v>
      </c>
      <c r="B182" s="334" t="s">
        <v>417</v>
      </c>
      <c r="C182" s="336">
        <v>56</v>
      </c>
      <c r="D182" s="336">
        <v>185</v>
      </c>
      <c r="E182" s="470">
        <f t="shared" si="8"/>
        <v>2.304</v>
      </c>
      <c r="F182" s="306" t="str">
        <f t="shared" si="6"/>
        <v>是</v>
      </c>
      <c r="G182" s="188" t="str">
        <f t="shared" si="7"/>
        <v>项</v>
      </c>
      <c r="I182" s="188" t="e">
        <f>SUMIF('[3]22'!$A$4:$A$1329,A182,'[3]22'!$D$4:$D$1329)</f>
        <v>#VALUE!</v>
      </c>
    </row>
    <row r="183" ht="36" customHeight="1" spans="1:9">
      <c r="A183" s="467" t="s">
        <v>418</v>
      </c>
      <c r="B183" s="330" t="s">
        <v>419</v>
      </c>
      <c r="C183" s="338">
        <v>3821</v>
      </c>
      <c r="D183" s="338">
        <v>3058</v>
      </c>
      <c r="E183" s="470">
        <f t="shared" si="8"/>
        <v>-0.2</v>
      </c>
      <c r="F183" s="306" t="str">
        <f t="shared" si="6"/>
        <v>是</v>
      </c>
      <c r="G183" s="188" t="str">
        <f t="shared" si="7"/>
        <v>款</v>
      </c>
      <c r="I183" s="188" t="e">
        <f>SUMIF('[3]22'!$A$4:$A$1329,A183,'[3]22'!$D$4:$D$1329)</f>
        <v>#VALUE!</v>
      </c>
    </row>
    <row r="184" ht="36" customHeight="1" spans="1:9">
      <c r="A184" s="469" t="s">
        <v>420</v>
      </c>
      <c r="B184" s="334" t="s">
        <v>138</v>
      </c>
      <c r="C184" s="336">
        <v>2539</v>
      </c>
      <c r="D184" s="336">
        <v>2203</v>
      </c>
      <c r="E184" s="470">
        <f t="shared" si="8"/>
        <v>-0.132</v>
      </c>
      <c r="F184" s="306" t="str">
        <f t="shared" si="6"/>
        <v>是</v>
      </c>
      <c r="G184" s="188" t="str">
        <f t="shared" si="7"/>
        <v>项</v>
      </c>
      <c r="I184" s="188" t="e">
        <f>SUMIF('[3]22'!$A$4:$A$1329,A184,'[3]22'!$D$4:$D$1329)</f>
        <v>#VALUE!</v>
      </c>
    </row>
    <row r="185" ht="36" customHeight="1" spans="1:9">
      <c r="A185" s="469" t="s">
        <v>421</v>
      </c>
      <c r="B185" s="334" t="s">
        <v>140</v>
      </c>
      <c r="C185" s="336">
        <v>1232</v>
      </c>
      <c r="D185" s="336">
        <v>724</v>
      </c>
      <c r="E185" s="470">
        <f t="shared" si="8"/>
        <v>-0.412</v>
      </c>
      <c r="F185" s="306" t="str">
        <f t="shared" si="6"/>
        <v>是</v>
      </c>
      <c r="G185" s="188" t="str">
        <f t="shared" si="7"/>
        <v>项</v>
      </c>
      <c r="I185" s="188" t="e">
        <f>SUMIF('[3]22'!$A$4:$A$1329,A185,'[3]22'!$D$4:$D$1329)</f>
        <v>#VALUE!</v>
      </c>
    </row>
    <row r="186" ht="36" customHeight="1" spans="1:9">
      <c r="A186" s="469" t="s">
        <v>422</v>
      </c>
      <c r="B186" s="334" t="s">
        <v>142</v>
      </c>
      <c r="C186" s="336">
        <v>0</v>
      </c>
      <c r="D186" s="336">
        <v>0</v>
      </c>
      <c r="E186" s="470" t="str">
        <f t="shared" si="8"/>
        <v/>
      </c>
      <c r="F186" s="306" t="str">
        <f t="shared" si="6"/>
        <v>否</v>
      </c>
      <c r="G186" s="188" t="str">
        <f t="shared" si="7"/>
        <v>项</v>
      </c>
      <c r="I186" s="188" t="e">
        <f>SUMIF('[3]22'!$A$4:$A$1329,A186,'[3]22'!$D$4:$D$1329)</f>
        <v>#VALUE!</v>
      </c>
    </row>
    <row r="187" ht="36" customHeight="1" spans="1:9">
      <c r="A187" s="469" t="s">
        <v>423</v>
      </c>
      <c r="B187" s="334" t="s">
        <v>424</v>
      </c>
      <c r="C187" s="336">
        <v>0</v>
      </c>
      <c r="D187" s="336">
        <v>0</v>
      </c>
      <c r="E187" s="470" t="str">
        <f t="shared" si="8"/>
        <v/>
      </c>
      <c r="F187" s="306" t="str">
        <f t="shared" si="6"/>
        <v>否</v>
      </c>
      <c r="G187" s="188" t="str">
        <f t="shared" si="7"/>
        <v>项</v>
      </c>
      <c r="I187" s="188" t="e">
        <f>SUMIF('[3]22'!$A$4:$A$1329,A187,'[3]22'!$D$4:$D$1329)</f>
        <v>#VALUE!</v>
      </c>
    </row>
    <row r="188" ht="36" customHeight="1" spans="1:9">
      <c r="A188" s="469" t="s">
        <v>425</v>
      </c>
      <c r="B188" s="334" t="s">
        <v>156</v>
      </c>
      <c r="C188" s="336">
        <v>0</v>
      </c>
      <c r="D188" s="336">
        <v>121</v>
      </c>
      <c r="E188" s="470" t="str">
        <f t="shared" si="8"/>
        <v/>
      </c>
      <c r="F188" s="306" t="str">
        <f t="shared" si="6"/>
        <v>是</v>
      </c>
      <c r="G188" s="188" t="str">
        <f t="shared" si="7"/>
        <v>项</v>
      </c>
      <c r="I188" s="188" t="e">
        <f>SUMIF('[3]22'!$A$4:$A$1329,A188,'[3]22'!$D$4:$D$1329)</f>
        <v>#VALUE!</v>
      </c>
    </row>
    <row r="189" ht="36" customHeight="1" spans="1:9">
      <c r="A189" s="469" t="s">
        <v>426</v>
      </c>
      <c r="B189" s="334" t="s">
        <v>427</v>
      </c>
      <c r="C189" s="336">
        <v>50</v>
      </c>
      <c r="D189" s="336">
        <v>10</v>
      </c>
      <c r="E189" s="470">
        <f t="shared" si="8"/>
        <v>-0.8</v>
      </c>
      <c r="F189" s="306" t="str">
        <f t="shared" si="6"/>
        <v>是</v>
      </c>
      <c r="G189" s="188" t="str">
        <f t="shared" si="7"/>
        <v>项</v>
      </c>
      <c r="I189" s="188" t="e">
        <f>SUMIF('[3]22'!$A$4:$A$1329,A189,'[3]22'!$D$4:$D$1329)</f>
        <v>#VALUE!</v>
      </c>
    </row>
    <row r="190" ht="36" customHeight="1" spans="1:9">
      <c r="A190" s="467" t="s">
        <v>428</v>
      </c>
      <c r="B190" s="330" t="s">
        <v>429</v>
      </c>
      <c r="C190" s="338">
        <v>1158</v>
      </c>
      <c r="D190" s="338">
        <v>1066</v>
      </c>
      <c r="E190" s="470">
        <f t="shared" si="8"/>
        <v>-0.079</v>
      </c>
      <c r="F190" s="306" t="str">
        <f t="shared" si="6"/>
        <v>是</v>
      </c>
      <c r="G190" s="188" t="str">
        <f t="shared" si="7"/>
        <v>款</v>
      </c>
      <c r="I190" s="188" t="e">
        <f>SUMIF('[3]22'!$A$4:$A$1329,A190,'[3]22'!$D$4:$D$1329)</f>
        <v>#VALUE!</v>
      </c>
    </row>
    <row r="191" ht="36" customHeight="1" spans="1:9">
      <c r="A191" s="469" t="s">
        <v>430</v>
      </c>
      <c r="B191" s="334" t="s">
        <v>138</v>
      </c>
      <c r="C191" s="336">
        <v>697</v>
      </c>
      <c r="D191" s="336">
        <v>668</v>
      </c>
      <c r="E191" s="470">
        <f t="shared" si="8"/>
        <v>-0.042</v>
      </c>
      <c r="F191" s="306" t="str">
        <f t="shared" si="6"/>
        <v>是</v>
      </c>
      <c r="G191" s="188" t="str">
        <f t="shared" si="7"/>
        <v>项</v>
      </c>
      <c r="I191" s="188" t="e">
        <f>SUMIF('[3]22'!$A$4:$A$1329,A191,'[3]22'!$D$4:$D$1329)</f>
        <v>#VALUE!</v>
      </c>
    </row>
    <row r="192" ht="36" customHeight="1" spans="1:9">
      <c r="A192" s="469" t="s">
        <v>431</v>
      </c>
      <c r="B192" s="334" t="s">
        <v>140</v>
      </c>
      <c r="C192" s="336">
        <v>446</v>
      </c>
      <c r="D192" s="336">
        <v>398</v>
      </c>
      <c r="E192" s="470">
        <f t="shared" si="8"/>
        <v>-0.108</v>
      </c>
      <c r="F192" s="306" t="str">
        <f t="shared" si="6"/>
        <v>是</v>
      </c>
      <c r="G192" s="188" t="str">
        <f t="shared" si="7"/>
        <v>项</v>
      </c>
      <c r="I192" s="188" t="e">
        <f>SUMIF('[3]22'!$A$4:$A$1329,A192,'[3]22'!$D$4:$D$1329)</f>
        <v>#VALUE!</v>
      </c>
    </row>
    <row r="193" ht="36" customHeight="1" spans="1:9">
      <c r="A193" s="469" t="s">
        <v>432</v>
      </c>
      <c r="B193" s="334" t="s">
        <v>142</v>
      </c>
      <c r="C193" s="336">
        <v>0</v>
      </c>
      <c r="D193" s="336">
        <v>0</v>
      </c>
      <c r="E193" s="470" t="str">
        <f t="shared" si="8"/>
        <v/>
      </c>
      <c r="F193" s="306" t="str">
        <f t="shared" si="6"/>
        <v>否</v>
      </c>
      <c r="G193" s="188" t="str">
        <f t="shared" si="7"/>
        <v>项</v>
      </c>
      <c r="I193" s="188" t="e">
        <f>SUMIF('[3]22'!$A$4:$A$1329,A193,'[3]22'!$D$4:$D$1329)</f>
        <v>#VALUE!</v>
      </c>
    </row>
    <row r="194" ht="36" customHeight="1" spans="1:9">
      <c r="A194" s="469" t="s">
        <v>433</v>
      </c>
      <c r="B194" s="334" t="s">
        <v>434</v>
      </c>
      <c r="C194" s="336">
        <v>0</v>
      </c>
      <c r="D194" s="336">
        <v>0</v>
      </c>
      <c r="E194" s="470" t="str">
        <f t="shared" si="8"/>
        <v/>
      </c>
      <c r="F194" s="306" t="str">
        <f t="shared" si="6"/>
        <v>否</v>
      </c>
      <c r="G194" s="188" t="str">
        <f t="shared" si="7"/>
        <v>项</v>
      </c>
      <c r="I194" s="188" t="e">
        <f>SUMIF('[3]22'!$A$4:$A$1329,A194,'[3]22'!$D$4:$D$1329)</f>
        <v>#VALUE!</v>
      </c>
    </row>
    <row r="195" ht="36" customHeight="1" spans="1:9">
      <c r="A195" s="469" t="s">
        <v>435</v>
      </c>
      <c r="B195" s="334" t="s">
        <v>156</v>
      </c>
      <c r="C195" s="336">
        <v>0</v>
      </c>
      <c r="D195" s="336">
        <v>0</v>
      </c>
      <c r="E195" s="470" t="str">
        <f t="shared" si="8"/>
        <v/>
      </c>
      <c r="F195" s="306" t="str">
        <f t="shared" si="6"/>
        <v>否</v>
      </c>
      <c r="G195" s="188" t="str">
        <f t="shared" si="7"/>
        <v>项</v>
      </c>
      <c r="I195" s="188" t="e">
        <f>SUMIF('[3]22'!$A$4:$A$1329,A195,'[3]22'!$D$4:$D$1329)</f>
        <v>#VALUE!</v>
      </c>
    </row>
    <row r="196" ht="36" customHeight="1" spans="1:9">
      <c r="A196" s="469" t="s">
        <v>436</v>
      </c>
      <c r="B196" s="334" t="s">
        <v>437</v>
      </c>
      <c r="C196" s="336">
        <v>15</v>
      </c>
      <c r="D196" s="336">
        <v>0</v>
      </c>
      <c r="E196" s="470">
        <f t="shared" si="8"/>
        <v>-1</v>
      </c>
      <c r="F196" s="306" t="str">
        <f t="shared" ref="F196:F258" si="9">IF(LEN(A196)=3,"是",IF(B196&lt;&gt;"",IF(SUM(C196:D196)&lt;&gt;0,"是","否"),"是"))</f>
        <v>是</v>
      </c>
      <c r="G196" s="188" t="str">
        <f t="shared" ref="G196:G258" si="10">IF(LEN(A196)=3,"类",IF(LEN(A196)=5,"款","项"))</f>
        <v>项</v>
      </c>
      <c r="I196" s="188" t="e">
        <f>SUMIF('[3]22'!$A$4:$A$1329,A196,'[3]22'!$D$4:$D$1329)</f>
        <v>#VALUE!</v>
      </c>
    </row>
    <row r="197" ht="36" customHeight="1" spans="1:9">
      <c r="A197" s="467" t="s">
        <v>438</v>
      </c>
      <c r="B197" s="330" t="s">
        <v>439</v>
      </c>
      <c r="C197" s="338">
        <v>1801</v>
      </c>
      <c r="D197" s="338">
        <v>1646</v>
      </c>
      <c r="E197" s="470">
        <f t="shared" si="8"/>
        <v>-0.086</v>
      </c>
      <c r="F197" s="306" t="str">
        <f t="shared" si="9"/>
        <v>是</v>
      </c>
      <c r="G197" s="188" t="str">
        <f t="shared" si="10"/>
        <v>款</v>
      </c>
      <c r="I197" s="188" t="e">
        <f>SUMIF('[3]22'!$A$4:$A$1329,A197,'[3]22'!$D$4:$D$1329)</f>
        <v>#VALUE!</v>
      </c>
    </row>
    <row r="198" ht="36" customHeight="1" spans="1:9">
      <c r="A198" s="469" t="s">
        <v>440</v>
      </c>
      <c r="B198" s="334" t="s">
        <v>138</v>
      </c>
      <c r="C198" s="336">
        <v>978</v>
      </c>
      <c r="D198" s="336">
        <v>861</v>
      </c>
      <c r="E198" s="470">
        <f t="shared" si="8"/>
        <v>-0.12</v>
      </c>
      <c r="F198" s="306" t="str">
        <f t="shared" si="9"/>
        <v>是</v>
      </c>
      <c r="G198" s="188" t="str">
        <f t="shared" si="10"/>
        <v>项</v>
      </c>
      <c r="I198" s="188" t="e">
        <f>SUMIF('[3]22'!$A$4:$A$1329,A198,'[3]22'!$D$4:$D$1329)</f>
        <v>#VALUE!</v>
      </c>
    </row>
    <row r="199" ht="36" customHeight="1" spans="1:9">
      <c r="A199" s="469" t="s">
        <v>441</v>
      </c>
      <c r="B199" s="334" t="s">
        <v>140</v>
      </c>
      <c r="C199" s="336">
        <v>823</v>
      </c>
      <c r="D199" s="336">
        <v>785</v>
      </c>
      <c r="E199" s="470">
        <f t="shared" ref="E199:E244" si="11">IF(C199&lt;&gt;0,D199/C199-1,"")</f>
        <v>-0.046</v>
      </c>
      <c r="F199" s="306" t="str">
        <f t="shared" si="9"/>
        <v>是</v>
      </c>
      <c r="G199" s="188" t="str">
        <f t="shared" si="10"/>
        <v>项</v>
      </c>
      <c r="I199" s="188" t="e">
        <f>SUMIF('[3]22'!$A$4:$A$1329,A199,'[3]22'!$D$4:$D$1329)</f>
        <v>#VALUE!</v>
      </c>
    </row>
    <row r="200" ht="36" customHeight="1" spans="1:9">
      <c r="A200" s="469" t="s">
        <v>442</v>
      </c>
      <c r="B200" s="334" t="s">
        <v>142</v>
      </c>
      <c r="C200" s="336">
        <v>0</v>
      </c>
      <c r="D200" s="336">
        <v>0</v>
      </c>
      <c r="E200" s="470" t="str">
        <f t="shared" si="11"/>
        <v/>
      </c>
      <c r="F200" s="306" t="str">
        <f t="shared" si="9"/>
        <v>否</v>
      </c>
      <c r="G200" s="188" t="str">
        <f t="shared" si="10"/>
        <v>项</v>
      </c>
      <c r="I200" s="188" t="e">
        <f>SUMIF('[3]22'!$A$4:$A$1329,A200,'[3]22'!$D$4:$D$1329)</f>
        <v>#VALUE!</v>
      </c>
    </row>
    <row r="201" ht="36" customHeight="1" spans="1:9">
      <c r="A201" s="469" t="s">
        <v>443</v>
      </c>
      <c r="B201" s="334" t="s">
        <v>444</v>
      </c>
      <c r="C201" s="336">
        <v>0</v>
      </c>
      <c r="D201" s="336">
        <v>0</v>
      </c>
      <c r="E201" s="470" t="str">
        <f t="shared" si="11"/>
        <v/>
      </c>
      <c r="F201" s="306" t="str">
        <f t="shared" si="9"/>
        <v>否</v>
      </c>
      <c r="G201" s="188" t="str">
        <f t="shared" si="10"/>
        <v>项</v>
      </c>
      <c r="I201" s="188" t="e">
        <f>SUMIF('[3]22'!$A$4:$A$1329,A201,'[3]22'!$D$4:$D$1329)</f>
        <v>#VALUE!</v>
      </c>
    </row>
    <row r="202" ht="36" customHeight="1" spans="1:9">
      <c r="A202" s="469" t="s">
        <v>445</v>
      </c>
      <c r="B202" s="334" t="s">
        <v>156</v>
      </c>
      <c r="C202" s="336">
        <v>0</v>
      </c>
      <c r="D202" s="336">
        <v>0</v>
      </c>
      <c r="E202" s="470" t="str">
        <f t="shared" si="11"/>
        <v/>
      </c>
      <c r="F202" s="306" t="str">
        <f t="shared" si="9"/>
        <v>否</v>
      </c>
      <c r="G202" s="188" t="str">
        <f t="shared" si="10"/>
        <v>项</v>
      </c>
      <c r="I202" s="188" t="e">
        <f>SUMIF('[3]22'!$A$4:$A$1329,A202,'[3]22'!$D$4:$D$1329)</f>
        <v>#VALUE!</v>
      </c>
    </row>
    <row r="203" ht="36" customHeight="1" spans="1:9">
      <c r="A203" s="469" t="s">
        <v>446</v>
      </c>
      <c r="B203" s="334" t="s">
        <v>447</v>
      </c>
      <c r="C203" s="336">
        <v>0</v>
      </c>
      <c r="D203" s="336">
        <v>0</v>
      </c>
      <c r="E203" s="470" t="str">
        <f t="shared" si="11"/>
        <v/>
      </c>
      <c r="F203" s="306" t="str">
        <f t="shared" si="9"/>
        <v>否</v>
      </c>
      <c r="G203" s="188" t="str">
        <f t="shared" si="10"/>
        <v>项</v>
      </c>
      <c r="I203" s="188" t="e">
        <f>SUMIF('[3]22'!$A$4:$A$1329,A203,'[3]22'!$D$4:$D$1329)</f>
        <v>#VALUE!</v>
      </c>
    </row>
    <row r="204" ht="36" customHeight="1" spans="1:9">
      <c r="A204" s="467" t="s">
        <v>448</v>
      </c>
      <c r="B204" s="330" t="s">
        <v>449</v>
      </c>
      <c r="C204" s="338">
        <v>733</v>
      </c>
      <c r="D204" s="338">
        <v>602</v>
      </c>
      <c r="E204" s="470">
        <f t="shared" si="11"/>
        <v>-0.179</v>
      </c>
      <c r="F204" s="306" t="str">
        <f t="shared" si="9"/>
        <v>是</v>
      </c>
      <c r="G204" s="188" t="str">
        <f t="shared" si="10"/>
        <v>款</v>
      </c>
      <c r="I204" s="188" t="e">
        <f>SUMIF('[3]22'!$A$4:$A$1329,A204,'[3]22'!$D$4:$D$1329)</f>
        <v>#VALUE!</v>
      </c>
    </row>
    <row r="205" ht="36" customHeight="1" spans="1:9">
      <c r="A205" s="469" t="s">
        <v>450</v>
      </c>
      <c r="B205" s="334" t="s">
        <v>138</v>
      </c>
      <c r="C205" s="336">
        <v>332</v>
      </c>
      <c r="D205" s="336">
        <v>287</v>
      </c>
      <c r="E205" s="470">
        <f t="shared" si="11"/>
        <v>-0.136</v>
      </c>
      <c r="F205" s="306" t="str">
        <f t="shared" si="9"/>
        <v>是</v>
      </c>
      <c r="G205" s="188" t="str">
        <f t="shared" si="10"/>
        <v>项</v>
      </c>
      <c r="I205" s="188" t="e">
        <f>SUMIF('[3]22'!$A$4:$A$1329,A205,'[3]22'!$D$4:$D$1329)</f>
        <v>#VALUE!</v>
      </c>
    </row>
    <row r="206" ht="36" customHeight="1" spans="1:9">
      <c r="A206" s="469" t="s">
        <v>451</v>
      </c>
      <c r="B206" s="334" t="s">
        <v>140</v>
      </c>
      <c r="C206" s="336">
        <v>58</v>
      </c>
      <c r="D206" s="336">
        <v>58</v>
      </c>
      <c r="E206" s="470">
        <f t="shared" si="11"/>
        <v>0</v>
      </c>
      <c r="F206" s="306" t="str">
        <f t="shared" si="9"/>
        <v>是</v>
      </c>
      <c r="G206" s="188" t="str">
        <f t="shared" si="10"/>
        <v>项</v>
      </c>
      <c r="I206" s="188" t="e">
        <f>SUMIF('[3]22'!$A$4:$A$1329,A206,'[3]22'!$D$4:$D$1329)</f>
        <v>#VALUE!</v>
      </c>
    </row>
    <row r="207" ht="36" customHeight="1" spans="1:9">
      <c r="A207" s="469" t="s">
        <v>452</v>
      </c>
      <c r="B207" s="334" t="s">
        <v>142</v>
      </c>
      <c r="C207" s="336">
        <v>0</v>
      </c>
      <c r="D207" s="336">
        <v>0</v>
      </c>
      <c r="E207" s="470" t="str">
        <f t="shared" si="11"/>
        <v/>
      </c>
      <c r="F207" s="306" t="str">
        <f t="shared" si="9"/>
        <v>否</v>
      </c>
      <c r="G207" s="188" t="str">
        <f t="shared" si="10"/>
        <v>项</v>
      </c>
      <c r="I207" s="188" t="e">
        <f>SUMIF('[3]22'!$A$4:$A$1329,A207,'[3]22'!$D$4:$D$1329)</f>
        <v>#VALUE!</v>
      </c>
    </row>
    <row r="208" ht="36" customHeight="1" spans="1:9">
      <c r="A208" s="469" t="s">
        <v>453</v>
      </c>
      <c r="B208" s="334" t="s">
        <v>454</v>
      </c>
      <c r="C208" s="336">
        <v>85</v>
      </c>
      <c r="D208" s="336">
        <v>108</v>
      </c>
      <c r="E208" s="470">
        <f t="shared" si="11"/>
        <v>0.271</v>
      </c>
      <c r="F208" s="306" t="str">
        <f t="shared" si="9"/>
        <v>是</v>
      </c>
      <c r="G208" s="188" t="str">
        <f t="shared" si="10"/>
        <v>项</v>
      </c>
      <c r="I208" s="188" t="e">
        <f>SUMIF('[3]22'!$A$4:$A$1329,A208,'[3]22'!$D$4:$D$1329)</f>
        <v>#VALUE!</v>
      </c>
    </row>
    <row r="209" ht="36" customHeight="1" spans="1:9">
      <c r="A209" s="469" t="s">
        <v>455</v>
      </c>
      <c r="B209" s="334" t="s">
        <v>456</v>
      </c>
      <c r="C209" s="336">
        <v>218</v>
      </c>
      <c r="D209" s="336">
        <v>149</v>
      </c>
      <c r="E209" s="470">
        <f t="shared" si="11"/>
        <v>-0.317</v>
      </c>
      <c r="F209" s="306" t="str">
        <f t="shared" si="9"/>
        <v>是</v>
      </c>
      <c r="G209" s="188" t="str">
        <f t="shared" si="10"/>
        <v>项</v>
      </c>
      <c r="I209" s="188" t="e">
        <f>SUMIF('[3]22'!$A$4:$A$1329,A209,'[3]22'!$D$4:$D$1329)</f>
        <v>#VALUE!</v>
      </c>
    </row>
    <row r="210" ht="36" customHeight="1" spans="1:9">
      <c r="A210" s="469" t="s">
        <v>457</v>
      </c>
      <c r="B210" s="334" t="s">
        <v>156</v>
      </c>
      <c r="C210" s="336">
        <v>0</v>
      </c>
      <c r="D210" s="336">
        <v>0</v>
      </c>
      <c r="E210" s="470" t="str">
        <f t="shared" si="11"/>
        <v/>
      </c>
      <c r="F210" s="306" t="str">
        <f t="shared" si="9"/>
        <v>否</v>
      </c>
      <c r="G210" s="188" t="str">
        <f t="shared" si="10"/>
        <v>项</v>
      </c>
      <c r="I210" s="188" t="e">
        <f>SUMIF('[3]22'!$A$4:$A$1329,A210,'[3]22'!$D$4:$D$1329)</f>
        <v>#VALUE!</v>
      </c>
    </row>
    <row r="211" ht="36" customHeight="1" spans="1:9">
      <c r="A211" s="469" t="s">
        <v>458</v>
      </c>
      <c r="B211" s="334" t="s">
        <v>459</v>
      </c>
      <c r="C211" s="336">
        <v>40</v>
      </c>
      <c r="D211" s="336">
        <v>0</v>
      </c>
      <c r="E211" s="470">
        <f t="shared" si="11"/>
        <v>-1</v>
      </c>
      <c r="F211" s="306" t="str">
        <f t="shared" si="9"/>
        <v>是</v>
      </c>
      <c r="G211" s="188" t="str">
        <f t="shared" si="10"/>
        <v>项</v>
      </c>
      <c r="I211" s="188" t="e">
        <f>SUMIF('[3]22'!$A$4:$A$1329,A211,'[3]22'!$D$4:$D$1329)</f>
        <v>#VALUE!</v>
      </c>
    </row>
    <row r="212" ht="36" customHeight="1" spans="1:9">
      <c r="A212" s="467" t="s">
        <v>460</v>
      </c>
      <c r="B212" s="330" t="s">
        <v>461</v>
      </c>
      <c r="C212" s="338">
        <v>0</v>
      </c>
      <c r="D212" s="338">
        <v>0</v>
      </c>
      <c r="E212" s="470" t="str">
        <f t="shared" si="11"/>
        <v/>
      </c>
      <c r="F212" s="306" t="str">
        <f t="shared" si="9"/>
        <v>否</v>
      </c>
      <c r="G212" s="188" t="str">
        <f t="shared" si="10"/>
        <v>款</v>
      </c>
      <c r="I212" s="188" t="e">
        <f>SUMIF('[3]22'!$A$4:$A$1329,A212,'[3]22'!$D$4:$D$1329)</f>
        <v>#VALUE!</v>
      </c>
    </row>
    <row r="213" ht="36" customHeight="1" spans="1:9">
      <c r="A213" s="469" t="s">
        <v>462</v>
      </c>
      <c r="B213" s="334" t="s">
        <v>138</v>
      </c>
      <c r="C213" s="336">
        <v>0</v>
      </c>
      <c r="D213" s="336">
        <v>0</v>
      </c>
      <c r="E213" s="470" t="str">
        <f t="shared" si="11"/>
        <v/>
      </c>
      <c r="F213" s="306" t="str">
        <f t="shared" si="9"/>
        <v>否</v>
      </c>
      <c r="G213" s="188" t="str">
        <f t="shared" si="10"/>
        <v>项</v>
      </c>
      <c r="I213" s="188" t="e">
        <f>SUMIF('[3]22'!$A$4:$A$1329,A213,'[3]22'!$D$4:$D$1329)</f>
        <v>#VALUE!</v>
      </c>
    </row>
    <row r="214" ht="36" customHeight="1" spans="1:9">
      <c r="A214" s="469" t="s">
        <v>463</v>
      </c>
      <c r="B214" s="334" t="s">
        <v>140</v>
      </c>
      <c r="C214" s="336">
        <v>0</v>
      </c>
      <c r="D214" s="336">
        <v>0</v>
      </c>
      <c r="E214" s="470" t="str">
        <f t="shared" si="11"/>
        <v/>
      </c>
      <c r="F214" s="306" t="str">
        <f t="shared" si="9"/>
        <v>否</v>
      </c>
      <c r="G214" s="188" t="str">
        <f t="shared" si="10"/>
        <v>项</v>
      </c>
      <c r="I214" s="188" t="e">
        <f>SUMIF('[3]22'!$A$4:$A$1329,A214,'[3]22'!$D$4:$D$1329)</f>
        <v>#VALUE!</v>
      </c>
    </row>
    <row r="215" ht="36" customHeight="1" spans="1:9">
      <c r="A215" s="469" t="s">
        <v>464</v>
      </c>
      <c r="B215" s="334" t="s">
        <v>142</v>
      </c>
      <c r="C215" s="336">
        <v>0</v>
      </c>
      <c r="D215" s="336">
        <v>0</v>
      </c>
      <c r="E215" s="470" t="str">
        <f t="shared" si="11"/>
        <v/>
      </c>
      <c r="F215" s="306" t="str">
        <f t="shared" si="9"/>
        <v>否</v>
      </c>
      <c r="G215" s="188" t="str">
        <f t="shared" si="10"/>
        <v>项</v>
      </c>
      <c r="I215" s="188" t="e">
        <f>SUMIF('[3]22'!$A$4:$A$1329,A215,'[3]22'!$D$4:$D$1329)</f>
        <v>#VALUE!</v>
      </c>
    </row>
    <row r="216" ht="36" customHeight="1" spans="1:9">
      <c r="A216" s="469" t="s">
        <v>465</v>
      </c>
      <c r="B216" s="334" t="s">
        <v>156</v>
      </c>
      <c r="C216" s="336">
        <v>0</v>
      </c>
      <c r="D216" s="336">
        <v>0</v>
      </c>
      <c r="E216" s="470" t="str">
        <f t="shared" si="11"/>
        <v/>
      </c>
      <c r="F216" s="306" t="str">
        <f t="shared" si="9"/>
        <v>否</v>
      </c>
      <c r="G216" s="188" t="str">
        <f t="shared" si="10"/>
        <v>项</v>
      </c>
      <c r="I216" s="188" t="e">
        <f>SUMIF('[3]22'!$A$4:$A$1329,A216,'[3]22'!$D$4:$D$1329)</f>
        <v>#VALUE!</v>
      </c>
    </row>
    <row r="217" ht="36" customHeight="1" spans="1:9">
      <c r="A217" s="469" t="s">
        <v>466</v>
      </c>
      <c r="B217" s="334" t="s">
        <v>467</v>
      </c>
      <c r="C217" s="336">
        <v>0</v>
      </c>
      <c r="D217" s="336">
        <v>0</v>
      </c>
      <c r="E217" s="470" t="str">
        <f t="shared" si="11"/>
        <v/>
      </c>
      <c r="F217" s="306" t="str">
        <f t="shared" si="9"/>
        <v>否</v>
      </c>
      <c r="G217" s="188" t="str">
        <f t="shared" si="10"/>
        <v>项</v>
      </c>
      <c r="I217" s="188" t="e">
        <f>SUMIF('[3]22'!$A$4:$A$1329,A217,'[3]22'!$D$4:$D$1329)</f>
        <v>#VALUE!</v>
      </c>
    </row>
    <row r="218" ht="36" customHeight="1" spans="1:9">
      <c r="A218" s="467" t="s">
        <v>468</v>
      </c>
      <c r="B218" s="330" t="s">
        <v>469</v>
      </c>
      <c r="C218" s="338">
        <v>370</v>
      </c>
      <c r="D218" s="338">
        <v>270</v>
      </c>
      <c r="E218" s="470">
        <f t="shared" si="11"/>
        <v>-0.27</v>
      </c>
      <c r="F218" s="306" t="str">
        <f t="shared" si="9"/>
        <v>是</v>
      </c>
      <c r="G218" s="188" t="str">
        <f t="shared" si="10"/>
        <v>款</v>
      </c>
      <c r="I218" s="188" t="e">
        <f>SUMIF('[3]22'!$A$4:$A$1329,A218,'[3]22'!$D$4:$D$1329)</f>
        <v>#VALUE!</v>
      </c>
    </row>
    <row r="219" ht="36" customHeight="1" spans="1:9">
      <c r="A219" s="469" t="s">
        <v>470</v>
      </c>
      <c r="B219" s="334" t="s">
        <v>138</v>
      </c>
      <c r="C219" s="336">
        <v>250</v>
      </c>
      <c r="D219" s="336">
        <v>225</v>
      </c>
      <c r="E219" s="470">
        <f t="shared" si="11"/>
        <v>-0.1</v>
      </c>
      <c r="F219" s="306" t="str">
        <f t="shared" si="9"/>
        <v>是</v>
      </c>
      <c r="G219" s="188" t="str">
        <f t="shared" si="10"/>
        <v>项</v>
      </c>
      <c r="I219" s="188" t="e">
        <f>SUMIF('[3]22'!$A$4:$A$1329,A219,'[3]22'!$D$4:$D$1329)</f>
        <v>#VALUE!</v>
      </c>
    </row>
    <row r="220" ht="36" customHeight="1" spans="1:9">
      <c r="A220" s="469" t="s">
        <v>471</v>
      </c>
      <c r="B220" s="334" t="s">
        <v>140</v>
      </c>
      <c r="C220" s="336">
        <v>35</v>
      </c>
      <c r="D220" s="336">
        <v>45</v>
      </c>
      <c r="E220" s="470">
        <f t="shared" si="11"/>
        <v>0.286</v>
      </c>
      <c r="F220" s="306" t="str">
        <f t="shared" si="9"/>
        <v>是</v>
      </c>
      <c r="G220" s="188" t="str">
        <f t="shared" si="10"/>
        <v>项</v>
      </c>
      <c r="I220" s="188" t="e">
        <f>SUMIF('[3]22'!$A$4:$A$1329,A220,'[3]22'!$D$4:$D$1329)</f>
        <v>#VALUE!</v>
      </c>
    </row>
    <row r="221" ht="36" customHeight="1" spans="1:9">
      <c r="A221" s="469" t="s">
        <v>472</v>
      </c>
      <c r="B221" s="334" t="s">
        <v>142</v>
      </c>
      <c r="C221" s="336">
        <v>0</v>
      </c>
      <c r="D221" s="336">
        <v>0</v>
      </c>
      <c r="E221" s="470" t="str">
        <f t="shared" si="11"/>
        <v/>
      </c>
      <c r="F221" s="306" t="str">
        <f t="shared" si="9"/>
        <v>否</v>
      </c>
      <c r="G221" s="188" t="str">
        <f t="shared" si="10"/>
        <v>项</v>
      </c>
      <c r="I221" s="188" t="e">
        <f>SUMIF('[3]22'!$A$4:$A$1329,A221,'[3]22'!$D$4:$D$1329)</f>
        <v>#VALUE!</v>
      </c>
    </row>
    <row r="222" ht="36" customHeight="1" spans="1:9">
      <c r="A222" s="469" t="s">
        <v>473</v>
      </c>
      <c r="B222" s="334" t="s">
        <v>156</v>
      </c>
      <c r="C222" s="336">
        <v>0</v>
      </c>
      <c r="D222" s="336">
        <v>0</v>
      </c>
      <c r="E222" s="470" t="str">
        <f t="shared" si="11"/>
        <v/>
      </c>
      <c r="F222" s="306" t="str">
        <f t="shared" si="9"/>
        <v>否</v>
      </c>
      <c r="G222" s="188" t="str">
        <f t="shared" si="10"/>
        <v>项</v>
      </c>
      <c r="I222" s="188" t="e">
        <f>SUMIF('[3]22'!$A$4:$A$1329,A222,'[3]22'!$D$4:$D$1329)</f>
        <v>#VALUE!</v>
      </c>
    </row>
    <row r="223" ht="36" customHeight="1" spans="1:9">
      <c r="A223" s="469" t="s">
        <v>474</v>
      </c>
      <c r="B223" s="334" t="s">
        <v>475</v>
      </c>
      <c r="C223" s="336">
        <v>85</v>
      </c>
      <c r="D223" s="336">
        <v>0</v>
      </c>
      <c r="E223" s="470">
        <f t="shared" si="11"/>
        <v>-1</v>
      </c>
      <c r="F223" s="306" t="str">
        <f t="shared" si="9"/>
        <v>是</v>
      </c>
      <c r="G223" s="188" t="str">
        <f t="shared" si="10"/>
        <v>项</v>
      </c>
      <c r="I223" s="188" t="e">
        <f>SUMIF('[3]22'!$A$4:$A$1329,A223,'[3]22'!$D$4:$D$1329)</f>
        <v>#VALUE!</v>
      </c>
    </row>
    <row r="224" ht="36" customHeight="1" spans="1:9">
      <c r="A224" s="467" t="s">
        <v>476</v>
      </c>
      <c r="B224" s="330" t="s">
        <v>477</v>
      </c>
      <c r="C224" s="338">
        <v>289</v>
      </c>
      <c r="D224" s="338">
        <v>270</v>
      </c>
      <c r="E224" s="470">
        <f t="shared" si="11"/>
        <v>-0.066</v>
      </c>
      <c r="F224" s="306" t="str">
        <f t="shared" si="9"/>
        <v>是</v>
      </c>
      <c r="G224" s="188" t="str">
        <f t="shared" si="10"/>
        <v>款</v>
      </c>
      <c r="I224" s="188" t="e">
        <f>SUMIF('[3]22'!$A$4:$A$1329,A224,'[3]22'!$D$4:$D$1329)</f>
        <v>#VALUE!</v>
      </c>
    </row>
    <row r="225" ht="36" customHeight="1" spans="1:9">
      <c r="A225" s="469" t="s">
        <v>478</v>
      </c>
      <c r="B225" s="334" t="s">
        <v>138</v>
      </c>
      <c r="C225" s="336">
        <v>205</v>
      </c>
      <c r="D225" s="336">
        <v>190</v>
      </c>
      <c r="E225" s="470">
        <f t="shared" si="11"/>
        <v>-0.073</v>
      </c>
      <c r="F225" s="306" t="str">
        <f t="shared" si="9"/>
        <v>是</v>
      </c>
      <c r="G225" s="188" t="str">
        <f t="shared" si="10"/>
        <v>项</v>
      </c>
      <c r="I225" s="188" t="e">
        <f>SUMIF('[3]22'!$A$4:$A$1329,A225,'[3]22'!$D$4:$D$1329)</f>
        <v>#VALUE!</v>
      </c>
    </row>
    <row r="226" ht="36" customHeight="1" spans="1:9">
      <c r="A226" s="469" t="s">
        <v>479</v>
      </c>
      <c r="B226" s="334" t="s">
        <v>140</v>
      </c>
      <c r="C226" s="336">
        <v>44</v>
      </c>
      <c r="D226" s="336">
        <v>21</v>
      </c>
      <c r="E226" s="470">
        <f t="shared" si="11"/>
        <v>-0.523</v>
      </c>
      <c r="F226" s="306" t="str">
        <f t="shared" si="9"/>
        <v>是</v>
      </c>
      <c r="G226" s="188" t="str">
        <f t="shared" si="10"/>
        <v>项</v>
      </c>
      <c r="I226" s="188" t="e">
        <f>SUMIF('[3]22'!$A$4:$A$1329,A226,'[3]22'!$D$4:$D$1329)</f>
        <v>#VALUE!</v>
      </c>
    </row>
    <row r="227" ht="36" customHeight="1" spans="1:9">
      <c r="A227" s="469" t="s">
        <v>480</v>
      </c>
      <c r="B227" s="334" t="s">
        <v>142</v>
      </c>
      <c r="C227" s="336">
        <v>0</v>
      </c>
      <c r="D227" s="336">
        <v>0</v>
      </c>
      <c r="E227" s="470" t="str">
        <f t="shared" si="11"/>
        <v/>
      </c>
      <c r="F227" s="306" t="str">
        <f t="shared" si="9"/>
        <v>否</v>
      </c>
      <c r="G227" s="188" t="str">
        <f t="shared" si="10"/>
        <v>项</v>
      </c>
      <c r="I227" s="188" t="e">
        <f>SUMIF('[3]22'!$A$4:$A$1329,A227,'[3]22'!$D$4:$D$1329)</f>
        <v>#VALUE!</v>
      </c>
    </row>
    <row r="228" ht="36" customHeight="1" spans="1:9">
      <c r="A228" s="469" t="s">
        <v>481</v>
      </c>
      <c r="B228" s="334" t="s">
        <v>482</v>
      </c>
      <c r="C228" s="336">
        <v>40</v>
      </c>
      <c r="D228" s="336">
        <v>59</v>
      </c>
      <c r="E228" s="470">
        <f t="shared" si="11"/>
        <v>0.475</v>
      </c>
      <c r="F228" s="306" t="str">
        <f t="shared" si="9"/>
        <v>是</v>
      </c>
      <c r="G228" s="188" t="str">
        <f t="shared" si="10"/>
        <v>项</v>
      </c>
      <c r="I228" s="188" t="e">
        <f>SUMIF('[3]22'!$A$4:$A$1329,A228,'[3]22'!$D$4:$D$1329)</f>
        <v>#VALUE!</v>
      </c>
    </row>
    <row r="229" ht="36" customHeight="1" spans="1:9">
      <c r="A229" s="469" t="s">
        <v>483</v>
      </c>
      <c r="B229" s="334" t="s">
        <v>156</v>
      </c>
      <c r="C229" s="336">
        <v>0</v>
      </c>
      <c r="D229" s="336">
        <v>0</v>
      </c>
      <c r="E229" s="470" t="str">
        <f t="shared" si="11"/>
        <v/>
      </c>
      <c r="F229" s="306" t="str">
        <f t="shared" si="9"/>
        <v>否</v>
      </c>
      <c r="G229" s="188" t="str">
        <f t="shared" si="10"/>
        <v>项</v>
      </c>
      <c r="I229" s="188" t="e">
        <f>SUMIF('[3]22'!$A$4:$A$1329,A229,'[3]22'!$D$4:$D$1329)</f>
        <v>#VALUE!</v>
      </c>
    </row>
    <row r="230" ht="36" customHeight="1" spans="1:9">
      <c r="A230" s="469" t="s">
        <v>484</v>
      </c>
      <c r="B230" s="334" t="s">
        <v>485</v>
      </c>
      <c r="C230" s="336">
        <v>0</v>
      </c>
      <c r="D230" s="336">
        <v>0</v>
      </c>
      <c r="E230" s="470" t="str">
        <f t="shared" si="11"/>
        <v/>
      </c>
      <c r="F230" s="306" t="str">
        <f t="shared" si="9"/>
        <v>否</v>
      </c>
      <c r="G230" s="188" t="str">
        <f t="shared" si="10"/>
        <v>项</v>
      </c>
      <c r="I230" s="188" t="e">
        <f>SUMIF('[3]22'!$A$4:$A$1329,A230,'[3]22'!$D$4:$D$1329)</f>
        <v>#VALUE!</v>
      </c>
    </row>
    <row r="231" ht="36" customHeight="1" spans="1:9">
      <c r="A231" s="467" t="s">
        <v>486</v>
      </c>
      <c r="B231" s="330" t="s">
        <v>487</v>
      </c>
      <c r="C231" s="338">
        <v>2759</v>
      </c>
      <c r="D231" s="338">
        <v>2997</v>
      </c>
      <c r="E231" s="470">
        <f t="shared" si="11"/>
        <v>0.086</v>
      </c>
      <c r="F231" s="306" t="str">
        <f t="shared" si="9"/>
        <v>是</v>
      </c>
      <c r="G231" s="188" t="str">
        <f t="shared" si="10"/>
        <v>款</v>
      </c>
      <c r="I231" s="188" t="e">
        <f>SUMIF('[3]22'!$A$4:$A$1329,A231,'[3]22'!$D$4:$D$1329)</f>
        <v>#VALUE!</v>
      </c>
    </row>
    <row r="232" ht="36" customHeight="1" spans="1:9">
      <c r="A232" s="469" t="s">
        <v>488</v>
      </c>
      <c r="B232" s="334" t="s">
        <v>138</v>
      </c>
      <c r="C232" s="336">
        <v>1960</v>
      </c>
      <c r="D232" s="336">
        <v>1669</v>
      </c>
      <c r="E232" s="470">
        <f t="shared" si="11"/>
        <v>-0.148</v>
      </c>
      <c r="F232" s="306" t="str">
        <f t="shared" si="9"/>
        <v>是</v>
      </c>
      <c r="G232" s="188" t="str">
        <f t="shared" si="10"/>
        <v>项</v>
      </c>
      <c r="I232" s="188" t="e">
        <f>SUMIF('[3]22'!$A$4:$A$1329,A232,'[3]22'!$D$4:$D$1329)</f>
        <v>#VALUE!</v>
      </c>
    </row>
    <row r="233" ht="36" customHeight="1" spans="1:9">
      <c r="A233" s="469" t="s">
        <v>489</v>
      </c>
      <c r="B233" s="334" t="s">
        <v>140</v>
      </c>
      <c r="C233" s="336">
        <v>0</v>
      </c>
      <c r="D233" s="336">
        <v>0</v>
      </c>
      <c r="E233" s="470" t="str">
        <f t="shared" si="11"/>
        <v/>
      </c>
      <c r="F233" s="306" t="str">
        <f t="shared" si="9"/>
        <v>否</v>
      </c>
      <c r="G233" s="188" t="str">
        <f t="shared" si="10"/>
        <v>项</v>
      </c>
      <c r="I233" s="188" t="e">
        <f>SUMIF('[3]22'!$A$4:$A$1329,A233,'[3]22'!$D$4:$D$1329)</f>
        <v>#VALUE!</v>
      </c>
    </row>
    <row r="234" ht="36" customHeight="1" spans="1:9">
      <c r="A234" s="469" t="s">
        <v>490</v>
      </c>
      <c r="B234" s="334" t="s">
        <v>142</v>
      </c>
      <c r="C234" s="336">
        <v>0</v>
      </c>
      <c r="D234" s="336">
        <v>0</v>
      </c>
      <c r="E234" s="470" t="str">
        <f t="shared" si="11"/>
        <v/>
      </c>
      <c r="F234" s="306" t="str">
        <f t="shared" si="9"/>
        <v>否</v>
      </c>
      <c r="G234" s="188" t="str">
        <f t="shared" si="10"/>
        <v>项</v>
      </c>
      <c r="I234" s="188" t="e">
        <f>SUMIF('[3]22'!$A$4:$A$1329,A234,'[3]22'!$D$4:$D$1329)</f>
        <v>#VALUE!</v>
      </c>
    </row>
    <row r="235" ht="36" customHeight="1" spans="1:9">
      <c r="A235" s="469" t="s">
        <v>491</v>
      </c>
      <c r="B235" s="334" t="s">
        <v>492</v>
      </c>
      <c r="C235" s="336">
        <v>10</v>
      </c>
      <c r="D235" s="336">
        <v>127</v>
      </c>
      <c r="E235" s="470">
        <f t="shared" si="11"/>
        <v>11.7</v>
      </c>
      <c r="F235" s="306" t="str">
        <f t="shared" si="9"/>
        <v>是</v>
      </c>
      <c r="G235" s="188" t="str">
        <f t="shared" si="10"/>
        <v>项</v>
      </c>
      <c r="I235" s="188" t="e">
        <f>SUMIF('[3]22'!$A$4:$A$1329,A235,'[3]22'!$D$4:$D$1329)</f>
        <v>#VALUE!</v>
      </c>
    </row>
    <row r="236" ht="36" customHeight="1" spans="1:9">
      <c r="A236" s="469" t="s">
        <v>493</v>
      </c>
      <c r="B236" s="334" t="s">
        <v>494</v>
      </c>
      <c r="C236" s="336">
        <v>15</v>
      </c>
      <c r="D236" s="336">
        <v>0</v>
      </c>
      <c r="E236" s="470">
        <f t="shared" si="11"/>
        <v>-1</v>
      </c>
      <c r="F236" s="306" t="str">
        <f t="shared" si="9"/>
        <v>是</v>
      </c>
      <c r="G236" s="188" t="str">
        <f t="shared" si="10"/>
        <v>项</v>
      </c>
      <c r="I236" s="188" t="e">
        <f>SUMIF('[3]22'!$A$4:$A$1329,A236,'[3]22'!$D$4:$D$1329)</f>
        <v>#VALUE!</v>
      </c>
    </row>
    <row r="237" ht="36" customHeight="1" spans="1:9">
      <c r="A237" s="469" t="s">
        <v>495</v>
      </c>
      <c r="B237" s="334" t="s">
        <v>239</v>
      </c>
      <c r="C237" s="336">
        <v>0</v>
      </c>
      <c r="D237" s="336">
        <v>0</v>
      </c>
      <c r="E237" s="470" t="str">
        <f t="shared" si="11"/>
        <v/>
      </c>
      <c r="F237" s="306" t="str">
        <f t="shared" si="9"/>
        <v>否</v>
      </c>
      <c r="G237" s="188" t="str">
        <f t="shared" si="10"/>
        <v>项</v>
      </c>
      <c r="I237" s="188" t="e">
        <f>SUMIF('[3]22'!$A$4:$A$1329,A237,'[3]22'!$D$4:$D$1329)</f>
        <v>#VALUE!</v>
      </c>
    </row>
    <row r="238" ht="36" customHeight="1" spans="1:9">
      <c r="A238" s="469" t="s">
        <v>496</v>
      </c>
      <c r="B238" s="334" t="s">
        <v>497</v>
      </c>
      <c r="C238" s="336">
        <v>4</v>
      </c>
      <c r="D238" s="336">
        <v>233</v>
      </c>
      <c r="E238" s="470">
        <f t="shared" si="11"/>
        <v>57.25</v>
      </c>
      <c r="F238" s="306" t="str">
        <f t="shared" si="9"/>
        <v>是</v>
      </c>
      <c r="G238" s="188" t="str">
        <f t="shared" si="10"/>
        <v>项</v>
      </c>
      <c r="I238" s="188" t="e">
        <f>SUMIF('[3]22'!$A$4:$A$1329,A238,'[3]22'!$D$4:$D$1329)</f>
        <v>#VALUE!</v>
      </c>
    </row>
    <row r="239" ht="36" customHeight="1" spans="1:9">
      <c r="A239" s="469" t="s">
        <v>498</v>
      </c>
      <c r="B239" s="334" t="s">
        <v>499</v>
      </c>
      <c r="C239" s="336">
        <v>20</v>
      </c>
      <c r="D239" s="336">
        <v>0</v>
      </c>
      <c r="E239" s="470">
        <f t="shared" si="11"/>
        <v>-1</v>
      </c>
      <c r="F239" s="306" t="str">
        <f t="shared" si="9"/>
        <v>是</v>
      </c>
      <c r="G239" s="188" t="str">
        <f t="shared" si="10"/>
        <v>项</v>
      </c>
      <c r="I239" s="188" t="e">
        <f>SUMIF('[3]22'!$A$4:$A$1329,A239,'[3]22'!$D$4:$D$1329)</f>
        <v>#VALUE!</v>
      </c>
    </row>
    <row r="240" ht="36" customHeight="1" spans="1:9">
      <c r="A240" s="469" t="s">
        <v>500</v>
      </c>
      <c r="B240" s="334" t="s">
        <v>501</v>
      </c>
      <c r="C240" s="336">
        <v>5</v>
      </c>
      <c r="D240" s="336">
        <v>0</v>
      </c>
      <c r="E240" s="470">
        <f t="shared" si="11"/>
        <v>-1</v>
      </c>
      <c r="F240" s="306" t="str">
        <f t="shared" si="9"/>
        <v>是</v>
      </c>
      <c r="G240" s="188" t="str">
        <f t="shared" si="10"/>
        <v>项</v>
      </c>
      <c r="I240" s="188" t="e">
        <f>SUMIF('[3]22'!$A$4:$A$1329,A240,'[3]22'!$D$4:$D$1329)</f>
        <v>#VALUE!</v>
      </c>
    </row>
    <row r="241" ht="36" customHeight="1" spans="1:9">
      <c r="A241" s="469" t="s">
        <v>502</v>
      </c>
      <c r="B241" s="334" t="s">
        <v>503</v>
      </c>
      <c r="C241" s="336">
        <v>5</v>
      </c>
      <c r="D241" s="336">
        <v>0</v>
      </c>
      <c r="E241" s="470">
        <f t="shared" si="11"/>
        <v>-1</v>
      </c>
      <c r="F241" s="306" t="str">
        <f t="shared" si="9"/>
        <v>是</v>
      </c>
      <c r="G241" s="188" t="str">
        <f t="shared" si="10"/>
        <v>项</v>
      </c>
      <c r="I241" s="188" t="e">
        <f>SUMIF('[3]22'!$A$4:$A$1329,A241,'[3]22'!$D$4:$D$1329)</f>
        <v>#VALUE!</v>
      </c>
    </row>
    <row r="242" ht="36" customHeight="1" spans="1:9">
      <c r="A242" s="469" t="s">
        <v>504</v>
      </c>
      <c r="B242" s="334" t="s">
        <v>505</v>
      </c>
      <c r="C242" s="336">
        <v>25</v>
      </c>
      <c r="D242" s="336">
        <v>0</v>
      </c>
      <c r="E242" s="470">
        <f t="shared" si="11"/>
        <v>-1</v>
      </c>
      <c r="F242" s="306" t="str">
        <f t="shared" si="9"/>
        <v>是</v>
      </c>
      <c r="G242" s="188" t="str">
        <f t="shared" si="10"/>
        <v>项</v>
      </c>
      <c r="I242" s="188" t="e">
        <f>SUMIF('[3]22'!$A$4:$A$1329,A242,'[3]22'!$D$4:$D$1329)</f>
        <v>#VALUE!</v>
      </c>
    </row>
    <row r="243" ht="36" customHeight="1" spans="1:9">
      <c r="A243" s="469" t="s">
        <v>506</v>
      </c>
      <c r="B243" s="334" t="s">
        <v>507</v>
      </c>
      <c r="C243" s="336">
        <v>311</v>
      </c>
      <c r="D243" s="336">
        <v>0</v>
      </c>
      <c r="E243" s="470">
        <f t="shared" si="11"/>
        <v>-1</v>
      </c>
      <c r="F243" s="306" t="str">
        <f t="shared" si="9"/>
        <v>是</v>
      </c>
      <c r="G243" s="188" t="str">
        <f t="shared" si="10"/>
        <v>项</v>
      </c>
      <c r="I243" s="188" t="e">
        <f>SUMIF('[3]22'!$A$4:$A$1329,A243,'[3]22'!$D$4:$D$1329)</f>
        <v>#VALUE!</v>
      </c>
    </row>
    <row r="244" ht="36" customHeight="1" spans="1:9">
      <c r="A244" s="469" t="s">
        <v>508</v>
      </c>
      <c r="B244" s="334" t="s">
        <v>156</v>
      </c>
      <c r="C244" s="336">
        <v>369</v>
      </c>
      <c r="D244" s="336">
        <v>892</v>
      </c>
      <c r="E244" s="470">
        <f t="shared" si="11"/>
        <v>1.417</v>
      </c>
      <c r="F244" s="306" t="str">
        <f t="shared" si="9"/>
        <v>是</v>
      </c>
      <c r="G244" s="188" t="str">
        <f t="shared" si="10"/>
        <v>项</v>
      </c>
      <c r="I244" s="188" t="e">
        <f>SUMIF('[3]22'!$A$4:$A$1329,A244,'[3]22'!$D$4:$D$1329)</f>
        <v>#VALUE!</v>
      </c>
    </row>
    <row r="245" ht="36" customHeight="1" spans="1:9">
      <c r="A245" s="469" t="s">
        <v>509</v>
      </c>
      <c r="B245" s="334" t="s">
        <v>510</v>
      </c>
      <c r="C245" s="336">
        <v>35</v>
      </c>
      <c r="D245" s="336">
        <v>76</v>
      </c>
      <c r="E245" s="470">
        <f t="shared" ref="E245:E306" si="12">IF(C245&lt;&gt;0,D245/C245-1,"")</f>
        <v>1.171</v>
      </c>
      <c r="F245" s="306" t="str">
        <f t="shared" si="9"/>
        <v>是</v>
      </c>
      <c r="G245" s="188" t="str">
        <f t="shared" si="10"/>
        <v>项</v>
      </c>
      <c r="I245" s="188" t="e">
        <f>SUMIF('[3]22'!$A$4:$A$1329,A245,'[3]22'!$D$4:$D$1329)</f>
        <v>#VALUE!</v>
      </c>
    </row>
    <row r="246" ht="36" customHeight="1" spans="1:9">
      <c r="A246" s="467" t="s">
        <v>511</v>
      </c>
      <c r="B246" s="330" t="s">
        <v>512</v>
      </c>
      <c r="C246" s="338">
        <v>473</v>
      </c>
      <c r="D246" s="338">
        <v>28</v>
      </c>
      <c r="E246" s="470">
        <f t="shared" si="12"/>
        <v>-0.941</v>
      </c>
      <c r="F246" s="306" t="str">
        <f t="shared" si="9"/>
        <v>是</v>
      </c>
      <c r="G246" s="188" t="str">
        <f t="shared" si="10"/>
        <v>款</v>
      </c>
      <c r="I246" s="188" t="e">
        <f>SUMIF('[3]22'!$A$4:$A$1329,A246,'[3]22'!$D$4:$D$1329)</f>
        <v>#VALUE!</v>
      </c>
    </row>
    <row r="247" ht="36" customHeight="1" spans="1:9">
      <c r="A247" s="469" t="s">
        <v>513</v>
      </c>
      <c r="B247" s="334" t="s">
        <v>514</v>
      </c>
      <c r="C247" s="336">
        <v>0</v>
      </c>
      <c r="D247" s="336">
        <v>0</v>
      </c>
      <c r="E247" s="470" t="str">
        <f t="shared" si="12"/>
        <v/>
      </c>
      <c r="F247" s="306" t="str">
        <f t="shared" si="9"/>
        <v>否</v>
      </c>
      <c r="G247" s="188" t="str">
        <f t="shared" si="10"/>
        <v>项</v>
      </c>
      <c r="I247" s="188" t="e">
        <f>SUMIF('[3]22'!$A$4:$A$1329,A247,'[3]22'!$D$4:$D$1329)</f>
        <v>#VALUE!</v>
      </c>
    </row>
    <row r="248" ht="36" customHeight="1" spans="1:9">
      <c r="A248" s="469" t="s">
        <v>515</v>
      </c>
      <c r="B248" s="334" t="s">
        <v>516</v>
      </c>
      <c r="C248" s="336">
        <v>473</v>
      </c>
      <c r="D248" s="336">
        <v>28</v>
      </c>
      <c r="E248" s="470">
        <f t="shared" si="12"/>
        <v>-0.941</v>
      </c>
      <c r="F248" s="306" t="str">
        <f t="shared" si="9"/>
        <v>是</v>
      </c>
      <c r="G248" s="188" t="str">
        <f t="shared" si="10"/>
        <v>项</v>
      </c>
      <c r="I248" s="188" t="e">
        <f>SUMIF('[3]22'!$A$4:$A$1329,A248,'[3]22'!$D$4:$D$1329)</f>
        <v>#VALUE!</v>
      </c>
    </row>
    <row r="249" ht="36" customHeight="1" spans="1:9">
      <c r="A249" s="467" t="s">
        <v>71</v>
      </c>
      <c r="B249" s="330" t="s">
        <v>72</v>
      </c>
      <c r="C249" s="338">
        <v>0</v>
      </c>
      <c r="D249" s="338">
        <v>0</v>
      </c>
      <c r="E249" s="470" t="str">
        <f t="shared" si="12"/>
        <v/>
      </c>
      <c r="F249" s="306" t="str">
        <f t="shared" si="9"/>
        <v>是</v>
      </c>
      <c r="G249" s="188" t="str">
        <f t="shared" si="10"/>
        <v>类</v>
      </c>
      <c r="I249" s="188" t="e">
        <f>SUMIF('[3]22'!$A$4:$A$1329,A249,'[3]22'!$D$4:$D$1329)</f>
        <v>#VALUE!</v>
      </c>
    </row>
    <row r="250" ht="36" customHeight="1" spans="1:9">
      <c r="A250" s="467" t="s">
        <v>517</v>
      </c>
      <c r="B250" s="330" t="s">
        <v>518</v>
      </c>
      <c r="C250" s="338">
        <v>0</v>
      </c>
      <c r="D250" s="338">
        <v>0</v>
      </c>
      <c r="E250" s="470" t="str">
        <f t="shared" si="12"/>
        <v/>
      </c>
      <c r="F250" s="306" t="str">
        <f t="shared" si="9"/>
        <v>否</v>
      </c>
      <c r="G250" s="188" t="str">
        <f t="shared" si="10"/>
        <v>款</v>
      </c>
      <c r="I250" s="188" t="e">
        <f>SUMIF('[3]22'!$A$4:$A$1329,A250,'[3]22'!$D$4:$D$1329)</f>
        <v>#VALUE!</v>
      </c>
    </row>
    <row r="251" ht="36" customHeight="1" spans="1:9">
      <c r="A251" s="467" t="s">
        <v>519</v>
      </c>
      <c r="B251" s="330" t="s">
        <v>520</v>
      </c>
      <c r="C251" s="338">
        <v>0</v>
      </c>
      <c r="D251" s="338">
        <v>0</v>
      </c>
      <c r="E251" s="470" t="str">
        <f t="shared" si="12"/>
        <v/>
      </c>
      <c r="F251" s="306" t="str">
        <f t="shared" si="9"/>
        <v>否</v>
      </c>
      <c r="G251" s="188" t="str">
        <f t="shared" si="10"/>
        <v>款</v>
      </c>
      <c r="I251" s="188" t="e">
        <f>SUMIF('[3]22'!$A$4:$A$1329,A251,'[3]22'!$D$4:$D$1329)</f>
        <v>#VALUE!</v>
      </c>
    </row>
    <row r="252" ht="36" customHeight="1" spans="1:9">
      <c r="A252" s="467" t="s">
        <v>73</v>
      </c>
      <c r="B252" s="330" t="s">
        <v>74</v>
      </c>
      <c r="C252" s="338">
        <v>1520</v>
      </c>
      <c r="D252" s="338">
        <v>1550</v>
      </c>
      <c r="E252" s="470">
        <f t="shared" si="12"/>
        <v>0.02</v>
      </c>
      <c r="F252" s="306" t="str">
        <f t="shared" si="9"/>
        <v>是</v>
      </c>
      <c r="G252" s="188" t="str">
        <f t="shared" si="10"/>
        <v>类</v>
      </c>
      <c r="I252" s="188" t="e">
        <f>SUMIF('[3]22'!$A$4:$A$1329,A252,'[3]22'!$D$4:$D$1329)</f>
        <v>#VALUE!</v>
      </c>
    </row>
    <row r="253" ht="36" customHeight="1" spans="1:9">
      <c r="A253" s="330" t="s">
        <v>521</v>
      </c>
      <c r="B253" s="330" t="s">
        <v>522</v>
      </c>
      <c r="C253" s="338">
        <v>0</v>
      </c>
      <c r="D253" s="338">
        <v>0</v>
      </c>
      <c r="E253" s="470" t="str">
        <f t="shared" si="12"/>
        <v/>
      </c>
      <c r="F253" s="306" t="str">
        <f t="shared" si="9"/>
        <v>否</v>
      </c>
      <c r="G253" s="188" t="str">
        <f t="shared" si="10"/>
        <v>款</v>
      </c>
      <c r="I253" s="188" t="e">
        <f>SUMIF('[3]22'!$A$4:$A$1329,A253,'[3]22'!$D$4:$D$1329)</f>
        <v>#VALUE!</v>
      </c>
    </row>
    <row r="254" ht="36" customHeight="1" spans="1:9">
      <c r="A254" s="334" t="s">
        <v>523</v>
      </c>
      <c r="B254" s="334" t="s">
        <v>524</v>
      </c>
      <c r="C254" s="336">
        <v>0</v>
      </c>
      <c r="D254" s="336">
        <v>0</v>
      </c>
      <c r="E254" s="470" t="str">
        <f t="shared" si="12"/>
        <v/>
      </c>
      <c r="F254" s="306" t="str">
        <f t="shared" si="9"/>
        <v>否</v>
      </c>
      <c r="G254" s="188" t="str">
        <f t="shared" si="10"/>
        <v>项</v>
      </c>
      <c r="I254" s="188" t="e">
        <f>SUMIF('[3]22'!$A$4:$A$1329,A254,'[3]22'!$D$4:$D$1329)</f>
        <v>#VALUE!</v>
      </c>
    </row>
    <row r="255" ht="36" customHeight="1" spans="1:9">
      <c r="A255" s="330" t="s">
        <v>525</v>
      </c>
      <c r="B255" s="330" t="s">
        <v>526</v>
      </c>
      <c r="C255" s="338">
        <v>0</v>
      </c>
      <c r="D255" s="338">
        <v>0</v>
      </c>
      <c r="E255" s="470" t="str">
        <f t="shared" si="12"/>
        <v/>
      </c>
      <c r="F255" s="306" t="str">
        <f t="shared" si="9"/>
        <v>否</v>
      </c>
      <c r="G255" s="188" t="str">
        <f t="shared" si="10"/>
        <v>款</v>
      </c>
      <c r="I255" s="188" t="e">
        <f>SUMIF('[3]22'!$A$4:$A$1329,A255,'[3]22'!$D$4:$D$1329)</f>
        <v>#VALUE!</v>
      </c>
    </row>
    <row r="256" ht="36" customHeight="1" spans="1:9">
      <c r="A256" s="334" t="s">
        <v>527</v>
      </c>
      <c r="B256" s="334" t="s">
        <v>528</v>
      </c>
      <c r="C256" s="336">
        <v>0</v>
      </c>
      <c r="D256" s="336">
        <v>0</v>
      </c>
      <c r="E256" s="470" t="str">
        <f t="shared" si="12"/>
        <v/>
      </c>
      <c r="F256" s="306" t="str">
        <f t="shared" si="9"/>
        <v>否</v>
      </c>
      <c r="G256" s="188" t="str">
        <f t="shared" si="10"/>
        <v>项</v>
      </c>
      <c r="I256" s="188" t="e">
        <f>SUMIF('[3]22'!$A$4:$A$1329,A256,'[3]22'!$D$4:$D$1329)</f>
        <v>#VALUE!</v>
      </c>
    </row>
    <row r="257" ht="36" customHeight="1" spans="1:9">
      <c r="A257" s="330" t="s">
        <v>529</v>
      </c>
      <c r="B257" s="330" t="s">
        <v>530</v>
      </c>
      <c r="C257" s="338">
        <v>0</v>
      </c>
      <c r="D257" s="338">
        <v>0</v>
      </c>
      <c r="E257" s="470" t="str">
        <f t="shared" si="12"/>
        <v/>
      </c>
      <c r="F257" s="306" t="str">
        <f t="shared" si="9"/>
        <v>否</v>
      </c>
      <c r="G257" s="188" t="str">
        <f t="shared" si="10"/>
        <v>款</v>
      </c>
      <c r="I257" s="188" t="e">
        <f>SUMIF('[3]22'!$A$4:$A$1329,A257,'[3]22'!$D$4:$D$1329)</f>
        <v>#VALUE!</v>
      </c>
    </row>
    <row r="258" ht="36" customHeight="1" spans="1:9">
      <c r="A258" s="334" t="s">
        <v>531</v>
      </c>
      <c r="B258" s="334" t="s">
        <v>532</v>
      </c>
      <c r="C258" s="336">
        <v>0</v>
      </c>
      <c r="D258" s="336">
        <v>0</v>
      </c>
      <c r="E258" s="470" t="str">
        <f t="shared" si="12"/>
        <v/>
      </c>
      <c r="F258" s="306" t="str">
        <f t="shared" si="9"/>
        <v>否</v>
      </c>
      <c r="G258" s="188" t="str">
        <f t="shared" si="10"/>
        <v>项</v>
      </c>
      <c r="I258" s="188" t="e">
        <f>SUMIF('[3]22'!$A$4:$A$1329,A258,'[3]22'!$D$4:$D$1329)</f>
        <v>#VALUE!</v>
      </c>
    </row>
    <row r="259" ht="36" customHeight="1" spans="1:9">
      <c r="A259" s="467" t="s">
        <v>533</v>
      </c>
      <c r="B259" s="330" t="s">
        <v>534</v>
      </c>
      <c r="C259" s="338">
        <v>1495</v>
      </c>
      <c r="D259" s="338">
        <v>1550</v>
      </c>
      <c r="E259" s="470">
        <f t="shared" si="12"/>
        <v>0.037</v>
      </c>
      <c r="F259" s="306" t="str">
        <f t="shared" ref="F259:F321" si="13">IF(LEN(A259)=3,"是",IF(B259&lt;&gt;"",IF(SUM(C259:D259)&lt;&gt;0,"是","否"),"是"))</f>
        <v>是</v>
      </c>
      <c r="G259" s="188" t="str">
        <f t="shared" ref="G259:G321" si="14">IF(LEN(A259)=3,"类",IF(LEN(A259)=5,"款","项"))</f>
        <v>款</v>
      </c>
      <c r="I259" s="188" t="e">
        <f>SUMIF('[3]22'!$A$4:$A$1329,A259,'[3]22'!$D$4:$D$1329)</f>
        <v>#VALUE!</v>
      </c>
    </row>
    <row r="260" ht="36" customHeight="1" spans="1:9">
      <c r="A260" s="469" t="s">
        <v>535</v>
      </c>
      <c r="B260" s="334" t="s">
        <v>536</v>
      </c>
      <c r="C260" s="336">
        <v>10</v>
      </c>
      <c r="D260" s="336">
        <v>10</v>
      </c>
      <c r="E260" s="470">
        <f t="shared" si="12"/>
        <v>0</v>
      </c>
      <c r="F260" s="306" t="str">
        <f t="shared" si="13"/>
        <v>是</v>
      </c>
      <c r="G260" s="188" t="str">
        <f t="shared" si="14"/>
        <v>项</v>
      </c>
      <c r="I260" s="188" t="e">
        <f>SUMIF('[3]22'!$A$4:$A$1329,A260,'[3]22'!$D$4:$D$1329)</f>
        <v>#VALUE!</v>
      </c>
    </row>
    <row r="261" ht="36" customHeight="1" spans="1:9">
      <c r="A261" s="469" t="s">
        <v>537</v>
      </c>
      <c r="B261" s="334" t="s">
        <v>538</v>
      </c>
      <c r="C261" s="336">
        <v>0</v>
      </c>
      <c r="D261" s="336">
        <v>0</v>
      </c>
      <c r="E261" s="470" t="str">
        <f t="shared" si="12"/>
        <v/>
      </c>
      <c r="F261" s="306" t="str">
        <f t="shared" si="13"/>
        <v>否</v>
      </c>
      <c r="G261" s="188" t="str">
        <f t="shared" si="14"/>
        <v>项</v>
      </c>
      <c r="I261" s="188" t="e">
        <f>SUMIF('[3]22'!$A$4:$A$1329,A261,'[3]22'!$D$4:$D$1329)</f>
        <v>#VALUE!</v>
      </c>
    </row>
    <row r="262" ht="36" customHeight="1" spans="1:9">
      <c r="A262" s="469" t="s">
        <v>539</v>
      </c>
      <c r="B262" s="334" t="s">
        <v>540</v>
      </c>
      <c r="C262" s="336">
        <v>20</v>
      </c>
      <c r="D262" s="336">
        <v>20</v>
      </c>
      <c r="E262" s="470">
        <f t="shared" si="12"/>
        <v>0</v>
      </c>
      <c r="F262" s="306" t="str">
        <f t="shared" si="13"/>
        <v>是</v>
      </c>
      <c r="G262" s="188" t="str">
        <f t="shared" si="14"/>
        <v>项</v>
      </c>
      <c r="I262" s="188" t="e">
        <f>SUMIF('[3]22'!$A$4:$A$1329,A262,'[3]22'!$D$4:$D$1329)</f>
        <v>#VALUE!</v>
      </c>
    </row>
    <row r="263" ht="36" customHeight="1" spans="1:9">
      <c r="A263" s="469" t="s">
        <v>541</v>
      </c>
      <c r="B263" s="334" t="s">
        <v>542</v>
      </c>
      <c r="C263" s="336">
        <v>0</v>
      </c>
      <c r="D263" s="336">
        <v>0</v>
      </c>
      <c r="E263" s="470" t="str">
        <f t="shared" si="12"/>
        <v/>
      </c>
      <c r="F263" s="306" t="str">
        <f t="shared" si="13"/>
        <v>否</v>
      </c>
      <c r="G263" s="188" t="str">
        <f t="shared" si="14"/>
        <v>项</v>
      </c>
      <c r="I263" s="188" t="e">
        <f>SUMIF('[3]22'!$A$4:$A$1329,A263,'[3]22'!$D$4:$D$1329)</f>
        <v>#VALUE!</v>
      </c>
    </row>
    <row r="264" ht="36" customHeight="1" spans="1:9">
      <c r="A264" s="469" t="s">
        <v>543</v>
      </c>
      <c r="B264" s="334" t="s">
        <v>544</v>
      </c>
      <c r="C264" s="336">
        <v>0</v>
      </c>
      <c r="D264" s="336">
        <v>20</v>
      </c>
      <c r="E264" s="470" t="str">
        <f t="shared" si="12"/>
        <v/>
      </c>
      <c r="F264" s="306" t="str">
        <f t="shared" si="13"/>
        <v>是</v>
      </c>
      <c r="G264" s="188" t="str">
        <f t="shared" si="14"/>
        <v>项</v>
      </c>
      <c r="I264" s="188" t="e">
        <f>SUMIF('[3]22'!$A$4:$A$1329,A264,'[3]22'!$D$4:$D$1329)</f>
        <v>#VALUE!</v>
      </c>
    </row>
    <row r="265" ht="36" customHeight="1" spans="1:9">
      <c r="A265" s="469" t="s">
        <v>545</v>
      </c>
      <c r="B265" s="334" t="s">
        <v>546</v>
      </c>
      <c r="C265" s="336">
        <v>0</v>
      </c>
      <c r="D265" s="336">
        <v>0</v>
      </c>
      <c r="E265" s="470" t="str">
        <f t="shared" si="12"/>
        <v/>
      </c>
      <c r="F265" s="306" t="str">
        <f t="shared" si="13"/>
        <v>否</v>
      </c>
      <c r="G265" s="188" t="str">
        <f t="shared" si="14"/>
        <v>项</v>
      </c>
      <c r="I265" s="188" t="e">
        <f>SUMIF('[3]22'!$A$4:$A$1329,A265,'[3]22'!$D$4:$D$1329)</f>
        <v>#VALUE!</v>
      </c>
    </row>
    <row r="266" ht="36" customHeight="1" spans="1:9">
      <c r="A266" s="469" t="s">
        <v>547</v>
      </c>
      <c r="B266" s="334" t="s">
        <v>548</v>
      </c>
      <c r="C266" s="336">
        <v>1447</v>
      </c>
      <c r="D266" s="336">
        <v>1500</v>
      </c>
      <c r="E266" s="470">
        <f t="shared" si="12"/>
        <v>0.037</v>
      </c>
      <c r="F266" s="306" t="str">
        <f t="shared" si="13"/>
        <v>是</v>
      </c>
      <c r="G266" s="188" t="str">
        <f t="shared" si="14"/>
        <v>项</v>
      </c>
      <c r="I266" s="188" t="e">
        <f>SUMIF('[3]22'!$A$4:$A$1329,A266,'[3]22'!$D$4:$D$1329)</f>
        <v>#VALUE!</v>
      </c>
    </row>
    <row r="267" ht="36" customHeight="1" spans="1:9">
      <c r="A267" s="469" t="s">
        <v>549</v>
      </c>
      <c r="B267" s="334" t="s">
        <v>550</v>
      </c>
      <c r="C267" s="336">
        <v>0</v>
      </c>
      <c r="D267" s="336">
        <v>0</v>
      </c>
      <c r="E267" s="470" t="str">
        <f t="shared" si="12"/>
        <v/>
      </c>
      <c r="F267" s="306" t="str">
        <f t="shared" si="13"/>
        <v>否</v>
      </c>
      <c r="G267" s="188" t="str">
        <f t="shared" si="14"/>
        <v>项</v>
      </c>
      <c r="I267" s="188" t="e">
        <f>SUMIF('[3]22'!$A$4:$A$1329,A267,'[3]22'!$D$4:$D$1329)</f>
        <v>#VALUE!</v>
      </c>
    </row>
    <row r="268" ht="36" customHeight="1" spans="1:9">
      <c r="A268" s="469" t="s">
        <v>551</v>
      </c>
      <c r="B268" s="334" t="s">
        <v>552</v>
      </c>
      <c r="C268" s="336">
        <v>18</v>
      </c>
      <c r="D268" s="336">
        <v>0</v>
      </c>
      <c r="E268" s="470">
        <f t="shared" si="12"/>
        <v>-1</v>
      </c>
      <c r="F268" s="306" t="str">
        <f t="shared" si="13"/>
        <v>是</v>
      </c>
      <c r="G268" s="188" t="str">
        <f t="shared" si="14"/>
        <v>项</v>
      </c>
      <c r="I268" s="188" t="e">
        <f>SUMIF('[3]22'!$A$4:$A$1329,A268,'[3]22'!$D$4:$D$1329)</f>
        <v>#VALUE!</v>
      </c>
    </row>
    <row r="269" ht="36" customHeight="1" spans="1:9">
      <c r="A269" s="467" t="s">
        <v>553</v>
      </c>
      <c r="B269" s="330" t="s">
        <v>554</v>
      </c>
      <c r="C269" s="338">
        <v>25</v>
      </c>
      <c r="D269" s="338">
        <v>0</v>
      </c>
      <c r="E269" s="470">
        <f t="shared" si="12"/>
        <v>-1</v>
      </c>
      <c r="F269" s="306" t="str">
        <f t="shared" si="13"/>
        <v>是</v>
      </c>
      <c r="G269" s="188" t="str">
        <f t="shared" si="14"/>
        <v>款</v>
      </c>
      <c r="I269" s="188" t="e">
        <f>SUMIF('[3]22'!$A$4:$A$1329,A269,'[3]22'!$D$4:$D$1329)</f>
        <v>#VALUE!</v>
      </c>
    </row>
    <row r="270" ht="36" customHeight="1" spans="1:9">
      <c r="A270" s="334" t="s">
        <v>555</v>
      </c>
      <c r="B270" s="334" t="s">
        <v>556</v>
      </c>
      <c r="C270" s="336">
        <v>25</v>
      </c>
      <c r="D270" s="336">
        <v>0</v>
      </c>
      <c r="E270" s="470">
        <f t="shared" si="12"/>
        <v>-1</v>
      </c>
      <c r="F270" s="306" t="str">
        <f t="shared" si="13"/>
        <v>是</v>
      </c>
      <c r="G270" s="188" t="str">
        <f t="shared" si="14"/>
        <v>项</v>
      </c>
      <c r="I270" s="188" t="e">
        <f>SUMIF('[3]22'!$A$4:$A$1329,A270,'[3]22'!$D$4:$D$1329)</f>
        <v>#VALUE!</v>
      </c>
    </row>
    <row r="271" ht="36" customHeight="1" spans="1:9">
      <c r="A271" s="467" t="s">
        <v>75</v>
      </c>
      <c r="B271" s="330" t="s">
        <v>76</v>
      </c>
      <c r="C271" s="338">
        <v>24935</v>
      </c>
      <c r="D271" s="338">
        <v>22559</v>
      </c>
      <c r="E271" s="470">
        <f t="shared" si="12"/>
        <v>-0.095</v>
      </c>
      <c r="F271" s="306" t="str">
        <f t="shared" si="13"/>
        <v>是</v>
      </c>
      <c r="G271" s="188" t="str">
        <f t="shared" si="14"/>
        <v>类</v>
      </c>
      <c r="I271" s="188" t="e">
        <f>SUMIF('[3]22'!$A$4:$A$1329,A271,'[3]22'!$D$4:$D$1329)</f>
        <v>#VALUE!</v>
      </c>
    </row>
    <row r="272" ht="36" customHeight="1" spans="1:9">
      <c r="A272" s="467" t="s">
        <v>557</v>
      </c>
      <c r="B272" s="330" t="s">
        <v>558</v>
      </c>
      <c r="C272" s="338">
        <v>171</v>
      </c>
      <c r="D272" s="338">
        <v>150</v>
      </c>
      <c r="E272" s="470">
        <f t="shared" si="12"/>
        <v>-0.123</v>
      </c>
      <c r="F272" s="306" t="str">
        <f t="shared" si="13"/>
        <v>是</v>
      </c>
      <c r="G272" s="188" t="str">
        <f t="shared" si="14"/>
        <v>款</v>
      </c>
      <c r="I272" s="188" t="e">
        <f>SUMIF('[3]22'!$A$4:$A$1329,A272,'[3]22'!$D$4:$D$1329)</f>
        <v>#VALUE!</v>
      </c>
    </row>
    <row r="273" ht="36" customHeight="1" spans="1:9">
      <c r="A273" s="469" t="s">
        <v>559</v>
      </c>
      <c r="B273" s="334" t="s">
        <v>560</v>
      </c>
      <c r="C273" s="336">
        <v>171</v>
      </c>
      <c r="D273" s="336">
        <v>150</v>
      </c>
      <c r="E273" s="470">
        <f t="shared" si="12"/>
        <v>-0.123</v>
      </c>
      <c r="F273" s="306" t="str">
        <f t="shared" si="13"/>
        <v>是</v>
      </c>
      <c r="G273" s="188" t="str">
        <f t="shared" si="14"/>
        <v>项</v>
      </c>
      <c r="I273" s="188" t="e">
        <f>SUMIF('[3]22'!$A$4:$A$1329,A273,'[3]22'!$D$4:$D$1329)</f>
        <v>#VALUE!</v>
      </c>
    </row>
    <row r="274" ht="36" customHeight="1" spans="1:9">
      <c r="A274" s="469" t="s">
        <v>561</v>
      </c>
      <c r="B274" s="334" t="s">
        <v>562</v>
      </c>
      <c r="C274" s="336">
        <v>0</v>
      </c>
      <c r="D274" s="336">
        <v>0</v>
      </c>
      <c r="E274" s="470" t="str">
        <f t="shared" si="12"/>
        <v/>
      </c>
      <c r="F274" s="306" t="str">
        <f t="shared" si="13"/>
        <v>否</v>
      </c>
      <c r="G274" s="188" t="str">
        <f t="shared" si="14"/>
        <v>项</v>
      </c>
      <c r="I274" s="188" t="e">
        <f>SUMIF('[3]22'!$A$4:$A$1329,A274,'[3]22'!$D$4:$D$1329)</f>
        <v>#VALUE!</v>
      </c>
    </row>
    <row r="275" ht="36" customHeight="1" spans="1:9">
      <c r="A275" s="467" t="s">
        <v>563</v>
      </c>
      <c r="B275" s="330" t="s">
        <v>564</v>
      </c>
      <c r="C275" s="338">
        <v>21391</v>
      </c>
      <c r="D275" s="338">
        <v>19606</v>
      </c>
      <c r="E275" s="470">
        <f t="shared" si="12"/>
        <v>-0.083</v>
      </c>
      <c r="F275" s="306" t="str">
        <f t="shared" si="13"/>
        <v>是</v>
      </c>
      <c r="G275" s="188" t="str">
        <f t="shared" si="14"/>
        <v>款</v>
      </c>
      <c r="I275" s="188" t="e">
        <f>SUMIF('[3]22'!$A$4:$A$1329,A275,'[3]22'!$D$4:$D$1329)</f>
        <v>#VALUE!</v>
      </c>
    </row>
    <row r="276" ht="36" customHeight="1" spans="1:9">
      <c r="A276" s="469" t="s">
        <v>565</v>
      </c>
      <c r="B276" s="334" t="s">
        <v>138</v>
      </c>
      <c r="C276" s="336">
        <v>9323</v>
      </c>
      <c r="D276" s="336">
        <v>9178</v>
      </c>
      <c r="E276" s="470">
        <f t="shared" si="12"/>
        <v>-0.016</v>
      </c>
      <c r="F276" s="306" t="str">
        <f t="shared" si="13"/>
        <v>是</v>
      </c>
      <c r="G276" s="188" t="str">
        <f t="shared" si="14"/>
        <v>项</v>
      </c>
      <c r="I276" s="188" t="e">
        <f>SUMIF('[3]22'!$A$4:$A$1329,A276,'[3]22'!$D$4:$D$1329)</f>
        <v>#VALUE!</v>
      </c>
    </row>
    <row r="277" ht="36" customHeight="1" spans="1:9">
      <c r="A277" s="469" t="s">
        <v>566</v>
      </c>
      <c r="B277" s="334" t="s">
        <v>140</v>
      </c>
      <c r="C277" s="336">
        <v>1407</v>
      </c>
      <c r="D277" s="336">
        <v>1363</v>
      </c>
      <c r="E277" s="470">
        <f t="shared" si="12"/>
        <v>-0.031</v>
      </c>
      <c r="F277" s="306" t="str">
        <f t="shared" si="13"/>
        <v>是</v>
      </c>
      <c r="G277" s="188" t="str">
        <f t="shared" si="14"/>
        <v>项</v>
      </c>
      <c r="I277" s="188" t="e">
        <f>SUMIF('[3]22'!$A$4:$A$1329,A277,'[3]22'!$D$4:$D$1329)</f>
        <v>#VALUE!</v>
      </c>
    </row>
    <row r="278" ht="36" customHeight="1" spans="1:9">
      <c r="A278" s="469" t="s">
        <v>567</v>
      </c>
      <c r="B278" s="334" t="s">
        <v>142</v>
      </c>
      <c r="C278" s="336">
        <v>0</v>
      </c>
      <c r="D278" s="336">
        <v>0</v>
      </c>
      <c r="E278" s="470" t="str">
        <f t="shared" si="12"/>
        <v/>
      </c>
      <c r="F278" s="306" t="str">
        <f t="shared" si="13"/>
        <v>否</v>
      </c>
      <c r="G278" s="188" t="str">
        <f t="shared" si="14"/>
        <v>项</v>
      </c>
      <c r="I278" s="188" t="e">
        <f>SUMIF('[3]22'!$A$4:$A$1329,A278,'[3]22'!$D$4:$D$1329)</f>
        <v>#VALUE!</v>
      </c>
    </row>
    <row r="279" ht="36" customHeight="1" spans="1:9">
      <c r="A279" s="469" t="s">
        <v>568</v>
      </c>
      <c r="B279" s="334" t="s">
        <v>239</v>
      </c>
      <c r="C279" s="336">
        <v>1796</v>
      </c>
      <c r="D279" s="336">
        <v>1707</v>
      </c>
      <c r="E279" s="470">
        <f t="shared" si="12"/>
        <v>-0.05</v>
      </c>
      <c r="F279" s="306" t="str">
        <f t="shared" si="13"/>
        <v>是</v>
      </c>
      <c r="G279" s="188" t="str">
        <f t="shared" si="14"/>
        <v>项</v>
      </c>
      <c r="I279" s="188" t="e">
        <f>SUMIF('[3]22'!$A$4:$A$1329,A279,'[3]22'!$D$4:$D$1329)</f>
        <v>#VALUE!</v>
      </c>
    </row>
    <row r="280" ht="36" customHeight="1" spans="1:9">
      <c r="A280" s="469" t="s">
        <v>569</v>
      </c>
      <c r="B280" s="334" t="s">
        <v>570</v>
      </c>
      <c r="C280" s="336">
        <v>3342</v>
      </c>
      <c r="D280" s="336">
        <v>3201</v>
      </c>
      <c r="E280" s="470">
        <f t="shared" si="12"/>
        <v>-0.042</v>
      </c>
      <c r="F280" s="306" t="str">
        <f t="shared" si="13"/>
        <v>是</v>
      </c>
      <c r="G280" s="188" t="str">
        <f t="shared" si="14"/>
        <v>项</v>
      </c>
      <c r="I280" s="188" t="e">
        <f>SUMIF('[3]22'!$A$4:$A$1329,A280,'[3]22'!$D$4:$D$1329)</f>
        <v>#VALUE!</v>
      </c>
    </row>
    <row r="281" ht="36" customHeight="1" spans="1:9">
      <c r="A281" s="469" t="s">
        <v>571</v>
      </c>
      <c r="B281" s="334" t="s">
        <v>572</v>
      </c>
      <c r="C281" s="336">
        <v>631</v>
      </c>
      <c r="D281" s="336">
        <v>600</v>
      </c>
      <c r="E281" s="470">
        <f t="shared" si="12"/>
        <v>-0.049</v>
      </c>
      <c r="F281" s="306" t="str">
        <f t="shared" si="13"/>
        <v>是</v>
      </c>
      <c r="G281" s="188" t="str">
        <f t="shared" si="14"/>
        <v>项</v>
      </c>
      <c r="I281" s="188" t="e">
        <f>SUMIF('[3]22'!$A$4:$A$1329,A281,'[3]22'!$D$4:$D$1329)</f>
        <v>#VALUE!</v>
      </c>
    </row>
    <row r="282" ht="36" customHeight="1" spans="1:9">
      <c r="A282" s="469" t="s">
        <v>573</v>
      </c>
      <c r="B282" s="334" t="s">
        <v>574</v>
      </c>
      <c r="C282" s="336">
        <v>0</v>
      </c>
      <c r="D282" s="336">
        <v>0</v>
      </c>
      <c r="E282" s="470" t="str">
        <f t="shared" si="12"/>
        <v/>
      </c>
      <c r="F282" s="306" t="str">
        <f t="shared" si="13"/>
        <v>否</v>
      </c>
      <c r="G282" s="188" t="str">
        <f t="shared" si="14"/>
        <v>项</v>
      </c>
      <c r="I282" s="188" t="e">
        <f>SUMIF('[3]22'!$A$4:$A$1329,A282,'[3]22'!$D$4:$D$1329)</f>
        <v>#VALUE!</v>
      </c>
    </row>
    <row r="283" ht="36" customHeight="1" spans="1:9">
      <c r="A283" s="469" t="s">
        <v>575</v>
      </c>
      <c r="B283" s="334" t="s">
        <v>576</v>
      </c>
      <c r="C283" s="336">
        <v>0</v>
      </c>
      <c r="D283" s="336">
        <v>0</v>
      </c>
      <c r="E283" s="470" t="str">
        <f t="shared" si="12"/>
        <v/>
      </c>
      <c r="F283" s="306" t="str">
        <f t="shared" si="13"/>
        <v>否</v>
      </c>
      <c r="G283" s="188" t="str">
        <f t="shared" si="14"/>
        <v>项</v>
      </c>
      <c r="I283" s="188" t="e">
        <f>SUMIF('[3]22'!$A$4:$A$1329,A283,'[3]22'!$D$4:$D$1329)</f>
        <v>#VALUE!</v>
      </c>
    </row>
    <row r="284" ht="36" customHeight="1" spans="1:9">
      <c r="A284" s="469" t="s">
        <v>577</v>
      </c>
      <c r="B284" s="334" t="s">
        <v>156</v>
      </c>
      <c r="C284" s="336">
        <v>0</v>
      </c>
      <c r="D284" s="336">
        <v>0</v>
      </c>
      <c r="E284" s="470" t="str">
        <f t="shared" si="12"/>
        <v/>
      </c>
      <c r="F284" s="306" t="str">
        <f t="shared" si="13"/>
        <v>否</v>
      </c>
      <c r="G284" s="188" t="str">
        <f t="shared" si="14"/>
        <v>项</v>
      </c>
      <c r="I284" s="188" t="e">
        <f>SUMIF('[3]22'!$A$4:$A$1329,A284,'[3]22'!$D$4:$D$1329)</f>
        <v>#VALUE!</v>
      </c>
    </row>
    <row r="285" ht="36" customHeight="1" spans="1:9">
      <c r="A285" s="469" t="s">
        <v>578</v>
      </c>
      <c r="B285" s="334" t="s">
        <v>579</v>
      </c>
      <c r="C285" s="336">
        <v>4892</v>
      </c>
      <c r="D285" s="336">
        <v>3557</v>
      </c>
      <c r="E285" s="470">
        <f t="shared" si="12"/>
        <v>-0.273</v>
      </c>
      <c r="F285" s="306" t="str">
        <f t="shared" si="13"/>
        <v>是</v>
      </c>
      <c r="G285" s="188" t="str">
        <f t="shared" si="14"/>
        <v>项</v>
      </c>
      <c r="I285" s="188" t="e">
        <f>SUMIF('[3]22'!$A$4:$A$1329,A285,'[3]22'!$D$4:$D$1329)</f>
        <v>#VALUE!</v>
      </c>
    </row>
    <row r="286" ht="36" customHeight="1" spans="1:9">
      <c r="A286" s="467" t="s">
        <v>580</v>
      </c>
      <c r="B286" s="330" t="s">
        <v>581</v>
      </c>
      <c r="C286" s="338">
        <v>20</v>
      </c>
      <c r="D286" s="338">
        <v>18</v>
      </c>
      <c r="E286" s="470">
        <f t="shared" si="12"/>
        <v>-0.1</v>
      </c>
      <c r="F286" s="306" t="str">
        <f t="shared" si="13"/>
        <v>是</v>
      </c>
      <c r="G286" s="188" t="str">
        <f t="shared" si="14"/>
        <v>款</v>
      </c>
      <c r="I286" s="188" t="e">
        <f>SUMIF('[3]22'!$A$4:$A$1329,A286,'[3]22'!$D$4:$D$1329)</f>
        <v>#VALUE!</v>
      </c>
    </row>
    <row r="287" ht="36" customHeight="1" spans="1:9">
      <c r="A287" s="469" t="s">
        <v>582</v>
      </c>
      <c r="B287" s="334" t="s">
        <v>138</v>
      </c>
      <c r="C287" s="336">
        <v>2</v>
      </c>
      <c r="D287" s="336">
        <v>0</v>
      </c>
      <c r="E287" s="470">
        <f t="shared" si="12"/>
        <v>-1</v>
      </c>
      <c r="F287" s="306" t="str">
        <f t="shared" si="13"/>
        <v>是</v>
      </c>
      <c r="G287" s="188" t="str">
        <f t="shared" si="14"/>
        <v>项</v>
      </c>
      <c r="I287" s="188" t="e">
        <f>SUMIF('[3]22'!$A$4:$A$1329,A287,'[3]22'!$D$4:$D$1329)</f>
        <v>#VALUE!</v>
      </c>
    </row>
    <row r="288" ht="36" customHeight="1" spans="1:9">
      <c r="A288" s="469" t="s">
        <v>583</v>
      </c>
      <c r="B288" s="334" t="s">
        <v>140</v>
      </c>
      <c r="C288" s="336">
        <v>0</v>
      </c>
      <c r="D288" s="336">
        <v>0</v>
      </c>
      <c r="E288" s="470" t="str">
        <f t="shared" si="12"/>
        <v/>
      </c>
      <c r="F288" s="306" t="str">
        <f t="shared" si="13"/>
        <v>否</v>
      </c>
      <c r="G288" s="188" t="str">
        <f t="shared" si="14"/>
        <v>项</v>
      </c>
      <c r="I288" s="188" t="e">
        <f>SUMIF('[3]22'!$A$4:$A$1329,A288,'[3]22'!$D$4:$D$1329)</f>
        <v>#VALUE!</v>
      </c>
    </row>
    <row r="289" ht="36" customHeight="1" spans="1:9">
      <c r="A289" s="469" t="s">
        <v>584</v>
      </c>
      <c r="B289" s="334" t="s">
        <v>142</v>
      </c>
      <c r="C289" s="336">
        <v>0</v>
      </c>
      <c r="D289" s="336">
        <v>0</v>
      </c>
      <c r="E289" s="470" t="str">
        <f t="shared" si="12"/>
        <v/>
      </c>
      <c r="F289" s="306" t="str">
        <f t="shared" si="13"/>
        <v>否</v>
      </c>
      <c r="G289" s="188" t="str">
        <f t="shared" si="14"/>
        <v>项</v>
      </c>
      <c r="I289" s="188" t="e">
        <f>SUMIF('[3]22'!$A$4:$A$1329,A289,'[3]22'!$D$4:$D$1329)</f>
        <v>#VALUE!</v>
      </c>
    </row>
    <row r="290" ht="36" customHeight="1" spans="1:9">
      <c r="A290" s="469" t="s">
        <v>585</v>
      </c>
      <c r="B290" s="334" t="s">
        <v>586</v>
      </c>
      <c r="C290" s="336">
        <v>18</v>
      </c>
      <c r="D290" s="336">
        <v>18</v>
      </c>
      <c r="E290" s="470">
        <f t="shared" si="12"/>
        <v>0</v>
      </c>
      <c r="F290" s="306" t="str">
        <f t="shared" si="13"/>
        <v>是</v>
      </c>
      <c r="G290" s="188" t="str">
        <f t="shared" si="14"/>
        <v>项</v>
      </c>
      <c r="I290" s="188" t="e">
        <f>SUMIF('[3]22'!$A$4:$A$1329,A290,'[3]22'!$D$4:$D$1329)</f>
        <v>#VALUE!</v>
      </c>
    </row>
    <row r="291" ht="36" customHeight="1" spans="1:9">
      <c r="A291" s="469" t="s">
        <v>587</v>
      </c>
      <c r="B291" s="334" t="s">
        <v>156</v>
      </c>
      <c r="C291" s="336">
        <v>0</v>
      </c>
      <c r="D291" s="336">
        <v>0</v>
      </c>
      <c r="E291" s="470" t="str">
        <f t="shared" si="12"/>
        <v/>
      </c>
      <c r="F291" s="306" t="str">
        <f t="shared" si="13"/>
        <v>否</v>
      </c>
      <c r="G291" s="188" t="str">
        <f t="shared" si="14"/>
        <v>项</v>
      </c>
      <c r="I291" s="188" t="e">
        <f>SUMIF('[3]22'!$A$4:$A$1329,A291,'[3]22'!$D$4:$D$1329)</f>
        <v>#VALUE!</v>
      </c>
    </row>
    <row r="292" ht="36" customHeight="1" spans="1:9">
      <c r="A292" s="469" t="s">
        <v>588</v>
      </c>
      <c r="B292" s="334" t="s">
        <v>589</v>
      </c>
      <c r="C292" s="336">
        <v>0</v>
      </c>
      <c r="D292" s="336">
        <v>0</v>
      </c>
      <c r="E292" s="470" t="str">
        <f t="shared" si="12"/>
        <v/>
      </c>
      <c r="F292" s="306" t="str">
        <f t="shared" si="13"/>
        <v>否</v>
      </c>
      <c r="G292" s="188" t="str">
        <f t="shared" si="14"/>
        <v>项</v>
      </c>
      <c r="I292" s="188" t="e">
        <f>SUMIF('[3]22'!$A$4:$A$1329,A292,'[3]22'!$D$4:$D$1329)</f>
        <v>#VALUE!</v>
      </c>
    </row>
    <row r="293" ht="36" customHeight="1" spans="1:9">
      <c r="A293" s="467" t="s">
        <v>590</v>
      </c>
      <c r="B293" s="330" t="s">
        <v>591</v>
      </c>
      <c r="C293" s="338">
        <v>157</v>
      </c>
      <c r="D293" s="338">
        <v>150</v>
      </c>
      <c r="E293" s="470">
        <f t="shared" si="12"/>
        <v>-0.045</v>
      </c>
      <c r="F293" s="306" t="str">
        <f t="shared" si="13"/>
        <v>是</v>
      </c>
      <c r="G293" s="188" t="str">
        <f t="shared" si="14"/>
        <v>款</v>
      </c>
      <c r="I293" s="188" t="e">
        <f>SUMIF('[3]22'!$A$4:$A$1329,A293,'[3]22'!$D$4:$D$1329)</f>
        <v>#VALUE!</v>
      </c>
    </row>
    <row r="294" ht="36" customHeight="1" spans="1:9">
      <c r="A294" s="469" t="s">
        <v>592</v>
      </c>
      <c r="B294" s="334" t="s">
        <v>138</v>
      </c>
      <c r="C294" s="336">
        <v>2</v>
      </c>
      <c r="D294" s="336">
        <v>0</v>
      </c>
      <c r="E294" s="470">
        <f t="shared" si="12"/>
        <v>-1</v>
      </c>
      <c r="F294" s="306" t="str">
        <f t="shared" si="13"/>
        <v>是</v>
      </c>
      <c r="G294" s="188" t="str">
        <f t="shared" si="14"/>
        <v>项</v>
      </c>
      <c r="I294" s="188" t="e">
        <f>SUMIF('[3]22'!$A$4:$A$1329,A294,'[3]22'!$D$4:$D$1329)</f>
        <v>#VALUE!</v>
      </c>
    </row>
    <row r="295" ht="36" customHeight="1" spans="1:9">
      <c r="A295" s="469" t="s">
        <v>593</v>
      </c>
      <c r="B295" s="334" t="s">
        <v>140</v>
      </c>
      <c r="C295" s="336">
        <v>0</v>
      </c>
      <c r="D295" s="336">
        <v>0</v>
      </c>
      <c r="E295" s="470" t="str">
        <f t="shared" si="12"/>
        <v/>
      </c>
      <c r="F295" s="306" t="str">
        <f t="shared" si="13"/>
        <v>否</v>
      </c>
      <c r="G295" s="188" t="str">
        <f t="shared" si="14"/>
        <v>项</v>
      </c>
      <c r="I295" s="188" t="e">
        <f>SUMIF('[3]22'!$A$4:$A$1329,A295,'[3]22'!$D$4:$D$1329)</f>
        <v>#VALUE!</v>
      </c>
    </row>
    <row r="296" ht="36" customHeight="1" spans="1:9">
      <c r="A296" s="469" t="s">
        <v>594</v>
      </c>
      <c r="B296" s="334" t="s">
        <v>142</v>
      </c>
      <c r="C296" s="336">
        <v>0</v>
      </c>
      <c r="D296" s="336">
        <v>0</v>
      </c>
      <c r="E296" s="470" t="str">
        <f t="shared" si="12"/>
        <v/>
      </c>
      <c r="F296" s="306" t="str">
        <f t="shared" si="13"/>
        <v>否</v>
      </c>
      <c r="G296" s="188" t="str">
        <f t="shared" si="14"/>
        <v>项</v>
      </c>
      <c r="I296" s="188" t="e">
        <f>SUMIF('[3]22'!$A$4:$A$1329,A296,'[3]22'!$D$4:$D$1329)</f>
        <v>#VALUE!</v>
      </c>
    </row>
    <row r="297" ht="36" customHeight="1" spans="1:9">
      <c r="A297" s="469" t="s">
        <v>595</v>
      </c>
      <c r="B297" s="334" t="s">
        <v>596</v>
      </c>
      <c r="C297" s="336">
        <v>0</v>
      </c>
      <c r="D297" s="336">
        <v>0</v>
      </c>
      <c r="E297" s="470" t="str">
        <f t="shared" si="12"/>
        <v/>
      </c>
      <c r="F297" s="306" t="str">
        <f t="shared" si="13"/>
        <v>否</v>
      </c>
      <c r="G297" s="188" t="str">
        <f t="shared" si="14"/>
        <v>项</v>
      </c>
      <c r="I297" s="188" t="e">
        <f>SUMIF('[3]22'!$A$4:$A$1329,A297,'[3]22'!$D$4:$D$1329)</f>
        <v>#VALUE!</v>
      </c>
    </row>
    <row r="298" ht="36" customHeight="1" spans="1:9">
      <c r="A298" s="469" t="s">
        <v>597</v>
      </c>
      <c r="B298" s="334" t="s">
        <v>598</v>
      </c>
      <c r="C298" s="336">
        <v>0</v>
      </c>
      <c r="D298" s="336">
        <v>0</v>
      </c>
      <c r="E298" s="470" t="str">
        <f t="shared" si="12"/>
        <v/>
      </c>
      <c r="F298" s="306" t="str">
        <f t="shared" si="13"/>
        <v>否</v>
      </c>
      <c r="G298" s="188" t="str">
        <f t="shared" si="14"/>
        <v>项</v>
      </c>
      <c r="I298" s="188" t="e">
        <f>SUMIF('[3]22'!$A$4:$A$1329,A298,'[3]22'!$D$4:$D$1329)</f>
        <v>#VALUE!</v>
      </c>
    </row>
    <row r="299" ht="36" customHeight="1" spans="1:9">
      <c r="A299" s="469" t="s">
        <v>599</v>
      </c>
      <c r="B299" s="334" t="s">
        <v>156</v>
      </c>
      <c r="C299" s="336">
        <v>0</v>
      </c>
      <c r="D299" s="336">
        <v>0</v>
      </c>
      <c r="E299" s="470" t="str">
        <f t="shared" si="12"/>
        <v/>
      </c>
      <c r="F299" s="306" t="str">
        <f t="shared" si="13"/>
        <v>否</v>
      </c>
      <c r="G299" s="188" t="str">
        <f t="shared" si="14"/>
        <v>项</v>
      </c>
      <c r="I299" s="188" t="e">
        <f>SUMIF('[3]22'!$A$4:$A$1329,A299,'[3]22'!$D$4:$D$1329)</f>
        <v>#VALUE!</v>
      </c>
    </row>
    <row r="300" ht="36" customHeight="1" spans="1:9">
      <c r="A300" s="469" t="s">
        <v>600</v>
      </c>
      <c r="B300" s="334" t="s">
        <v>601</v>
      </c>
      <c r="C300" s="336">
        <v>155</v>
      </c>
      <c r="D300" s="336">
        <v>150</v>
      </c>
      <c r="E300" s="470">
        <f t="shared" si="12"/>
        <v>-0.032</v>
      </c>
      <c r="F300" s="306" t="str">
        <f t="shared" si="13"/>
        <v>是</v>
      </c>
      <c r="G300" s="188" t="str">
        <f t="shared" si="14"/>
        <v>项</v>
      </c>
      <c r="I300" s="188" t="e">
        <f>SUMIF('[3]22'!$A$4:$A$1329,A300,'[3]22'!$D$4:$D$1329)</f>
        <v>#VALUE!</v>
      </c>
    </row>
    <row r="301" ht="36" customHeight="1" spans="1:9">
      <c r="A301" s="467" t="s">
        <v>602</v>
      </c>
      <c r="B301" s="330" t="s">
        <v>603</v>
      </c>
      <c r="C301" s="338">
        <v>12</v>
      </c>
      <c r="D301" s="338">
        <v>10</v>
      </c>
      <c r="E301" s="470">
        <f t="shared" si="12"/>
        <v>-0.167</v>
      </c>
      <c r="F301" s="306" t="str">
        <f t="shared" si="13"/>
        <v>是</v>
      </c>
      <c r="G301" s="188" t="str">
        <f t="shared" si="14"/>
        <v>款</v>
      </c>
      <c r="I301" s="188" t="e">
        <f>SUMIF('[3]22'!$A$4:$A$1329,A301,'[3]22'!$D$4:$D$1329)</f>
        <v>#VALUE!</v>
      </c>
    </row>
    <row r="302" ht="36" customHeight="1" spans="1:9">
      <c r="A302" s="469" t="s">
        <v>604</v>
      </c>
      <c r="B302" s="334" t="s">
        <v>138</v>
      </c>
      <c r="C302" s="336">
        <v>2</v>
      </c>
      <c r="D302" s="336">
        <v>0</v>
      </c>
      <c r="E302" s="470">
        <f t="shared" si="12"/>
        <v>-1</v>
      </c>
      <c r="F302" s="306" t="str">
        <f t="shared" si="13"/>
        <v>是</v>
      </c>
      <c r="G302" s="188" t="str">
        <f t="shared" si="14"/>
        <v>项</v>
      </c>
      <c r="I302" s="188" t="e">
        <f>SUMIF('[3]22'!$A$4:$A$1329,A302,'[3]22'!$D$4:$D$1329)</f>
        <v>#VALUE!</v>
      </c>
    </row>
    <row r="303" ht="36" customHeight="1" spans="1:9">
      <c r="A303" s="469" t="s">
        <v>605</v>
      </c>
      <c r="B303" s="334" t="s">
        <v>140</v>
      </c>
      <c r="C303" s="336">
        <v>0</v>
      </c>
      <c r="D303" s="336">
        <v>0</v>
      </c>
      <c r="E303" s="470" t="str">
        <f t="shared" si="12"/>
        <v/>
      </c>
      <c r="F303" s="306" t="str">
        <f t="shared" si="13"/>
        <v>否</v>
      </c>
      <c r="G303" s="188" t="str">
        <f t="shared" si="14"/>
        <v>项</v>
      </c>
      <c r="I303" s="188" t="e">
        <f>SUMIF('[3]22'!$A$4:$A$1329,A303,'[3]22'!$D$4:$D$1329)</f>
        <v>#VALUE!</v>
      </c>
    </row>
    <row r="304" ht="36" customHeight="1" spans="1:9">
      <c r="A304" s="469" t="s">
        <v>606</v>
      </c>
      <c r="B304" s="334" t="s">
        <v>142</v>
      </c>
      <c r="C304" s="336">
        <v>0</v>
      </c>
      <c r="D304" s="336">
        <v>0</v>
      </c>
      <c r="E304" s="470" t="str">
        <f t="shared" si="12"/>
        <v/>
      </c>
      <c r="F304" s="306" t="str">
        <f t="shared" si="13"/>
        <v>否</v>
      </c>
      <c r="G304" s="188" t="str">
        <f t="shared" si="14"/>
        <v>项</v>
      </c>
      <c r="I304" s="188" t="e">
        <f>SUMIF('[3]22'!$A$4:$A$1329,A304,'[3]22'!$D$4:$D$1329)</f>
        <v>#VALUE!</v>
      </c>
    </row>
    <row r="305" ht="36" customHeight="1" spans="1:9">
      <c r="A305" s="469" t="s">
        <v>607</v>
      </c>
      <c r="B305" s="334" t="s">
        <v>608</v>
      </c>
      <c r="C305" s="336">
        <v>0</v>
      </c>
      <c r="D305" s="336">
        <v>0</v>
      </c>
      <c r="E305" s="470" t="str">
        <f t="shared" si="12"/>
        <v/>
      </c>
      <c r="F305" s="306" t="str">
        <f t="shared" si="13"/>
        <v>否</v>
      </c>
      <c r="G305" s="188" t="str">
        <f t="shared" si="14"/>
        <v>项</v>
      </c>
      <c r="I305" s="188" t="e">
        <f>SUMIF('[3]22'!$A$4:$A$1329,A305,'[3]22'!$D$4:$D$1329)</f>
        <v>#VALUE!</v>
      </c>
    </row>
    <row r="306" ht="36" customHeight="1" spans="1:9">
      <c r="A306" s="469" t="s">
        <v>609</v>
      </c>
      <c r="B306" s="334" t="s">
        <v>610</v>
      </c>
      <c r="C306" s="336">
        <v>0</v>
      </c>
      <c r="D306" s="336">
        <v>0</v>
      </c>
      <c r="E306" s="470" t="str">
        <f t="shared" si="12"/>
        <v/>
      </c>
      <c r="F306" s="306" t="str">
        <f t="shared" si="13"/>
        <v>否</v>
      </c>
      <c r="G306" s="188" t="str">
        <f t="shared" si="14"/>
        <v>项</v>
      </c>
      <c r="I306" s="188" t="e">
        <f>SUMIF('[3]22'!$A$4:$A$1329,A306,'[3]22'!$D$4:$D$1329)</f>
        <v>#VALUE!</v>
      </c>
    </row>
    <row r="307" ht="36" customHeight="1" spans="1:9">
      <c r="A307" s="469" t="s">
        <v>611</v>
      </c>
      <c r="B307" s="334" t="s">
        <v>612</v>
      </c>
      <c r="C307" s="336">
        <v>0</v>
      </c>
      <c r="D307" s="336">
        <v>0</v>
      </c>
      <c r="E307" s="470" t="str">
        <f t="shared" ref="E307:E368" si="15">IF(C307&lt;&gt;0,D307/C307-1,"")</f>
        <v/>
      </c>
      <c r="F307" s="306" t="str">
        <f t="shared" si="13"/>
        <v>否</v>
      </c>
      <c r="G307" s="188" t="str">
        <f t="shared" si="14"/>
        <v>项</v>
      </c>
      <c r="I307" s="188" t="e">
        <f>SUMIF('[3]22'!$A$4:$A$1329,A307,'[3]22'!$D$4:$D$1329)</f>
        <v>#VALUE!</v>
      </c>
    </row>
    <row r="308" ht="36" customHeight="1" spans="1:9">
      <c r="A308" s="469" t="s">
        <v>613</v>
      </c>
      <c r="B308" s="334" t="s">
        <v>156</v>
      </c>
      <c r="C308" s="336">
        <v>0</v>
      </c>
      <c r="D308" s="336">
        <v>0</v>
      </c>
      <c r="E308" s="470" t="str">
        <f t="shared" si="15"/>
        <v/>
      </c>
      <c r="F308" s="306" t="str">
        <f t="shared" si="13"/>
        <v>否</v>
      </c>
      <c r="G308" s="188" t="str">
        <f t="shared" si="14"/>
        <v>项</v>
      </c>
      <c r="I308" s="188" t="e">
        <f>SUMIF('[3]22'!$A$4:$A$1329,A308,'[3]22'!$D$4:$D$1329)</f>
        <v>#VALUE!</v>
      </c>
    </row>
    <row r="309" ht="36" customHeight="1" spans="1:9">
      <c r="A309" s="469" t="s">
        <v>614</v>
      </c>
      <c r="B309" s="334" t="s">
        <v>615</v>
      </c>
      <c r="C309" s="336">
        <v>10</v>
      </c>
      <c r="D309" s="336">
        <v>10</v>
      </c>
      <c r="E309" s="470">
        <f t="shared" si="15"/>
        <v>0</v>
      </c>
      <c r="F309" s="306" t="str">
        <f t="shared" si="13"/>
        <v>是</v>
      </c>
      <c r="G309" s="188" t="str">
        <f t="shared" si="14"/>
        <v>项</v>
      </c>
      <c r="I309" s="188" t="e">
        <f>SUMIF('[3]22'!$A$4:$A$1329,A309,'[3]22'!$D$4:$D$1329)</f>
        <v>#VALUE!</v>
      </c>
    </row>
    <row r="310" ht="36" customHeight="1" spans="1:9">
      <c r="A310" s="467" t="s">
        <v>616</v>
      </c>
      <c r="B310" s="330" t="s">
        <v>617</v>
      </c>
      <c r="C310" s="338">
        <v>1001</v>
      </c>
      <c r="D310" s="338">
        <v>770</v>
      </c>
      <c r="E310" s="470">
        <f t="shared" si="15"/>
        <v>-0.231</v>
      </c>
      <c r="F310" s="306" t="str">
        <f t="shared" si="13"/>
        <v>是</v>
      </c>
      <c r="G310" s="188" t="str">
        <f t="shared" si="14"/>
        <v>款</v>
      </c>
      <c r="I310" s="188" t="e">
        <f>SUMIF('[3]22'!$A$4:$A$1329,A310,'[3]22'!$D$4:$D$1329)</f>
        <v>#VALUE!</v>
      </c>
    </row>
    <row r="311" ht="36" customHeight="1" spans="1:9">
      <c r="A311" s="469" t="s">
        <v>618</v>
      </c>
      <c r="B311" s="334" t="s">
        <v>138</v>
      </c>
      <c r="C311" s="336">
        <v>743</v>
      </c>
      <c r="D311" s="336">
        <v>646</v>
      </c>
      <c r="E311" s="470">
        <f t="shared" si="15"/>
        <v>-0.131</v>
      </c>
      <c r="F311" s="306" t="str">
        <f t="shared" si="13"/>
        <v>是</v>
      </c>
      <c r="G311" s="188" t="str">
        <f t="shared" si="14"/>
        <v>项</v>
      </c>
      <c r="I311" s="188" t="e">
        <f>SUMIF('[3]22'!$A$4:$A$1329,A311,'[3]22'!$D$4:$D$1329)</f>
        <v>#VALUE!</v>
      </c>
    </row>
    <row r="312" ht="36" customHeight="1" spans="1:9">
      <c r="A312" s="469" t="s">
        <v>619</v>
      </c>
      <c r="B312" s="334" t="s">
        <v>140</v>
      </c>
      <c r="C312" s="336">
        <v>65</v>
      </c>
      <c r="D312" s="336">
        <v>21</v>
      </c>
      <c r="E312" s="470">
        <f t="shared" si="15"/>
        <v>-0.677</v>
      </c>
      <c r="F312" s="306" t="str">
        <f t="shared" si="13"/>
        <v>是</v>
      </c>
      <c r="G312" s="188" t="str">
        <f t="shared" si="14"/>
        <v>项</v>
      </c>
      <c r="I312" s="188" t="e">
        <f>SUMIF('[3]22'!$A$4:$A$1329,A312,'[3]22'!$D$4:$D$1329)</f>
        <v>#VALUE!</v>
      </c>
    </row>
    <row r="313" ht="36" customHeight="1" spans="1:9">
      <c r="A313" s="469" t="s">
        <v>620</v>
      </c>
      <c r="B313" s="334" t="s">
        <v>142</v>
      </c>
      <c r="C313" s="336">
        <v>0</v>
      </c>
      <c r="D313" s="336">
        <v>0</v>
      </c>
      <c r="E313" s="470" t="str">
        <f t="shared" si="15"/>
        <v/>
      </c>
      <c r="F313" s="306" t="str">
        <f t="shared" si="13"/>
        <v>否</v>
      </c>
      <c r="G313" s="188" t="str">
        <f t="shared" si="14"/>
        <v>项</v>
      </c>
      <c r="I313" s="188" t="e">
        <f>SUMIF('[3]22'!$A$4:$A$1329,A313,'[3]22'!$D$4:$D$1329)</f>
        <v>#VALUE!</v>
      </c>
    </row>
    <row r="314" ht="36" customHeight="1" spans="1:9">
      <c r="A314" s="469" t="s">
        <v>621</v>
      </c>
      <c r="B314" s="334" t="s">
        <v>622</v>
      </c>
      <c r="C314" s="336">
        <v>15</v>
      </c>
      <c r="D314" s="336">
        <v>15</v>
      </c>
      <c r="E314" s="470">
        <f t="shared" si="15"/>
        <v>0</v>
      </c>
      <c r="F314" s="306" t="str">
        <f t="shared" si="13"/>
        <v>是</v>
      </c>
      <c r="G314" s="188" t="str">
        <f t="shared" si="14"/>
        <v>项</v>
      </c>
      <c r="I314" s="188" t="e">
        <f>SUMIF('[3]22'!$A$4:$A$1329,A314,'[3]22'!$D$4:$D$1329)</f>
        <v>#VALUE!</v>
      </c>
    </row>
    <row r="315" ht="36" customHeight="1" spans="1:9">
      <c r="A315" s="469" t="s">
        <v>623</v>
      </c>
      <c r="B315" s="334" t="s">
        <v>624</v>
      </c>
      <c r="C315" s="336">
        <v>57</v>
      </c>
      <c r="D315" s="336">
        <v>20</v>
      </c>
      <c r="E315" s="470">
        <f t="shared" si="15"/>
        <v>-0.649</v>
      </c>
      <c r="F315" s="306" t="str">
        <f t="shared" si="13"/>
        <v>是</v>
      </c>
      <c r="G315" s="188" t="str">
        <f t="shared" si="14"/>
        <v>项</v>
      </c>
      <c r="I315" s="188" t="e">
        <f>SUMIF('[3]22'!$A$4:$A$1329,A315,'[3]22'!$D$4:$D$1329)</f>
        <v>#VALUE!</v>
      </c>
    </row>
    <row r="316" ht="36" customHeight="1" spans="1:9">
      <c r="A316" s="474" t="s">
        <v>625</v>
      </c>
      <c r="B316" s="334" t="s">
        <v>626</v>
      </c>
      <c r="C316" s="336">
        <v>0</v>
      </c>
      <c r="D316" s="336">
        <v>0</v>
      </c>
      <c r="E316" s="470" t="str">
        <f t="shared" si="15"/>
        <v/>
      </c>
      <c r="F316" s="306" t="str">
        <f t="shared" si="13"/>
        <v>否</v>
      </c>
      <c r="G316" s="188" t="str">
        <f t="shared" si="14"/>
        <v>项</v>
      </c>
      <c r="I316" s="188" t="e">
        <f>SUMIF('[3]22'!$A$4:$A$1329,A316,'[3]22'!$D$4:$D$1329)</f>
        <v>#VALUE!</v>
      </c>
    </row>
    <row r="317" ht="36" customHeight="1" spans="1:9">
      <c r="A317" s="474" t="s">
        <v>627</v>
      </c>
      <c r="B317" s="334" t="s">
        <v>628</v>
      </c>
      <c r="C317" s="336">
        <v>40</v>
      </c>
      <c r="D317" s="336">
        <v>10</v>
      </c>
      <c r="E317" s="470">
        <f t="shared" si="15"/>
        <v>-0.75</v>
      </c>
      <c r="F317" s="306" t="str">
        <f t="shared" si="13"/>
        <v>是</v>
      </c>
      <c r="G317" s="188" t="str">
        <f t="shared" si="14"/>
        <v>项</v>
      </c>
      <c r="I317" s="188" t="e">
        <f>SUMIF('[3]22'!$A$4:$A$1329,A317,'[3]22'!$D$4:$D$1329)</f>
        <v>#VALUE!</v>
      </c>
    </row>
    <row r="318" ht="36" customHeight="1" spans="1:9">
      <c r="A318" s="469" t="s">
        <v>629</v>
      </c>
      <c r="B318" s="334" t="s">
        <v>630</v>
      </c>
      <c r="C318" s="336">
        <v>2</v>
      </c>
      <c r="D318" s="336">
        <v>0</v>
      </c>
      <c r="E318" s="470">
        <f t="shared" si="15"/>
        <v>-1</v>
      </c>
      <c r="F318" s="306" t="str">
        <f t="shared" si="13"/>
        <v>是</v>
      </c>
      <c r="G318" s="188" t="str">
        <f t="shared" si="14"/>
        <v>项</v>
      </c>
      <c r="I318" s="188" t="e">
        <f>SUMIF('[3]22'!$A$4:$A$1329,A318,'[3]22'!$D$4:$D$1329)</f>
        <v>#VALUE!</v>
      </c>
    </row>
    <row r="319" ht="36" customHeight="1" spans="1:9">
      <c r="A319" s="469" t="s">
        <v>631</v>
      </c>
      <c r="B319" s="334" t="s">
        <v>632</v>
      </c>
      <c r="C319" s="336">
        <v>0</v>
      </c>
      <c r="D319" s="336">
        <v>0</v>
      </c>
      <c r="E319" s="470" t="str">
        <f t="shared" si="15"/>
        <v/>
      </c>
      <c r="F319" s="306" t="str">
        <f t="shared" si="13"/>
        <v>否</v>
      </c>
      <c r="G319" s="188" t="str">
        <f t="shared" si="14"/>
        <v>项</v>
      </c>
      <c r="I319" s="188" t="e">
        <f>SUMIF('[3]22'!$A$4:$A$1329,A319,'[3]22'!$D$4:$D$1329)</f>
        <v>#VALUE!</v>
      </c>
    </row>
    <row r="320" ht="36" customHeight="1" spans="1:9">
      <c r="A320" s="469" t="s">
        <v>633</v>
      </c>
      <c r="B320" s="334" t="s">
        <v>634</v>
      </c>
      <c r="C320" s="336">
        <v>10</v>
      </c>
      <c r="D320" s="336">
        <v>10</v>
      </c>
      <c r="E320" s="470">
        <f t="shared" si="15"/>
        <v>0</v>
      </c>
      <c r="F320" s="306" t="str">
        <f t="shared" si="13"/>
        <v>是</v>
      </c>
      <c r="G320" s="188" t="str">
        <f t="shared" si="14"/>
        <v>项</v>
      </c>
      <c r="I320" s="188" t="e">
        <f>SUMIF('[3]22'!$A$4:$A$1329,A320,'[3]22'!$D$4:$D$1329)</f>
        <v>#VALUE!</v>
      </c>
    </row>
    <row r="321" ht="36" customHeight="1" spans="1:9">
      <c r="A321" s="469" t="s">
        <v>635</v>
      </c>
      <c r="B321" s="334" t="s">
        <v>636</v>
      </c>
      <c r="C321" s="336">
        <v>0</v>
      </c>
      <c r="D321" s="336">
        <v>0</v>
      </c>
      <c r="E321" s="470" t="str">
        <f t="shared" si="15"/>
        <v/>
      </c>
      <c r="F321" s="306" t="str">
        <f t="shared" si="13"/>
        <v>否</v>
      </c>
      <c r="G321" s="188" t="str">
        <f t="shared" si="14"/>
        <v>项</v>
      </c>
      <c r="I321" s="188" t="e">
        <f>SUMIF('[3]22'!$A$4:$A$1329,A321,'[3]22'!$D$4:$D$1329)</f>
        <v>#VALUE!</v>
      </c>
    </row>
    <row r="322" ht="36" customHeight="1" spans="1:9">
      <c r="A322" s="469" t="s">
        <v>637</v>
      </c>
      <c r="B322" s="334" t="s">
        <v>638</v>
      </c>
      <c r="C322" s="336">
        <v>15</v>
      </c>
      <c r="D322" s="336">
        <v>13</v>
      </c>
      <c r="E322" s="470">
        <f t="shared" si="15"/>
        <v>-0.133</v>
      </c>
      <c r="F322" s="306" t="str">
        <f t="shared" ref="F322:F383" si="16">IF(LEN(A322)=3,"是",IF(B322&lt;&gt;"",IF(SUM(C322:D322)&lt;&gt;0,"是","否"),"是"))</f>
        <v>是</v>
      </c>
      <c r="G322" s="188" t="str">
        <f t="shared" ref="G322:G383" si="17">IF(LEN(A322)=3,"类",IF(LEN(A322)=5,"款","项"))</f>
        <v>项</v>
      </c>
      <c r="I322" s="188" t="e">
        <f>SUMIF('[3]22'!$A$4:$A$1329,A322,'[3]22'!$D$4:$D$1329)</f>
        <v>#VALUE!</v>
      </c>
    </row>
    <row r="323" ht="36" customHeight="1" spans="1:9">
      <c r="A323" s="469" t="s">
        <v>639</v>
      </c>
      <c r="B323" s="334" t="s">
        <v>239</v>
      </c>
      <c r="C323" s="336">
        <v>0</v>
      </c>
      <c r="D323" s="336">
        <v>0</v>
      </c>
      <c r="E323" s="470" t="str">
        <f t="shared" si="15"/>
        <v/>
      </c>
      <c r="F323" s="306" t="str">
        <f t="shared" si="16"/>
        <v>否</v>
      </c>
      <c r="G323" s="188" t="str">
        <f t="shared" si="17"/>
        <v>项</v>
      </c>
      <c r="I323" s="188" t="e">
        <f>SUMIF('[3]22'!$A$4:$A$1329,A323,'[3]22'!$D$4:$D$1329)</f>
        <v>#VALUE!</v>
      </c>
    </row>
    <row r="324" ht="36" customHeight="1" spans="1:9">
      <c r="A324" s="469" t="s">
        <v>640</v>
      </c>
      <c r="B324" s="334" t="s">
        <v>156</v>
      </c>
      <c r="C324" s="336">
        <v>0</v>
      </c>
      <c r="D324" s="336">
        <v>0</v>
      </c>
      <c r="E324" s="470" t="str">
        <f t="shared" si="15"/>
        <v/>
      </c>
      <c r="F324" s="306" t="str">
        <f t="shared" si="16"/>
        <v>否</v>
      </c>
      <c r="G324" s="188" t="str">
        <f t="shared" si="17"/>
        <v>项</v>
      </c>
      <c r="I324" s="188" t="e">
        <f>SUMIF('[3]22'!$A$4:$A$1329,A324,'[3]22'!$D$4:$D$1329)</f>
        <v>#VALUE!</v>
      </c>
    </row>
    <row r="325" ht="36" customHeight="1" spans="1:9">
      <c r="A325" s="469" t="s">
        <v>641</v>
      </c>
      <c r="B325" s="334" t="s">
        <v>642</v>
      </c>
      <c r="C325" s="336">
        <v>54</v>
      </c>
      <c r="D325" s="336">
        <v>35</v>
      </c>
      <c r="E325" s="470">
        <f t="shared" si="15"/>
        <v>-0.352</v>
      </c>
      <c r="F325" s="306" t="str">
        <f t="shared" si="16"/>
        <v>是</v>
      </c>
      <c r="G325" s="188" t="str">
        <f t="shared" si="17"/>
        <v>项</v>
      </c>
      <c r="I325" s="188" t="e">
        <f>SUMIF('[3]22'!$A$4:$A$1329,A325,'[3]22'!$D$4:$D$1329)</f>
        <v>#VALUE!</v>
      </c>
    </row>
    <row r="326" ht="36" customHeight="1" spans="1:9">
      <c r="A326" s="467" t="s">
        <v>643</v>
      </c>
      <c r="B326" s="330" t="s">
        <v>644</v>
      </c>
      <c r="C326" s="338">
        <v>0</v>
      </c>
      <c r="D326" s="338">
        <v>0</v>
      </c>
      <c r="E326" s="470" t="str">
        <f t="shared" si="15"/>
        <v/>
      </c>
      <c r="F326" s="306" t="str">
        <f t="shared" si="16"/>
        <v>否</v>
      </c>
      <c r="G326" s="188" t="str">
        <f t="shared" si="17"/>
        <v>款</v>
      </c>
      <c r="I326" s="188" t="e">
        <f>SUMIF('[3]22'!$A$4:$A$1329,A326,'[3]22'!$D$4:$D$1329)</f>
        <v>#VALUE!</v>
      </c>
    </row>
    <row r="327" ht="36" customHeight="1" spans="1:9">
      <c r="A327" s="469" t="s">
        <v>645</v>
      </c>
      <c r="B327" s="334" t="s">
        <v>138</v>
      </c>
      <c r="C327" s="336">
        <v>0</v>
      </c>
      <c r="D327" s="336">
        <v>0</v>
      </c>
      <c r="E327" s="470" t="str">
        <f t="shared" si="15"/>
        <v/>
      </c>
      <c r="F327" s="306" t="str">
        <f t="shared" si="16"/>
        <v>否</v>
      </c>
      <c r="G327" s="188" t="str">
        <f t="shared" si="17"/>
        <v>项</v>
      </c>
      <c r="I327" s="188" t="e">
        <f>SUMIF('[3]22'!$A$4:$A$1329,A327,'[3]22'!$D$4:$D$1329)</f>
        <v>#VALUE!</v>
      </c>
    </row>
    <row r="328" ht="36" customHeight="1" spans="1:9">
      <c r="A328" s="469" t="s">
        <v>646</v>
      </c>
      <c r="B328" s="334" t="s">
        <v>140</v>
      </c>
      <c r="C328" s="336">
        <v>0</v>
      </c>
      <c r="D328" s="336">
        <v>0</v>
      </c>
      <c r="E328" s="470" t="str">
        <f t="shared" si="15"/>
        <v/>
      </c>
      <c r="F328" s="306" t="str">
        <f t="shared" si="16"/>
        <v>否</v>
      </c>
      <c r="G328" s="188" t="str">
        <f t="shared" si="17"/>
        <v>项</v>
      </c>
      <c r="I328" s="188" t="e">
        <f>SUMIF('[3]22'!$A$4:$A$1329,A328,'[3]22'!$D$4:$D$1329)</f>
        <v>#VALUE!</v>
      </c>
    </row>
    <row r="329" ht="36" customHeight="1" spans="1:9">
      <c r="A329" s="469" t="s">
        <v>647</v>
      </c>
      <c r="B329" s="334" t="s">
        <v>142</v>
      </c>
      <c r="C329" s="336">
        <v>0</v>
      </c>
      <c r="D329" s="336">
        <v>0</v>
      </c>
      <c r="E329" s="470" t="str">
        <f t="shared" si="15"/>
        <v/>
      </c>
      <c r="F329" s="306" t="str">
        <f t="shared" si="16"/>
        <v>否</v>
      </c>
      <c r="G329" s="188" t="str">
        <f t="shared" si="17"/>
        <v>项</v>
      </c>
      <c r="I329" s="188" t="e">
        <f>SUMIF('[3]22'!$A$4:$A$1329,A329,'[3]22'!$D$4:$D$1329)</f>
        <v>#VALUE!</v>
      </c>
    </row>
    <row r="330" ht="36" customHeight="1" spans="1:9">
      <c r="A330" s="469" t="s">
        <v>648</v>
      </c>
      <c r="B330" s="334" t="s">
        <v>649</v>
      </c>
      <c r="C330" s="336">
        <v>0</v>
      </c>
      <c r="D330" s="336">
        <v>0</v>
      </c>
      <c r="E330" s="470" t="str">
        <f t="shared" si="15"/>
        <v/>
      </c>
      <c r="F330" s="306" t="str">
        <f t="shared" si="16"/>
        <v>否</v>
      </c>
      <c r="G330" s="188" t="str">
        <f t="shared" si="17"/>
        <v>项</v>
      </c>
      <c r="I330" s="188" t="e">
        <f>SUMIF('[3]22'!$A$4:$A$1329,A330,'[3]22'!$D$4:$D$1329)</f>
        <v>#VALUE!</v>
      </c>
    </row>
    <row r="331" ht="36" customHeight="1" spans="1:9">
      <c r="A331" s="469" t="s">
        <v>650</v>
      </c>
      <c r="B331" s="334" t="s">
        <v>651</v>
      </c>
      <c r="C331" s="336">
        <v>0</v>
      </c>
      <c r="D331" s="336">
        <v>0</v>
      </c>
      <c r="E331" s="470" t="str">
        <f t="shared" si="15"/>
        <v/>
      </c>
      <c r="F331" s="306" t="str">
        <f t="shared" si="16"/>
        <v>否</v>
      </c>
      <c r="G331" s="188" t="str">
        <f t="shared" si="17"/>
        <v>项</v>
      </c>
      <c r="I331" s="188" t="e">
        <f>SUMIF('[3]22'!$A$4:$A$1329,A331,'[3]22'!$D$4:$D$1329)</f>
        <v>#VALUE!</v>
      </c>
    </row>
    <row r="332" ht="36" customHeight="1" spans="1:9">
      <c r="A332" s="469" t="s">
        <v>652</v>
      </c>
      <c r="B332" s="334" t="s">
        <v>653</v>
      </c>
      <c r="C332" s="336">
        <v>0</v>
      </c>
      <c r="D332" s="336">
        <v>0</v>
      </c>
      <c r="E332" s="470" t="str">
        <f t="shared" si="15"/>
        <v/>
      </c>
      <c r="F332" s="306" t="str">
        <f t="shared" si="16"/>
        <v>否</v>
      </c>
      <c r="G332" s="188" t="str">
        <f t="shared" si="17"/>
        <v>项</v>
      </c>
      <c r="I332" s="188" t="e">
        <f>SUMIF('[3]22'!$A$4:$A$1329,A332,'[3]22'!$D$4:$D$1329)</f>
        <v>#VALUE!</v>
      </c>
    </row>
    <row r="333" ht="36" customHeight="1" spans="1:9">
      <c r="A333" s="469" t="s">
        <v>654</v>
      </c>
      <c r="B333" s="334" t="s">
        <v>239</v>
      </c>
      <c r="C333" s="336">
        <v>0</v>
      </c>
      <c r="D333" s="336">
        <v>0</v>
      </c>
      <c r="E333" s="470" t="str">
        <f t="shared" si="15"/>
        <v/>
      </c>
      <c r="F333" s="306" t="str">
        <f t="shared" si="16"/>
        <v>否</v>
      </c>
      <c r="G333" s="188" t="str">
        <f t="shared" si="17"/>
        <v>项</v>
      </c>
      <c r="I333" s="188" t="e">
        <f>SUMIF('[3]22'!$A$4:$A$1329,A333,'[3]22'!$D$4:$D$1329)</f>
        <v>#VALUE!</v>
      </c>
    </row>
    <row r="334" ht="36" customHeight="1" spans="1:9">
      <c r="A334" s="469" t="s">
        <v>655</v>
      </c>
      <c r="B334" s="334" t="s">
        <v>156</v>
      </c>
      <c r="C334" s="336">
        <v>0</v>
      </c>
      <c r="D334" s="336">
        <v>0</v>
      </c>
      <c r="E334" s="470" t="str">
        <f t="shared" si="15"/>
        <v/>
      </c>
      <c r="F334" s="306" t="str">
        <f t="shared" si="16"/>
        <v>否</v>
      </c>
      <c r="G334" s="188" t="str">
        <f t="shared" si="17"/>
        <v>项</v>
      </c>
      <c r="I334" s="188" t="e">
        <f>SUMIF('[3]22'!$A$4:$A$1329,A334,'[3]22'!$D$4:$D$1329)</f>
        <v>#VALUE!</v>
      </c>
    </row>
    <row r="335" ht="36" customHeight="1" spans="1:9">
      <c r="A335" s="469" t="s">
        <v>656</v>
      </c>
      <c r="B335" s="334" t="s">
        <v>657</v>
      </c>
      <c r="C335" s="336">
        <v>0</v>
      </c>
      <c r="D335" s="336">
        <v>0</v>
      </c>
      <c r="E335" s="470" t="str">
        <f t="shared" si="15"/>
        <v/>
      </c>
      <c r="F335" s="306" t="str">
        <f t="shared" si="16"/>
        <v>否</v>
      </c>
      <c r="G335" s="188" t="str">
        <f t="shared" si="17"/>
        <v>项</v>
      </c>
      <c r="I335" s="188" t="e">
        <f>SUMIF('[3]22'!$A$4:$A$1329,A335,'[3]22'!$D$4:$D$1329)</f>
        <v>#VALUE!</v>
      </c>
    </row>
    <row r="336" ht="36" customHeight="1" spans="1:9">
      <c r="A336" s="467" t="s">
        <v>658</v>
      </c>
      <c r="B336" s="330" t="s">
        <v>659</v>
      </c>
      <c r="C336" s="338">
        <v>1936</v>
      </c>
      <c r="D336" s="338">
        <v>1806</v>
      </c>
      <c r="E336" s="470">
        <f t="shared" si="15"/>
        <v>-0.067</v>
      </c>
      <c r="F336" s="306" t="str">
        <f t="shared" si="16"/>
        <v>是</v>
      </c>
      <c r="G336" s="188" t="str">
        <f t="shared" si="17"/>
        <v>款</v>
      </c>
      <c r="I336" s="188" t="e">
        <f>SUMIF('[3]22'!$A$4:$A$1329,A336,'[3]22'!$D$4:$D$1329)</f>
        <v>#VALUE!</v>
      </c>
    </row>
    <row r="337" ht="36" customHeight="1" spans="1:9">
      <c r="A337" s="469" t="s">
        <v>660</v>
      </c>
      <c r="B337" s="334" t="s">
        <v>138</v>
      </c>
      <c r="C337" s="336">
        <v>131</v>
      </c>
      <c r="D337" s="336">
        <v>376</v>
      </c>
      <c r="E337" s="470">
        <f t="shared" si="15"/>
        <v>1.87</v>
      </c>
      <c r="F337" s="306" t="str">
        <f t="shared" si="16"/>
        <v>是</v>
      </c>
      <c r="G337" s="188" t="str">
        <f t="shared" si="17"/>
        <v>项</v>
      </c>
      <c r="I337" s="188" t="e">
        <f>SUMIF('[3]22'!$A$4:$A$1329,A337,'[3]22'!$D$4:$D$1329)</f>
        <v>#VALUE!</v>
      </c>
    </row>
    <row r="338" ht="36" customHeight="1" spans="1:9">
      <c r="A338" s="469" t="s">
        <v>661</v>
      </c>
      <c r="B338" s="334" t="s">
        <v>140</v>
      </c>
      <c r="C338" s="336">
        <v>0</v>
      </c>
      <c r="D338" s="336">
        <v>0</v>
      </c>
      <c r="E338" s="470" t="str">
        <f t="shared" si="15"/>
        <v/>
      </c>
      <c r="F338" s="306" t="str">
        <f t="shared" si="16"/>
        <v>否</v>
      </c>
      <c r="G338" s="188" t="str">
        <f t="shared" si="17"/>
        <v>项</v>
      </c>
      <c r="I338" s="188" t="e">
        <f>SUMIF('[3]22'!$A$4:$A$1329,A338,'[3]22'!$D$4:$D$1329)</f>
        <v>#VALUE!</v>
      </c>
    </row>
    <row r="339" ht="36" customHeight="1" spans="1:9">
      <c r="A339" s="469" t="s">
        <v>662</v>
      </c>
      <c r="B339" s="334" t="s">
        <v>142</v>
      </c>
      <c r="C339" s="336">
        <v>0</v>
      </c>
      <c r="D339" s="336">
        <v>0</v>
      </c>
      <c r="E339" s="470" t="str">
        <f t="shared" si="15"/>
        <v/>
      </c>
      <c r="F339" s="306" t="str">
        <f t="shared" si="16"/>
        <v>否</v>
      </c>
      <c r="G339" s="188" t="str">
        <f t="shared" si="17"/>
        <v>项</v>
      </c>
      <c r="I339" s="188" t="e">
        <f>SUMIF('[3]22'!$A$4:$A$1329,A339,'[3]22'!$D$4:$D$1329)</f>
        <v>#VALUE!</v>
      </c>
    </row>
    <row r="340" ht="36" customHeight="1" spans="1:9">
      <c r="A340" s="469" t="s">
        <v>663</v>
      </c>
      <c r="B340" s="334" t="s">
        <v>664</v>
      </c>
      <c r="C340" s="336">
        <v>0</v>
      </c>
      <c r="D340" s="336">
        <v>0</v>
      </c>
      <c r="E340" s="470" t="str">
        <f t="shared" si="15"/>
        <v/>
      </c>
      <c r="F340" s="306" t="str">
        <f t="shared" si="16"/>
        <v>否</v>
      </c>
      <c r="G340" s="188" t="str">
        <f t="shared" si="17"/>
        <v>项</v>
      </c>
      <c r="I340" s="188" t="e">
        <f>SUMIF('[3]22'!$A$4:$A$1329,A340,'[3]22'!$D$4:$D$1329)</f>
        <v>#VALUE!</v>
      </c>
    </row>
    <row r="341" ht="36" customHeight="1" spans="1:9">
      <c r="A341" s="469" t="s">
        <v>665</v>
      </c>
      <c r="B341" s="334" t="s">
        <v>666</v>
      </c>
      <c r="C341" s="336">
        <v>0</v>
      </c>
      <c r="D341" s="336">
        <v>13</v>
      </c>
      <c r="E341" s="470" t="str">
        <f t="shared" si="15"/>
        <v/>
      </c>
      <c r="F341" s="306" t="str">
        <f t="shared" si="16"/>
        <v>是</v>
      </c>
      <c r="G341" s="188" t="str">
        <f t="shared" si="17"/>
        <v>项</v>
      </c>
      <c r="I341" s="188" t="e">
        <f>SUMIF('[3]22'!$A$4:$A$1329,A341,'[3]22'!$D$4:$D$1329)</f>
        <v>#VALUE!</v>
      </c>
    </row>
    <row r="342" ht="36" customHeight="1" spans="1:9">
      <c r="A342" s="469" t="s">
        <v>667</v>
      </c>
      <c r="B342" s="334" t="s">
        <v>668</v>
      </c>
      <c r="C342" s="336">
        <v>100</v>
      </c>
      <c r="D342" s="336">
        <v>100</v>
      </c>
      <c r="E342" s="470">
        <f t="shared" si="15"/>
        <v>0</v>
      </c>
      <c r="F342" s="306" t="str">
        <f t="shared" si="16"/>
        <v>是</v>
      </c>
      <c r="G342" s="188" t="str">
        <f t="shared" si="17"/>
        <v>项</v>
      </c>
      <c r="I342" s="188" t="e">
        <f>SUMIF('[3]22'!$A$4:$A$1329,A342,'[3]22'!$D$4:$D$1329)</f>
        <v>#VALUE!</v>
      </c>
    </row>
    <row r="343" ht="36" customHeight="1" spans="1:9">
      <c r="A343" s="469" t="s">
        <v>669</v>
      </c>
      <c r="B343" s="334" t="s">
        <v>239</v>
      </c>
      <c r="C343" s="336">
        <v>300</v>
      </c>
      <c r="D343" s="336">
        <v>300</v>
      </c>
      <c r="E343" s="470">
        <f t="shared" si="15"/>
        <v>0</v>
      </c>
      <c r="F343" s="306" t="str">
        <f t="shared" si="16"/>
        <v>是</v>
      </c>
      <c r="G343" s="188" t="str">
        <f t="shared" si="17"/>
        <v>项</v>
      </c>
      <c r="I343" s="188" t="e">
        <f>SUMIF('[3]22'!$A$4:$A$1329,A343,'[3]22'!$D$4:$D$1329)</f>
        <v>#VALUE!</v>
      </c>
    </row>
    <row r="344" ht="36" customHeight="1" spans="1:9">
      <c r="A344" s="469" t="s">
        <v>670</v>
      </c>
      <c r="B344" s="334" t="s">
        <v>156</v>
      </c>
      <c r="C344" s="336">
        <v>0</v>
      </c>
      <c r="D344" s="336">
        <v>0</v>
      </c>
      <c r="E344" s="470" t="str">
        <f t="shared" si="15"/>
        <v/>
      </c>
      <c r="F344" s="306" t="str">
        <f t="shared" si="16"/>
        <v>否</v>
      </c>
      <c r="G344" s="188" t="str">
        <f t="shared" si="17"/>
        <v>项</v>
      </c>
      <c r="I344" s="188" t="e">
        <f>SUMIF('[3]22'!$A$4:$A$1329,A344,'[3]22'!$D$4:$D$1329)</f>
        <v>#VALUE!</v>
      </c>
    </row>
    <row r="345" ht="36" customHeight="1" spans="1:9">
      <c r="A345" s="469" t="s">
        <v>671</v>
      </c>
      <c r="B345" s="334" t="s">
        <v>672</v>
      </c>
      <c r="C345" s="336">
        <v>1405</v>
      </c>
      <c r="D345" s="336">
        <v>1017</v>
      </c>
      <c r="E345" s="470">
        <f t="shared" si="15"/>
        <v>-0.276</v>
      </c>
      <c r="F345" s="306" t="str">
        <f t="shared" si="16"/>
        <v>是</v>
      </c>
      <c r="G345" s="188" t="str">
        <f t="shared" si="17"/>
        <v>项</v>
      </c>
      <c r="I345" s="188" t="e">
        <f>SUMIF('[3]22'!$A$4:$A$1329,A345,'[3]22'!$D$4:$D$1329)</f>
        <v>#VALUE!</v>
      </c>
    </row>
    <row r="346" ht="36" customHeight="1" spans="1:9">
      <c r="A346" s="467" t="s">
        <v>673</v>
      </c>
      <c r="B346" s="330" t="s">
        <v>674</v>
      </c>
      <c r="C346" s="338">
        <v>0</v>
      </c>
      <c r="D346" s="338">
        <v>0</v>
      </c>
      <c r="E346" s="470" t="str">
        <f t="shared" si="15"/>
        <v/>
      </c>
      <c r="F346" s="306" t="str">
        <f t="shared" si="16"/>
        <v>否</v>
      </c>
      <c r="G346" s="188" t="str">
        <f t="shared" si="17"/>
        <v>款</v>
      </c>
      <c r="I346" s="188" t="e">
        <f>SUMIF('[3]22'!$A$4:$A$1329,A346,'[3]22'!$D$4:$D$1329)</f>
        <v>#VALUE!</v>
      </c>
    </row>
    <row r="347" ht="36" customHeight="1" spans="1:9">
      <c r="A347" s="469" t="s">
        <v>675</v>
      </c>
      <c r="B347" s="334" t="s">
        <v>138</v>
      </c>
      <c r="C347" s="336">
        <v>0</v>
      </c>
      <c r="D347" s="336">
        <v>0</v>
      </c>
      <c r="E347" s="470" t="str">
        <f t="shared" si="15"/>
        <v/>
      </c>
      <c r="F347" s="306" t="str">
        <f t="shared" si="16"/>
        <v>否</v>
      </c>
      <c r="G347" s="188" t="str">
        <f t="shared" si="17"/>
        <v>项</v>
      </c>
      <c r="I347" s="188" t="e">
        <f>SUMIF('[3]22'!$A$4:$A$1329,A347,'[3]22'!$D$4:$D$1329)</f>
        <v>#VALUE!</v>
      </c>
    </row>
    <row r="348" ht="36" customHeight="1" spans="1:9">
      <c r="A348" s="469" t="s">
        <v>676</v>
      </c>
      <c r="B348" s="334" t="s">
        <v>140</v>
      </c>
      <c r="C348" s="336">
        <v>0</v>
      </c>
      <c r="D348" s="336">
        <v>0</v>
      </c>
      <c r="E348" s="470" t="str">
        <f t="shared" si="15"/>
        <v/>
      </c>
      <c r="F348" s="306" t="str">
        <f t="shared" si="16"/>
        <v>否</v>
      </c>
      <c r="G348" s="188" t="str">
        <f t="shared" si="17"/>
        <v>项</v>
      </c>
      <c r="I348" s="188" t="e">
        <f>SUMIF('[3]22'!$A$4:$A$1329,A348,'[3]22'!$D$4:$D$1329)</f>
        <v>#VALUE!</v>
      </c>
    </row>
    <row r="349" ht="36" customHeight="1" spans="1:9">
      <c r="A349" s="469" t="s">
        <v>677</v>
      </c>
      <c r="B349" s="334" t="s">
        <v>142</v>
      </c>
      <c r="C349" s="336">
        <v>0</v>
      </c>
      <c r="D349" s="336">
        <v>0</v>
      </c>
      <c r="E349" s="470" t="str">
        <f t="shared" si="15"/>
        <v/>
      </c>
      <c r="F349" s="306" t="str">
        <f t="shared" si="16"/>
        <v>否</v>
      </c>
      <c r="G349" s="188" t="str">
        <f t="shared" si="17"/>
        <v>项</v>
      </c>
      <c r="I349" s="188" t="e">
        <f>SUMIF('[3]22'!$A$4:$A$1329,A349,'[3]22'!$D$4:$D$1329)</f>
        <v>#VALUE!</v>
      </c>
    </row>
    <row r="350" ht="36" customHeight="1" spans="1:9">
      <c r="A350" s="469" t="s">
        <v>678</v>
      </c>
      <c r="B350" s="334" t="s">
        <v>679</v>
      </c>
      <c r="C350" s="336">
        <v>0</v>
      </c>
      <c r="D350" s="336">
        <v>0</v>
      </c>
      <c r="E350" s="470" t="str">
        <f t="shared" si="15"/>
        <v/>
      </c>
      <c r="F350" s="306" t="str">
        <f t="shared" si="16"/>
        <v>否</v>
      </c>
      <c r="G350" s="188" t="str">
        <f t="shared" si="17"/>
        <v>项</v>
      </c>
      <c r="I350" s="188" t="e">
        <f>SUMIF('[3]22'!$A$4:$A$1329,A350,'[3]22'!$D$4:$D$1329)</f>
        <v>#VALUE!</v>
      </c>
    </row>
    <row r="351" ht="36" customHeight="1" spans="1:9">
      <c r="A351" s="469" t="s">
        <v>680</v>
      </c>
      <c r="B351" s="334" t="s">
        <v>681</v>
      </c>
      <c r="C351" s="336">
        <v>0</v>
      </c>
      <c r="D351" s="336">
        <v>0</v>
      </c>
      <c r="E351" s="470" t="str">
        <f t="shared" si="15"/>
        <v/>
      </c>
      <c r="F351" s="306" t="str">
        <f t="shared" si="16"/>
        <v>否</v>
      </c>
      <c r="G351" s="188" t="str">
        <f t="shared" si="17"/>
        <v>项</v>
      </c>
      <c r="I351" s="188" t="e">
        <f>SUMIF('[3]22'!$A$4:$A$1329,A351,'[3]22'!$D$4:$D$1329)</f>
        <v>#VALUE!</v>
      </c>
    </row>
    <row r="352" ht="36" customHeight="1" spans="1:9">
      <c r="A352" s="469" t="s">
        <v>682</v>
      </c>
      <c r="B352" s="334" t="s">
        <v>156</v>
      </c>
      <c r="C352" s="336">
        <v>0</v>
      </c>
      <c r="D352" s="336">
        <v>0</v>
      </c>
      <c r="E352" s="470" t="str">
        <f t="shared" si="15"/>
        <v/>
      </c>
      <c r="F352" s="306" t="str">
        <f t="shared" si="16"/>
        <v>否</v>
      </c>
      <c r="G352" s="188" t="str">
        <f t="shared" si="17"/>
        <v>项</v>
      </c>
      <c r="I352" s="188" t="e">
        <f>SUMIF('[3]22'!$A$4:$A$1329,A352,'[3]22'!$D$4:$D$1329)</f>
        <v>#VALUE!</v>
      </c>
    </row>
    <row r="353" ht="36" customHeight="1" spans="1:9">
      <c r="A353" s="469" t="s">
        <v>683</v>
      </c>
      <c r="B353" s="334" t="s">
        <v>684</v>
      </c>
      <c r="C353" s="336">
        <v>0</v>
      </c>
      <c r="D353" s="336">
        <v>0</v>
      </c>
      <c r="E353" s="470" t="str">
        <f t="shared" si="15"/>
        <v/>
      </c>
      <c r="F353" s="306" t="str">
        <f t="shared" si="16"/>
        <v>否</v>
      </c>
      <c r="G353" s="188" t="str">
        <f t="shared" si="17"/>
        <v>项</v>
      </c>
      <c r="I353" s="188" t="e">
        <f>SUMIF('[3]22'!$A$4:$A$1329,A353,'[3]22'!$D$4:$D$1329)</f>
        <v>#VALUE!</v>
      </c>
    </row>
    <row r="354" ht="36" customHeight="1" spans="1:9">
      <c r="A354" s="467" t="s">
        <v>685</v>
      </c>
      <c r="B354" s="330" t="s">
        <v>686</v>
      </c>
      <c r="C354" s="338">
        <v>0</v>
      </c>
      <c r="D354" s="338">
        <v>0</v>
      </c>
      <c r="E354" s="470" t="str">
        <f t="shared" si="15"/>
        <v/>
      </c>
      <c r="F354" s="306" t="str">
        <f t="shared" si="16"/>
        <v>否</v>
      </c>
      <c r="G354" s="188" t="str">
        <f t="shared" si="17"/>
        <v>款</v>
      </c>
      <c r="I354" s="188" t="e">
        <f>SUMIF('[3]22'!$A$4:$A$1329,A354,'[3]22'!$D$4:$D$1329)</f>
        <v>#VALUE!</v>
      </c>
    </row>
    <row r="355" ht="36" customHeight="1" spans="1:9">
      <c r="A355" s="469" t="s">
        <v>687</v>
      </c>
      <c r="B355" s="334" t="s">
        <v>138</v>
      </c>
      <c r="C355" s="336">
        <v>0</v>
      </c>
      <c r="D355" s="336">
        <v>0</v>
      </c>
      <c r="E355" s="470" t="str">
        <f t="shared" si="15"/>
        <v/>
      </c>
      <c r="F355" s="306" t="str">
        <f t="shared" si="16"/>
        <v>否</v>
      </c>
      <c r="G355" s="188" t="str">
        <f t="shared" si="17"/>
        <v>项</v>
      </c>
      <c r="I355" s="188" t="e">
        <f>SUMIF('[3]22'!$A$4:$A$1329,A355,'[3]22'!$D$4:$D$1329)</f>
        <v>#VALUE!</v>
      </c>
    </row>
    <row r="356" ht="36" customHeight="1" spans="1:9">
      <c r="A356" s="469" t="s">
        <v>688</v>
      </c>
      <c r="B356" s="334" t="s">
        <v>140</v>
      </c>
      <c r="C356" s="336">
        <v>0</v>
      </c>
      <c r="D356" s="336">
        <v>0</v>
      </c>
      <c r="E356" s="470" t="str">
        <f t="shared" si="15"/>
        <v/>
      </c>
      <c r="F356" s="306" t="str">
        <f t="shared" si="16"/>
        <v>否</v>
      </c>
      <c r="G356" s="188" t="str">
        <f t="shared" si="17"/>
        <v>项</v>
      </c>
      <c r="I356" s="188" t="e">
        <f>SUMIF('[3]22'!$A$4:$A$1329,A356,'[3]22'!$D$4:$D$1329)</f>
        <v>#VALUE!</v>
      </c>
    </row>
    <row r="357" ht="36" customHeight="1" spans="1:9">
      <c r="A357" s="469" t="s">
        <v>689</v>
      </c>
      <c r="B357" s="334" t="s">
        <v>239</v>
      </c>
      <c r="C357" s="336">
        <v>0</v>
      </c>
      <c r="D357" s="336">
        <v>0</v>
      </c>
      <c r="E357" s="470" t="str">
        <f t="shared" si="15"/>
        <v/>
      </c>
      <c r="F357" s="306" t="str">
        <f t="shared" si="16"/>
        <v>否</v>
      </c>
      <c r="G357" s="188" t="str">
        <f t="shared" si="17"/>
        <v>项</v>
      </c>
      <c r="I357" s="188" t="e">
        <f>SUMIF('[3]22'!$A$4:$A$1329,A357,'[3]22'!$D$4:$D$1329)</f>
        <v>#VALUE!</v>
      </c>
    </row>
    <row r="358" ht="36" customHeight="1" spans="1:9">
      <c r="A358" s="469" t="s">
        <v>690</v>
      </c>
      <c r="B358" s="334" t="s">
        <v>691</v>
      </c>
      <c r="C358" s="336">
        <v>0</v>
      </c>
      <c r="D358" s="336">
        <v>0</v>
      </c>
      <c r="E358" s="470" t="str">
        <f t="shared" si="15"/>
        <v/>
      </c>
      <c r="F358" s="306" t="str">
        <f t="shared" si="16"/>
        <v>否</v>
      </c>
      <c r="G358" s="188" t="str">
        <f t="shared" si="17"/>
        <v>项</v>
      </c>
      <c r="I358" s="188" t="e">
        <f>SUMIF('[3]22'!$A$4:$A$1329,A358,'[3]22'!$D$4:$D$1329)</f>
        <v>#VALUE!</v>
      </c>
    </row>
    <row r="359" ht="36" customHeight="1" spans="1:9">
      <c r="A359" s="469" t="s">
        <v>692</v>
      </c>
      <c r="B359" s="334" t="s">
        <v>693</v>
      </c>
      <c r="C359" s="336">
        <v>0</v>
      </c>
      <c r="D359" s="336">
        <v>0</v>
      </c>
      <c r="E359" s="470" t="str">
        <f t="shared" si="15"/>
        <v/>
      </c>
      <c r="F359" s="306" t="str">
        <f t="shared" si="16"/>
        <v>否</v>
      </c>
      <c r="G359" s="188" t="str">
        <f t="shared" si="17"/>
        <v>项</v>
      </c>
      <c r="I359" s="188" t="e">
        <f>SUMIF('[3]22'!$A$4:$A$1329,A359,'[3]22'!$D$4:$D$1329)</f>
        <v>#VALUE!</v>
      </c>
    </row>
    <row r="360" ht="36" customHeight="1" spans="1:9">
      <c r="A360" s="467" t="s">
        <v>694</v>
      </c>
      <c r="B360" s="330" t="s">
        <v>695</v>
      </c>
      <c r="C360" s="338">
        <v>247</v>
      </c>
      <c r="D360" s="338">
        <v>49</v>
      </c>
      <c r="E360" s="470">
        <f t="shared" si="15"/>
        <v>-0.802</v>
      </c>
      <c r="F360" s="306" t="str">
        <f t="shared" si="16"/>
        <v>是</v>
      </c>
      <c r="G360" s="188" t="str">
        <f t="shared" si="17"/>
        <v>款</v>
      </c>
      <c r="I360" s="188" t="e">
        <f>SUMIF('[3]22'!$A$4:$A$1329,A360,'[3]22'!$D$4:$D$1329)</f>
        <v>#VALUE!</v>
      </c>
    </row>
    <row r="361" ht="36" customHeight="1" spans="1:9">
      <c r="A361" s="469">
        <v>2049902</v>
      </c>
      <c r="B361" s="334" t="s">
        <v>696</v>
      </c>
      <c r="C361" s="336">
        <v>0</v>
      </c>
      <c r="D361" s="336">
        <v>0</v>
      </c>
      <c r="E361" s="470" t="str">
        <f t="shared" si="15"/>
        <v/>
      </c>
      <c r="F361" s="306" t="str">
        <f t="shared" si="16"/>
        <v>否</v>
      </c>
      <c r="G361" s="188" t="str">
        <f t="shared" si="17"/>
        <v>项</v>
      </c>
      <c r="I361" s="188" t="e">
        <f>SUMIF('[3]22'!$A$4:$A$1329,A361,'[3]22'!$D$4:$D$1329)</f>
        <v>#VALUE!</v>
      </c>
    </row>
    <row r="362" ht="36" customHeight="1" spans="1:9">
      <c r="A362" s="475" t="s">
        <v>697</v>
      </c>
      <c r="B362" s="334" t="s">
        <v>698</v>
      </c>
      <c r="C362" s="336">
        <v>247</v>
      </c>
      <c r="D362" s="336">
        <v>49</v>
      </c>
      <c r="E362" s="470">
        <f t="shared" si="15"/>
        <v>-0.802</v>
      </c>
      <c r="F362" s="306" t="str">
        <f t="shared" si="16"/>
        <v>是</v>
      </c>
      <c r="G362" s="188" t="str">
        <f t="shared" si="17"/>
        <v>项</v>
      </c>
      <c r="I362" s="188" t="e">
        <f>SUMIF('[3]22'!$A$4:$A$1329,A362,'[3]22'!$D$4:$D$1329)</f>
        <v>#VALUE!</v>
      </c>
    </row>
    <row r="363" ht="36" customHeight="1" spans="1:9">
      <c r="A363" s="467" t="s">
        <v>77</v>
      </c>
      <c r="B363" s="330" t="s">
        <v>78</v>
      </c>
      <c r="C363" s="338">
        <v>37388</v>
      </c>
      <c r="D363" s="338">
        <v>38428</v>
      </c>
      <c r="E363" s="470">
        <f t="shared" si="15"/>
        <v>0.028</v>
      </c>
      <c r="F363" s="306" t="str">
        <f t="shared" si="16"/>
        <v>是</v>
      </c>
      <c r="G363" s="188" t="str">
        <f t="shared" si="17"/>
        <v>类</v>
      </c>
      <c r="I363" s="188" t="e">
        <f>SUMIF('[3]22'!$A$4:$A$1329,A363,'[3]22'!$D$4:$D$1329)</f>
        <v>#VALUE!</v>
      </c>
    </row>
    <row r="364" ht="36" customHeight="1" spans="1:9">
      <c r="A364" s="467" t="s">
        <v>699</v>
      </c>
      <c r="B364" s="330" t="s">
        <v>700</v>
      </c>
      <c r="C364" s="338">
        <v>1277</v>
      </c>
      <c r="D364" s="338">
        <v>1349</v>
      </c>
      <c r="E364" s="470">
        <f t="shared" si="15"/>
        <v>0.056</v>
      </c>
      <c r="F364" s="306" t="str">
        <f t="shared" si="16"/>
        <v>是</v>
      </c>
      <c r="G364" s="188" t="str">
        <f t="shared" si="17"/>
        <v>款</v>
      </c>
      <c r="I364" s="188" t="e">
        <f>SUMIF('[3]22'!$A$4:$A$1329,A364,'[3]22'!$D$4:$D$1329)</f>
        <v>#VALUE!</v>
      </c>
    </row>
    <row r="365" ht="36" customHeight="1" spans="1:9">
      <c r="A365" s="469" t="s">
        <v>701</v>
      </c>
      <c r="B365" s="334" t="s">
        <v>138</v>
      </c>
      <c r="C365" s="336">
        <v>1242</v>
      </c>
      <c r="D365" s="336">
        <v>1289</v>
      </c>
      <c r="E365" s="470">
        <f t="shared" si="15"/>
        <v>0.038</v>
      </c>
      <c r="F365" s="306" t="str">
        <f t="shared" si="16"/>
        <v>是</v>
      </c>
      <c r="G365" s="188" t="str">
        <f t="shared" si="17"/>
        <v>项</v>
      </c>
      <c r="I365" s="188" t="e">
        <f>SUMIF('[3]22'!$A$4:$A$1329,A365,'[3]22'!$D$4:$D$1329)</f>
        <v>#VALUE!</v>
      </c>
    </row>
    <row r="366" ht="36" customHeight="1" spans="1:9">
      <c r="A366" s="469" t="s">
        <v>702</v>
      </c>
      <c r="B366" s="334" t="s">
        <v>140</v>
      </c>
      <c r="C366" s="336">
        <v>0</v>
      </c>
      <c r="D366" s="336">
        <v>0</v>
      </c>
      <c r="E366" s="470" t="str">
        <f t="shared" si="15"/>
        <v/>
      </c>
      <c r="F366" s="306" t="str">
        <f t="shared" si="16"/>
        <v>否</v>
      </c>
      <c r="G366" s="188" t="str">
        <f t="shared" si="17"/>
        <v>项</v>
      </c>
      <c r="I366" s="188" t="e">
        <f>SUMIF('[3]22'!$A$4:$A$1329,A366,'[3]22'!$D$4:$D$1329)</f>
        <v>#VALUE!</v>
      </c>
    </row>
    <row r="367" ht="36" customHeight="1" spans="1:9">
      <c r="A367" s="469" t="s">
        <v>703</v>
      </c>
      <c r="B367" s="334" t="s">
        <v>142</v>
      </c>
      <c r="C367" s="336">
        <v>0</v>
      </c>
      <c r="D367" s="336">
        <v>0</v>
      </c>
      <c r="E367" s="470" t="str">
        <f t="shared" si="15"/>
        <v/>
      </c>
      <c r="F367" s="306" t="str">
        <f t="shared" si="16"/>
        <v>否</v>
      </c>
      <c r="G367" s="188" t="str">
        <f t="shared" si="17"/>
        <v>项</v>
      </c>
      <c r="I367" s="188" t="e">
        <f>SUMIF('[3]22'!$A$4:$A$1329,A367,'[3]22'!$D$4:$D$1329)</f>
        <v>#VALUE!</v>
      </c>
    </row>
    <row r="368" ht="36" customHeight="1" spans="1:9">
      <c r="A368" s="469" t="s">
        <v>704</v>
      </c>
      <c r="B368" s="334" t="s">
        <v>705</v>
      </c>
      <c r="C368" s="336">
        <v>35</v>
      </c>
      <c r="D368" s="336">
        <v>60</v>
      </c>
      <c r="E368" s="470">
        <f t="shared" si="15"/>
        <v>0.714</v>
      </c>
      <c r="F368" s="306" t="str">
        <f t="shared" si="16"/>
        <v>是</v>
      </c>
      <c r="G368" s="188" t="str">
        <f t="shared" si="17"/>
        <v>项</v>
      </c>
      <c r="I368" s="188" t="e">
        <f>SUMIF('[3]22'!$A$4:$A$1329,A368,'[3]22'!$D$4:$D$1329)</f>
        <v>#VALUE!</v>
      </c>
    </row>
    <row r="369" ht="36" customHeight="1" spans="1:9">
      <c r="A369" s="467" t="s">
        <v>706</v>
      </c>
      <c r="B369" s="330" t="s">
        <v>707</v>
      </c>
      <c r="C369" s="338">
        <v>20447</v>
      </c>
      <c r="D369" s="338">
        <v>22654</v>
      </c>
      <c r="E369" s="470">
        <f t="shared" ref="E369:E430" si="18">IF(C369&lt;&gt;0,D369/C369-1,"")</f>
        <v>0.108</v>
      </c>
      <c r="F369" s="306" t="str">
        <f t="shared" si="16"/>
        <v>是</v>
      </c>
      <c r="G369" s="188" t="str">
        <f t="shared" si="17"/>
        <v>款</v>
      </c>
      <c r="I369" s="188" t="e">
        <f>SUMIF('[3]22'!$A$4:$A$1329,A369,'[3]22'!$D$4:$D$1329)</f>
        <v>#VALUE!</v>
      </c>
    </row>
    <row r="370" ht="36" customHeight="1" spans="1:9">
      <c r="A370" s="469" t="s">
        <v>708</v>
      </c>
      <c r="B370" s="334" t="s">
        <v>709</v>
      </c>
      <c r="C370" s="336">
        <v>622</v>
      </c>
      <c r="D370" s="336">
        <v>640</v>
      </c>
      <c r="E370" s="470">
        <f t="shared" si="18"/>
        <v>0.029</v>
      </c>
      <c r="F370" s="306" t="str">
        <f t="shared" si="16"/>
        <v>是</v>
      </c>
      <c r="G370" s="188" t="str">
        <f t="shared" si="17"/>
        <v>项</v>
      </c>
      <c r="I370" s="188" t="e">
        <f>SUMIF('[3]22'!$A$4:$A$1329,A370,'[3]22'!$D$4:$D$1329)</f>
        <v>#VALUE!</v>
      </c>
    </row>
    <row r="371" ht="36" customHeight="1" spans="1:9">
      <c r="A371" s="469" t="s">
        <v>710</v>
      </c>
      <c r="B371" s="334" t="s">
        <v>711</v>
      </c>
      <c r="C371" s="336">
        <v>570</v>
      </c>
      <c r="D371" s="336">
        <v>989</v>
      </c>
      <c r="E371" s="470">
        <f t="shared" si="18"/>
        <v>0.735</v>
      </c>
      <c r="F371" s="306" t="str">
        <f t="shared" si="16"/>
        <v>是</v>
      </c>
      <c r="G371" s="188" t="str">
        <f t="shared" si="17"/>
        <v>项</v>
      </c>
      <c r="I371" s="188" t="e">
        <f>SUMIF('[3]22'!$A$4:$A$1329,A371,'[3]22'!$D$4:$D$1329)</f>
        <v>#VALUE!</v>
      </c>
    </row>
    <row r="372" ht="36" customHeight="1" spans="1:9">
      <c r="A372" s="469" t="s">
        <v>712</v>
      </c>
      <c r="B372" s="334" t="s">
        <v>713</v>
      </c>
      <c r="C372" s="336">
        <v>5080</v>
      </c>
      <c r="D372" s="336">
        <v>5256</v>
      </c>
      <c r="E372" s="470">
        <f t="shared" si="18"/>
        <v>0.035</v>
      </c>
      <c r="F372" s="306" t="str">
        <f t="shared" si="16"/>
        <v>是</v>
      </c>
      <c r="G372" s="188" t="str">
        <f t="shared" si="17"/>
        <v>项</v>
      </c>
      <c r="I372" s="188" t="e">
        <f>SUMIF('[3]22'!$A$4:$A$1329,A372,'[3]22'!$D$4:$D$1329)</f>
        <v>#VALUE!</v>
      </c>
    </row>
    <row r="373" ht="36" customHeight="1" spans="1:9">
      <c r="A373" s="469" t="s">
        <v>714</v>
      </c>
      <c r="B373" s="334" t="s">
        <v>715</v>
      </c>
      <c r="C373" s="336">
        <v>13259</v>
      </c>
      <c r="D373" s="336">
        <v>14406</v>
      </c>
      <c r="E373" s="470">
        <f t="shared" si="18"/>
        <v>0.087</v>
      </c>
      <c r="F373" s="306" t="str">
        <f t="shared" si="16"/>
        <v>是</v>
      </c>
      <c r="G373" s="188" t="str">
        <f t="shared" si="17"/>
        <v>项</v>
      </c>
      <c r="I373" s="188" t="e">
        <f>SUMIF('[3]22'!$A$4:$A$1329,A373,'[3]22'!$D$4:$D$1329)</f>
        <v>#VALUE!</v>
      </c>
    </row>
    <row r="374" ht="36" customHeight="1" spans="1:9">
      <c r="A374" s="469" t="s">
        <v>716</v>
      </c>
      <c r="B374" s="334" t="s">
        <v>717</v>
      </c>
      <c r="C374" s="336">
        <v>0</v>
      </c>
      <c r="D374" s="336">
        <v>0</v>
      </c>
      <c r="E374" s="470" t="str">
        <f t="shared" si="18"/>
        <v/>
      </c>
      <c r="F374" s="306" t="str">
        <f t="shared" si="16"/>
        <v>否</v>
      </c>
      <c r="G374" s="188" t="str">
        <f t="shared" si="17"/>
        <v>项</v>
      </c>
      <c r="I374" s="188" t="e">
        <f>SUMIF('[3]22'!$A$4:$A$1329,A374,'[3]22'!$D$4:$D$1329)</f>
        <v>#VALUE!</v>
      </c>
    </row>
    <row r="375" ht="36" customHeight="1" spans="1:9">
      <c r="A375" s="469" t="s">
        <v>718</v>
      </c>
      <c r="B375" s="334" t="s">
        <v>719</v>
      </c>
      <c r="C375" s="336">
        <v>0</v>
      </c>
      <c r="D375" s="336">
        <v>0</v>
      </c>
      <c r="E375" s="470" t="str">
        <f t="shared" si="18"/>
        <v/>
      </c>
      <c r="F375" s="306" t="str">
        <f t="shared" si="16"/>
        <v>否</v>
      </c>
      <c r="G375" s="188" t="str">
        <f t="shared" si="17"/>
        <v>项</v>
      </c>
      <c r="I375" s="188" t="e">
        <f>SUMIF('[3]22'!$A$4:$A$1329,A375,'[3]22'!$D$4:$D$1329)</f>
        <v>#VALUE!</v>
      </c>
    </row>
    <row r="376" ht="36" customHeight="1" spans="1:9">
      <c r="A376" s="469" t="s">
        <v>720</v>
      </c>
      <c r="B376" s="334" t="s">
        <v>721</v>
      </c>
      <c r="C376" s="336">
        <v>0</v>
      </c>
      <c r="D376" s="336">
        <v>0</v>
      </c>
      <c r="E376" s="470" t="str">
        <f t="shared" si="18"/>
        <v/>
      </c>
      <c r="F376" s="306" t="str">
        <f t="shared" si="16"/>
        <v>否</v>
      </c>
      <c r="G376" s="188" t="str">
        <f t="shared" si="17"/>
        <v>项</v>
      </c>
      <c r="I376" s="188" t="e">
        <f>SUMIF('[3]22'!$A$4:$A$1329,A376,'[3]22'!$D$4:$D$1329)</f>
        <v>#VALUE!</v>
      </c>
    </row>
    <row r="377" ht="36" customHeight="1" spans="1:9">
      <c r="A377" s="469" t="s">
        <v>722</v>
      </c>
      <c r="B377" s="334" t="s">
        <v>723</v>
      </c>
      <c r="C377" s="336">
        <v>916</v>
      </c>
      <c r="D377" s="336">
        <v>1363</v>
      </c>
      <c r="E377" s="470">
        <f t="shared" si="18"/>
        <v>0.488</v>
      </c>
      <c r="F377" s="306" t="str">
        <f t="shared" si="16"/>
        <v>是</v>
      </c>
      <c r="G377" s="188" t="str">
        <f t="shared" si="17"/>
        <v>项</v>
      </c>
      <c r="I377" s="188" t="e">
        <f>SUMIF('[3]22'!$A$4:$A$1329,A377,'[3]22'!$D$4:$D$1329)</f>
        <v>#VALUE!</v>
      </c>
    </row>
    <row r="378" ht="36" customHeight="1" spans="1:9">
      <c r="A378" s="467" t="s">
        <v>724</v>
      </c>
      <c r="B378" s="330" t="s">
        <v>725</v>
      </c>
      <c r="C378" s="338">
        <v>12855</v>
      </c>
      <c r="D378" s="338">
        <v>11676</v>
      </c>
      <c r="E378" s="470">
        <f t="shared" si="18"/>
        <v>-0.092</v>
      </c>
      <c r="F378" s="306" t="str">
        <f t="shared" si="16"/>
        <v>是</v>
      </c>
      <c r="G378" s="188" t="str">
        <f t="shared" si="17"/>
        <v>款</v>
      </c>
      <c r="I378" s="188" t="e">
        <f>SUMIF('[3]22'!$A$4:$A$1329,A378,'[3]22'!$D$4:$D$1329)</f>
        <v>#VALUE!</v>
      </c>
    </row>
    <row r="379" ht="36" customHeight="1" spans="1:9">
      <c r="A379" s="469" t="s">
        <v>726</v>
      </c>
      <c r="B379" s="334" t="s">
        <v>727</v>
      </c>
      <c r="C379" s="336">
        <v>0</v>
      </c>
      <c r="D379" s="336">
        <v>0</v>
      </c>
      <c r="E379" s="470" t="str">
        <f t="shared" si="18"/>
        <v/>
      </c>
      <c r="F379" s="306" t="str">
        <f t="shared" si="16"/>
        <v>否</v>
      </c>
      <c r="G379" s="188" t="str">
        <f t="shared" si="17"/>
        <v>项</v>
      </c>
      <c r="I379" s="188" t="e">
        <f>SUMIF('[3]22'!$A$4:$A$1329,A379,'[3]22'!$D$4:$D$1329)</f>
        <v>#VALUE!</v>
      </c>
    </row>
    <row r="380" ht="36" customHeight="1" spans="1:9">
      <c r="A380" s="469" t="s">
        <v>728</v>
      </c>
      <c r="B380" s="334" t="s">
        <v>729</v>
      </c>
      <c r="C380" s="336">
        <v>8218</v>
      </c>
      <c r="D380" s="336">
        <v>8329</v>
      </c>
      <c r="E380" s="470">
        <f t="shared" si="18"/>
        <v>0.014</v>
      </c>
      <c r="F380" s="306" t="str">
        <f t="shared" si="16"/>
        <v>是</v>
      </c>
      <c r="G380" s="188" t="str">
        <f t="shared" si="17"/>
        <v>项</v>
      </c>
      <c r="I380" s="188" t="e">
        <f>SUMIF('[3]22'!$A$4:$A$1329,A380,'[3]22'!$D$4:$D$1329)</f>
        <v>#VALUE!</v>
      </c>
    </row>
    <row r="381" ht="36" customHeight="1" spans="1:9">
      <c r="A381" s="469" t="s">
        <v>730</v>
      </c>
      <c r="B381" s="334" t="s">
        <v>731</v>
      </c>
      <c r="C381" s="336">
        <v>3737</v>
      </c>
      <c r="D381" s="336">
        <v>2747</v>
      </c>
      <c r="E381" s="470">
        <f t="shared" si="18"/>
        <v>-0.265</v>
      </c>
      <c r="F381" s="306" t="str">
        <f t="shared" si="16"/>
        <v>是</v>
      </c>
      <c r="G381" s="188" t="str">
        <f t="shared" si="17"/>
        <v>项</v>
      </c>
      <c r="I381" s="188" t="e">
        <f>SUMIF('[3]22'!$A$4:$A$1329,A381,'[3]22'!$D$4:$D$1329)</f>
        <v>#VALUE!</v>
      </c>
    </row>
    <row r="382" ht="36" customHeight="1" spans="1:9">
      <c r="A382" s="469" t="s">
        <v>732</v>
      </c>
      <c r="B382" s="334" t="s">
        <v>733</v>
      </c>
      <c r="C382" s="336">
        <v>800</v>
      </c>
      <c r="D382" s="336">
        <v>600</v>
      </c>
      <c r="E382" s="470">
        <f t="shared" si="18"/>
        <v>-0.25</v>
      </c>
      <c r="F382" s="306" t="str">
        <f t="shared" si="16"/>
        <v>是</v>
      </c>
      <c r="G382" s="188" t="str">
        <f t="shared" si="17"/>
        <v>项</v>
      </c>
      <c r="I382" s="188" t="e">
        <f>SUMIF('[3]22'!$A$4:$A$1329,A382,'[3]22'!$D$4:$D$1329)</f>
        <v>#VALUE!</v>
      </c>
    </row>
    <row r="383" ht="36" customHeight="1" spans="1:9">
      <c r="A383" s="469" t="s">
        <v>734</v>
      </c>
      <c r="B383" s="334" t="s">
        <v>735</v>
      </c>
      <c r="C383" s="336">
        <v>100</v>
      </c>
      <c r="D383" s="336">
        <v>0</v>
      </c>
      <c r="E383" s="470">
        <f t="shared" si="18"/>
        <v>-1</v>
      </c>
      <c r="F383" s="306" t="str">
        <f t="shared" si="16"/>
        <v>是</v>
      </c>
      <c r="G383" s="188" t="str">
        <f t="shared" si="17"/>
        <v>项</v>
      </c>
      <c r="I383" s="188" t="e">
        <f>SUMIF('[3]22'!$A$4:$A$1329,A383,'[3]22'!$D$4:$D$1329)</f>
        <v>#VALUE!</v>
      </c>
    </row>
    <row r="384" ht="36" customHeight="1" spans="1:9">
      <c r="A384" s="467" t="s">
        <v>736</v>
      </c>
      <c r="B384" s="330" t="s">
        <v>737</v>
      </c>
      <c r="C384" s="338">
        <v>0</v>
      </c>
      <c r="D384" s="338">
        <v>0</v>
      </c>
      <c r="E384" s="470" t="str">
        <f t="shared" si="18"/>
        <v/>
      </c>
      <c r="F384" s="306" t="str">
        <f t="shared" ref="F384:F445" si="19">IF(LEN(A384)=3,"是",IF(B384&lt;&gt;"",IF(SUM(C384:D384)&lt;&gt;0,"是","否"),"是"))</f>
        <v>否</v>
      </c>
      <c r="G384" s="188" t="str">
        <f t="shared" ref="G384:G445" si="20">IF(LEN(A384)=3,"类",IF(LEN(A384)=5,"款","项"))</f>
        <v>款</v>
      </c>
      <c r="I384" s="188" t="e">
        <f>SUMIF('[3]22'!$A$4:$A$1329,A384,'[3]22'!$D$4:$D$1329)</f>
        <v>#VALUE!</v>
      </c>
    </row>
    <row r="385" ht="36" customHeight="1" spans="1:9">
      <c r="A385" s="469" t="s">
        <v>738</v>
      </c>
      <c r="B385" s="334" t="s">
        <v>739</v>
      </c>
      <c r="C385" s="336">
        <v>0</v>
      </c>
      <c r="D385" s="336">
        <v>0</v>
      </c>
      <c r="E385" s="470" t="str">
        <f t="shared" si="18"/>
        <v/>
      </c>
      <c r="F385" s="306" t="str">
        <f t="shared" si="19"/>
        <v>否</v>
      </c>
      <c r="G385" s="188" t="str">
        <f t="shared" si="20"/>
        <v>项</v>
      </c>
      <c r="I385" s="188" t="e">
        <f>SUMIF('[3]22'!$A$4:$A$1329,A385,'[3]22'!$D$4:$D$1329)</f>
        <v>#VALUE!</v>
      </c>
    </row>
    <row r="386" ht="36" customHeight="1" spans="1:9">
      <c r="A386" s="469" t="s">
        <v>740</v>
      </c>
      <c r="B386" s="334" t="s">
        <v>741</v>
      </c>
      <c r="C386" s="336">
        <v>0</v>
      </c>
      <c r="D386" s="336">
        <v>0</v>
      </c>
      <c r="E386" s="470" t="str">
        <f t="shared" si="18"/>
        <v/>
      </c>
      <c r="F386" s="306" t="str">
        <f t="shared" si="19"/>
        <v>否</v>
      </c>
      <c r="G386" s="188" t="str">
        <f t="shared" si="20"/>
        <v>项</v>
      </c>
      <c r="I386" s="188" t="e">
        <f>SUMIF('[3]22'!$A$4:$A$1329,A386,'[3]22'!$D$4:$D$1329)</f>
        <v>#VALUE!</v>
      </c>
    </row>
    <row r="387" ht="36" customHeight="1" spans="1:9">
      <c r="A387" s="469" t="s">
        <v>742</v>
      </c>
      <c r="B387" s="334" t="s">
        <v>743</v>
      </c>
      <c r="C387" s="336">
        <v>0</v>
      </c>
      <c r="D387" s="336">
        <v>0</v>
      </c>
      <c r="E387" s="470" t="str">
        <f t="shared" si="18"/>
        <v/>
      </c>
      <c r="F387" s="306" t="str">
        <f t="shared" si="19"/>
        <v>否</v>
      </c>
      <c r="G387" s="188" t="str">
        <f t="shared" si="20"/>
        <v>项</v>
      </c>
      <c r="I387" s="188" t="e">
        <f>SUMIF('[3]22'!$A$4:$A$1329,A387,'[3]22'!$D$4:$D$1329)</f>
        <v>#VALUE!</v>
      </c>
    </row>
    <row r="388" ht="36" customHeight="1" spans="1:9">
      <c r="A388" s="469" t="s">
        <v>744</v>
      </c>
      <c r="B388" s="334" t="s">
        <v>745</v>
      </c>
      <c r="C388" s="336">
        <v>0</v>
      </c>
      <c r="D388" s="336">
        <v>0</v>
      </c>
      <c r="E388" s="470" t="str">
        <f t="shared" si="18"/>
        <v/>
      </c>
      <c r="F388" s="306" t="str">
        <f t="shared" si="19"/>
        <v>否</v>
      </c>
      <c r="G388" s="188" t="str">
        <f t="shared" si="20"/>
        <v>项</v>
      </c>
      <c r="I388" s="188" t="e">
        <f>SUMIF('[3]22'!$A$4:$A$1329,A388,'[3]22'!$D$4:$D$1329)</f>
        <v>#VALUE!</v>
      </c>
    </row>
    <row r="389" ht="36" customHeight="1" spans="1:9">
      <c r="A389" s="469" t="s">
        <v>746</v>
      </c>
      <c r="B389" s="334" t="s">
        <v>747</v>
      </c>
      <c r="C389" s="336">
        <v>0</v>
      </c>
      <c r="D389" s="336">
        <v>0</v>
      </c>
      <c r="E389" s="470" t="str">
        <f t="shared" si="18"/>
        <v/>
      </c>
      <c r="F389" s="306" t="str">
        <f t="shared" si="19"/>
        <v>否</v>
      </c>
      <c r="G389" s="188" t="str">
        <f t="shared" si="20"/>
        <v>项</v>
      </c>
      <c r="I389" s="188" t="e">
        <f>SUMIF('[3]22'!$A$4:$A$1329,A389,'[3]22'!$D$4:$D$1329)</f>
        <v>#VALUE!</v>
      </c>
    </row>
    <row r="390" ht="36" customHeight="1" spans="1:9">
      <c r="A390" s="467" t="s">
        <v>748</v>
      </c>
      <c r="B390" s="330" t="s">
        <v>749</v>
      </c>
      <c r="C390" s="338">
        <v>2</v>
      </c>
      <c r="D390" s="338">
        <v>2</v>
      </c>
      <c r="E390" s="470">
        <f t="shared" si="18"/>
        <v>0</v>
      </c>
      <c r="F390" s="306" t="str">
        <f t="shared" si="19"/>
        <v>是</v>
      </c>
      <c r="G390" s="188" t="str">
        <f t="shared" si="20"/>
        <v>款</v>
      </c>
      <c r="I390" s="188" t="e">
        <f>SUMIF('[3]22'!$A$4:$A$1329,A390,'[3]22'!$D$4:$D$1329)</f>
        <v>#VALUE!</v>
      </c>
    </row>
    <row r="391" ht="36" customHeight="1" spans="1:9">
      <c r="A391" s="469" t="s">
        <v>750</v>
      </c>
      <c r="B391" s="334" t="s">
        <v>751</v>
      </c>
      <c r="C391" s="336">
        <v>2</v>
      </c>
      <c r="D391" s="336">
        <v>2</v>
      </c>
      <c r="E391" s="470">
        <f t="shared" si="18"/>
        <v>0</v>
      </c>
      <c r="F391" s="306" t="str">
        <f t="shared" si="19"/>
        <v>是</v>
      </c>
      <c r="G391" s="188" t="str">
        <f t="shared" si="20"/>
        <v>项</v>
      </c>
      <c r="I391" s="188" t="e">
        <f>SUMIF('[3]22'!$A$4:$A$1329,A391,'[3]22'!$D$4:$D$1329)</f>
        <v>#VALUE!</v>
      </c>
    </row>
    <row r="392" ht="36" customHeight="1" spans="1:9">
      <c r="A392" s="469" t="s">
        <v>752</v>
      </c>
      <c r="B392" s="334" t="s">
        <v>753</v>
      </c>
      <c r="C392" s="336">
        <v>0</v>
      </c>
      <c r="D392" s="336">
        <v>0</v>
      </c>
      <c r="E392" s="470" t="str">
        <f t="shared" si="18"/>
        <v/>
      </c>
      <c r="F392" s="306" t="str">
        <f t="shared" si="19"/>
        <v>否</v>
      </c>
      <c r="G392" s="188" t="str">
        <f t="shared" si="20"/>
        <v>项</v>
      </c>
      <c r="I392" s="188" t="e">
        <f>SUMIF('[3]22'!$A$4:$A$1329,A392,'[3]22'!$D$4:$D$1329)</f>
        <v>#VALUE!</v>
      </c>
    </row>
    <row r="393" ht="36" customHeight="1" spans="1:9">
      <c r="A393" s="469" t="s">
        <v>754</v>
      </c>
      <c r="B393" s="334" t="s">
        <v>755</v>
      </c>
      <c r="C393" s="336">
        <v>0</v>
      </c>
      <c r="D393" s="336">
        <v>0</v>
      </c>
      <c r="E393" s="470" t="str">
        <f t="shared" si="18"/>
        <v/>
      </c>
      <c r="F393" s="306" t="str">
        <f t="shared" si="19"/>
        <v>否</v>
      </c>
      <c r="G393" s="188" t="str">
        <f t="shared" si="20"/>
        <v>项</v>
      </c>
      <c r="I393" s="188" t="e">
        <f>SUMIF('[3]22'!$A$4:$A$1329,A393,'[3]22'!$D$4:$D$1329)</f>
        <v>#VALUE!</v>
      </c>
    </row>
    <row r="394" ht="36" customHeight="1" spans="1:9">
      <c r="A394" s="467" t="s">
        <v>756</v>
      </c>
      <c r="B394" s="330" t="s">
        <v>757</v>
      </c>
      <c r="C394" s="338">
        <v>0</v>
      </c>
      <c r="D394" s="338">
        <v>0</v>
      </c>
      <c r="E394" s="470" t="str">
        <f t="shared" si="18"/>
        <v/>
      </c>
      <c r="F394" s="306" t="str">
        <f t="shared" si="19"/>
        <v>否</v>
      </c>
      <c r="G394" s="188" t="str">
        <f t="shared" si="20"/>
        <v>款</v>
      </c>
      <c r="I394" s="188" t="e">
        <f>SUMIF('[3]22'!$A$4:$A$1329,A394,'[3]22'!$D$4:$D$1329)</f>
        <v>#VALUE!</v>
      </c>
    </row>
    <row r="395" ht="36" customHeight="1" spans="1:9">
      <c r="A395" s="469" t="s">
        <v>758</v>
      </c>
      <c r="B395" s="334" t="s">
        <v>759</v>
      </c>
      <c r="C395" s="336">
        <v>0</v>
      </c>
      <c r="D395" s="336">
        <v>0</v>
      </c>
      <c r="E395" s="470" t="str">
        <f t="shared" si="18"/>
        <v/>
      </c>
      <c r="F395" s="306" t="str">
        <f t="shared" si="19"/>
        <v>否</v>
      </c>
      <c r="G395" s="188" t="str">
        <f t="shared" si="20"/>
        <v>项</v>
      </c>
      <c r="I395" s="188" t="e">
        <f>SUMIF('[3]22'!$A$4:$A$1329,A395,'[3]22'!$D$4:$D$1329)</f>
        <v>#VALUE!</v>
      </c>
    </row>
    <row r="396" ht="36" customHeight="1" spans="1:9">
      <c r="A396" s="469" t="s">
        <v>760</v>
      </c>
      <c r="B396" s="334" t="s">
        <v>761</v>
      </c>
      <c r="C396" s="336">
        <v>0</v>
      </c>
      <c r="D396" s="336">
        <v>0</v>
      </c>
      <c r="E396" s="470" t="str">
        <f t="shared" si="18"/>
        <v/>
      </c>
      <c r="F396" s="306" t="str">
        <f t="shared" si="19"/>
        <v>否</v>
      </c>
      <c r="G396" s="188" t="str">
        <f t="shared" si="20"/>
        <v>项</v>
      </c>
      <c r="I396" s="188" t="e">
        <f>SUMIF('[3]22'!$A$4:$A$1329,A396,'[3]22'!$D$4:$D$1329)</f>
        <v>#VALUE!</v>
      </c>
    </row>
    <row r="397" ht="36" customHeight="1" spans="1:9">
      <c r="A397" s="469" t="s">
        <v>762</v>
      </c>
      <c r="B397" s="334" t="s">
        <v>763</v>
      </c>
      <c r="C397" s="336">
        <v>0</v>
      </c>
      <c r="D397" s="336">
        <v>0</v>
      </c>
      <c r="E397" s="470" t="str">
        <f t="shared" si="18"/>
        <v/>
      </c>
      <c r="F397" s="306" t="str">
        <f t="shared" si="19"/>
        <v>否</v>
      </c>
      <c r="G397" s="188" t="str">
        <f t="shared" si="20"/>
        <v>项</v>
      </c>
      <c r="I397" s="188" t="e">
        <f>SUMIF('[3]22'!$A$4:$A$1329,A397,'[3]22'!$D$4:$D$1329)</f>
        <v>#VALUE!</v>
      </c>
    </row>
    <row r="398" ht="36" customHeight="1" spans="1:9">
      <c r="A398" s="467" t="s">
        <v>764</v>
      </c>
      <c r="B398" s="330" t="s">
        <v>765</v>
      </c>
      <c r="C398" s="338">
        <v>1084</v>
      </c>
      <c r="D398" s="338">
        <v>842</v>
      </c>
      <c r="E398" s="470">
        <f t="shared" si="18"/>
        <v>-0.223</v>
      </c>
      <c r="F398" s="306" t="str">
        <f t="shared" si="19"/>
        <v>是</v>
      </c>
      <c r="G398" s="188" t="str">
        <f t="shared" si="20"/>
        <v>款</v>
      </c>
      <c r="I398" s="188" t="e">
        <f>SUMIF('[3]22'!$A$4:$A$1329,A398,'[3]22'!$D$4:$D$1329)</f>
        <v>#VALUE!</v>
      </c>
    </row>
    <row r="399" ht="36" customHeight="1" spans="1:9">
      <c r="A399" s="469" t="s">
        <v>766</v>
      </c>
      <c r="B399" s="334" t="s">
        <v>767</v>
      </c>
      <c r="C399" s="336">
        <v>1084</v>
      </c>
      <c r="D399" s="336">
        <v>842</v>
      </c>
      <c r="E399" s="470">
        <f t="shared" si="18"/>
        <v>-0.223</v>
      </c>
      <c r="F399" s="306" t="str">
        <f t="shared" si="19"/>
        <v>是</v>
      </c>
      <c r="G399" s="188" t="str">
        <f t="shared" si="20"/>
        <v>项</v>
      </c>
      <c r="I399" s="188" t="e">
        <f>SUMIF('[3]22'!$A$4:$A$1329,A399,'[3]22'!$D$4:$D$1329)</f>
        <v>#VALUE!</v>
      </c>
    </row>
    <row r="400" ht="36" customHeight="1" spans="1:9">
      <c r="A400" s="469" t="s">
        <v>768</v>
      </c>
      <c r="B400" s="334" t="s">
        <v>769</v>
      </c>
      <c r="C400" s="336">
        <v>0</v>
      </c>
      <c r="D400" s="336">
        <v>0</v>
      </c>
      <c r="E400" s="470" t="str">
        <f t="shared" si="18"/>
        <v/>
      </c>
      <c r="F400" s="306" t="str">
        <f t="shared" si="19"/>
        <v>否</v>
      </c>
      <c r="G400" s="188" t="str">
        <f t="shared" si="20"/>
        <v>项</v>
      </c>
      <c r="I400" s="188" t="e">
        <f>SUMIF('[3]22'!$A$4:$A$1329,A400,'[3]22'!$D$4:$D$1329)</f>
        <v>#VALUE!</v>
      </c>
    </row>
    <row r="401" ht="36" customHeight="1" spans="1:9">
      <c r="A401" s="469" t="s">
        <v>770</v>
      </c>
      <c r="B401" s="334" t="s">
        <v>771</v>
      </c>
      <c r="C401" s="336">
        <v>0</v>
      </c>
      <c r="D401" s="336">
        <v>0</v>
      </c>
      <c r="E401" s="470" t="str">
        <f t="shared" si="18"/>
        <v/>
      </c>
      <c r="F401" s="306" t="str">
        <f t="shared" si="19"/>
        <v>否</v>
      </c>
      <c r="G401" s="188" t="str">
        <f t="shared" si="20"/>
        <v>项</v>
      </c>
      <c r="I401" s="188" t="e">
        <f>SUMIF('[3]22'!$A$4:$A$1329,A401,'[3]22'!$D$4:$D$1329)</f>
        <v>#VALUE!</v>
      </c>
    </row>
    <row r="402" ht="36" customHeight="1" spans="1:9">
      <c r="A402" s="467" t="s">
        <v>772</v>
      </c>
      <c r="B402" s="330" t="s">
        <v>773</v>
      </c>
      <c r="C402" s="338">
        <v>1151</v>
      </c>
      <c r="D402" s="338">
        <v>1065</v>
      </c>
      <c r="E402" s="470">
        <f t="shared" si="18"/>
        <v>-0.075</v>
      </c>
      <c r="F402" s="306" t="str">
        <f t="shared" si="19"/>
        <v>是</v>
      </c>
      <c r="G402" s="188" t="str">
        <f t="shared" si="20"/>
        <v>款</v>
      </c>
      <c r="I402" s="188" t="e">
        <f>SUMIF('[3]22'!$A$4:$A$1329,A402,'[3]22'!$D$4:$D$1329)</f>
        <v>#VALUE!</v>
      </c>
    </row>
    <row r="403" ht="36" customHeight="1" spans="1:9">
      <c r="A403" s="469" t="s">
        <v>774</v>
      </c>
      <c r="B403" s="334" t="s">
        <v>775</v>
      </c>
      <c r="C403" s="336">
        <v>0</v>
      </c>
      <c r="D403" s="336">
        <v>0</v>
      </c>
      <c r="E403" s="470" t="str">
        <f t="shared" si="18"/>
        <v/>
      </c>
      <c r="F403" s="306" t="str">
        <f t="shared" si="19"/>
        <v>否</v>
      </c>
      <c r="G403" s="188" t="str">
        <f t="shared" si="20"/>
        <v>项</v>
      </c>
      <c r="I403" s="188" t="e">
        <f>SUMIF('[3]22'!$A$4:$A$1329,A403,'[3]22'!$D$4:$D$1329)</f>
        <v>#VALUE!</v>
      </c>
    </row>
    <row r="404" ht="36" customHeight="1" spans="1:9">
      <c r="A404" s="469" t="s">
        <v>776</v>
      </c>
      <c r="B404" s="334" t="s">
        <v>777</v>
      </c>
      <c r="C404" s="336">
        <v>1051</v>
      </c>
      <c r="D404" s="336">
        <v>1065</v>
      </c>
      <c r="E404" s="470">
        <f t="shared" si="18"/>
        <v>0.013</v>
      </c>
      <c r="F404" s="306" t="str">
        <f t="shared" si="19"/>
        <v>是</v>
      </c>
      <c r="G404" s="188" t="str">
        <f t="shared" si="20"/>
        <v>项</v>
      </c>
      <c r="I404" s="188" t="e">
        <f>SUMIF('[3]22'!$A$4:$A$1329,A404,'[3]22'!$D$4:$D$1329)</f>
        <v>#VALUE!</v>
      </c>
    </row>
    <row r="405" ht="36" customHeight="1" spans="1:9">
      <c r="A405" s="469" t="s">
        <v>778</v>
      </c>
      <c r="B405" s="334" t="s">
        <v>779</v>
      </c>
      <c r="C405" s="336">
        <v>0</v>
      </c>
      <c r="D405" s="336">
        <v>0</v>
      </c>
      <c r="E405" s="470" t="str">
        <f t="shared" si="18"/>
        <v/>
      </c>
      <c r="F405" s="306" t="str">
        <f t="shared" si="19"/>
        <v>否</v>
      </c>
      <c r="G405" s="188" t="str">
        <f t="shared" si="20"/>
        <v>项</v>
      </c>
      <c r="I405" s="188" t="e">
        <f>SUMIF('[3]22'!$A$4:$A$1329,A405,'[3]22'!$D$4:$D$1329)</f>
        <v>#VALUE!</v>
      </c>
    </row>
    <row r="406" ht="36" customHeight="1" spans="1:9">
      <c r="A406" s="469" t="s">
        <v>780</v>
      </c>
      <c r="B406" s="334" t="s">
        <v>781</v>
      </c>
      <c r="C406" s="336">
        <v>0</v>
      </c>
      <c r="D406" s="336">
        <v>0</v>
      </c>
      <c r="E406" s="470" t="str">
        <f t="shared" si="18"/>
        <v/>
      </c>
      <c r="F406" s="306" t="str">
        <f t="shared" si="19"/>
        <v>否</v>
      </c>
      <c r="G406" s="188" t="str">
        <f t="shared" si="20"/>
        <v>项</v>
      </c>
      <c r="I406" s="188" t="e">
        <f>SUMIF('[3]22'!$A$4:$A$1329,A406,'[3]22'!$D$4:$D$1329)</f>
        <v>#VALUE!</v>
      </c>
    </row>
    <row r="407" ht="36" customHeight="1" spans="1:9">
      <c r="A407" s="469" t="s">
        <v>782</v>
      </c>
      <c r="B407" s="334" t="s">
        <v>783</v>
      </c>
      <c r="C407" s="336">
        <v>100</v>
      </c>
      <c r="D407" s="336">
        <v>0</v>
      </c>
      <c r="E407" s="470">
        <f t="shared" si="18"/>
        <v>-1</v>
      </c>
      <c r="F407" s="306" t="str">
        <f t="shared" si="19"/>
        <v>是</v>
      </c>
      <c r="G407" s="188" t="str">
        <f t="shared" si="20"/>
        <v>项</v>
      </c>
      <c r="I407" s="188" t="e">
        <f>SUMIF('[3]22'!$A$4:$A$1329,A407,'[3]22'!$D$4:$D$1329)</f>
        <v>#VALUE!</v>
      </c>
    </row>
    <row r="408" ht="36" customHeight="1" spans="1:9">
      <c r="A408" s="467" t="s">
        <v>784</v>
      </c>
      <c r="B408" s="330" t="s">
        <v>785</v>
      </c>
      <c r="C408" s="338">
        <v>261</v>
      </c>
      <c r="D408" s="338">
        <v>220</v>
      </c>
      <c r="E408" s="470">
        <f t="shared" si="18"/>
        <v>-0.157</v>
      </c>
      <c r="F408" s="306" t="str">
        <f t="shared" si="19"/>
        <v>是</v>
      </c>
      <c r="G408" s="188" t="str">
        <f t="shared" si="20"/>
        <v>款</v>
      </c>
      <c r="I408" s="188" t="e">
        <f>SUMIF('[3]22'!$A$4:$A$1329,A408,'[3]22'!$D$4:$D$1329)</f>
        <v>#VALUE!</v>
      </c>
    </row>
    <row r="409" s="459" customFormat="1" ht="36" customHeight="1" spans="1:9">
      <c r="A409" s="469" t="s">
        <v>786</v>
      </c>
      <c r="B409" s="334" t="s">
        <v>787</v>
      </c>
      <c r="C409" s="336">
        <v>0</v>
      </c>
      <c r="D409" s="336">
        <v>0</v>
      </c>
      <c r="E409" s="470" t="str">
        <f t="shared" si="18"/>
        <v/>
      </c>
      <c r="F409" s="306" t="str">
        <f t="shared" si="19"/>
        <v>否</v>
      </c>
      <c r="G409" s="188" t="str">
        <f t="shared" si="20"/>
        <v>项</v>
      </c>
      <c r="I409" s="188" t="e">
        <f>SUMIF('[3]22'!$A$4:$A$1329,A409,'[3]22'!$D$4:$D$1329)</f>
        <v>#VALUE!</v>
      </c>
    </row>
    <row r="410" ht="36" customHeight="1" spans="1:9">
      <c r="A410" s="469" t="s">
        <v>788</v>
      </c>
      <c r="B410" s="334" t="s">
        <v>789</v>
      </c>
      <c r="C410" s="336">
        <v>0</v>
      </c>
      <c r="D410" s="336">
        <v>0</v>
      </c>
      <c r="E410" s="470" t="str">
        <f t="shared" si="18"/>
        <v/>
      </c>
      <c r="F410" s="306" t="str">
        <f t="shared" si="19"/>
        <v>否</v>
      </c>
      <c r="G410" s="188" t="str">
        <f t="shared" si="20"/>
        <v>项</v>
      </c>
      <c r="I410" s="188" t="e">
        <f>SUMIF('[3]22'!$A$4:$A$1329,A410,'[3]22'!$D$4:$D$1329)</f>
        <v>#VALUE!</v>
      </c>
    </row>
    <row r="411" ht="36" customHeight="1" spans="1:9">
      <c r="A411" s="469" t="s">
        <v>790</v>
      </c>
      <c r="B411" s="334" t="s">
        <v>791</v>
      </c>
      <c r="C411" s="336">
        <v>0</v>
      </c>
      <c r="D411" s="336">
        <v>0</v>
      </c>
      <c r="E411" s="470" t="str">
        <f t="shared" si="18"/>
        <v/>
      </c>
      <c r="F411" s="306" t="str">
        <f t="shared" si="19"/>
        <v>否</v>
      </c>
      <c r="G411" s="188" t="str">
        <f t="shared" si="20"/>
        <v>项</v>
      </c>
      <c r="I411" s="188" t="e">
        <f>SUMIF('[3]22'!$A$4:$A$1329,A411,'[3]22'!$D$4:$D$1329)</f>
        <v>#VALUE!</v>
      </c>
    </row>
    <row r="412" s="459" customFormat="1" ht="36" customHeight="1" spans="1:9">
      <c r="A412" s="469" t="s">
        <v>792</v>
      </c>
      <c r="B412" s="334" t="s">
        <v>793</v>
      </c>
      <c r="C412" s="336">
        <v>0</v>
      </c>
      <c r="D412" s="336">
        <v>0</v>
      </c>
      <c r="E412" s="470" t="str">
        <f t="shared" si="18"/>
        <v/>
      </c>
      <c r="F412" s="306" t="str">
        <f t="shared" si="19"/>
        <v>否</v>
      </c>
      <c r="G412" s="188" t="str">
        <f t="shared" si="20"/>
        <v>项</v>
      </c>
      <c r="I412" s="188" t="e">
        <f>SUMIF('[3]22'!$A$4:$A$1329,A412,'[3]22'!$D$4:$D$1329)</f>
        <v>#VALUE!</v>
      </c>
    </row>
    <row r="413" ht="36" customHeight="1" spans="1:9">
      <c r="A413" s="469" t="s">
        <v>794</v>
      </c>
      <c r="B413" s="334" t="s">
        <v>795</v>
      </c>
      <c r="C413" s="336">
        <v>0</v>
      </c>
      <c r="D413" s="336">
        <v>0</v>
      </c>
      <c r="E413" s="470" t="str">
        <f t="shared" si="18"/>
        <v/>
      </c>
      <c r="F413" s="306" t="str">
        <f t="shared" si="19"/>
        <v>否</v>
      </c>
      <c r="G413" s="188" t="str">
        <f t="shared" si="20"/>
        <v>项</v>
      </c>
      <c r="I413" s="188" t="e">
        <f>SUMIF('[3]22'!$A$4:$A$1329,A413,'[3]22'!$D$4:$D$1329)</f>
        <v>#VALUE!</v>
      </c>
    </row>
    <row r="414" ht="36" customHeight="1" spans="1:9">
      <c r="A414" s="469" t="s">
        <v>796</v>
      </c>
      <c r="B414" s="334" t="s">
        <v>797</v>
      </c>
      <c r="C414" s="336">
        <v>261</v>
      </c>
      <c r="D414" s="336">
        <v>220</v>
      </c>
      <c r="E414" s="470">
        <f t="shared" si="18"/>
        <v>-0.157</v>
      </c>
      <c r="F414" s="306" t="str">
        <f t="shared" si="19"/>
        <v>是</v>
      </c>
      <c r="G414" s="188" t="str">
        <f t="shared" si="20"/>
        <v>项</v>
      </c>
      <c r="I414" s="188" t="e">
        <f>SUMIF('[3]22'!$A$4:$A$1329,A414,'[3]22'!$D$4:$D$1329)</f>
        <v>#VALUE!</v>
      </c>
    </row>
    <row r="415" ht="36" customHeight="1" spans="1:9">
      <c r="A415" s="467" t="s">
        <v>798</v>
      </c>
      <c r="B415" s="330" t="s">
        <v>799</v>
      </c>
      <c r="C415" s="338">
        <v>311</v>
      </c>
      <c r="D415" s="338">
        <v>620</v>
      </c>
      <c r="E415" s="470">
        <f t="shared" si="18"/>
        <v>0.994</v>
      </c>
      <c r="F415" s="306" t="str">
        <f t="shared" si="19"/>
        <v>是</v>
      </c>
      <c r="G415" s="188" t="str">
        <f t="shared" si="20"/>
        <v>款</v>
      </c>
      <c r="I415" s="188" t="e">
        <f>SUMIF('[3]22'!$A$4:$A$1329,A415,'[3]22'!$D$4:$D$1329)</f>
        <v>#VALUE!</v>
      </c>
    </row>
    <row r="416" ht="36" customHeight="1" spans="1:9">
      <c r="A416" s="334">
        <v>2059999</v>
      </c>
      <c r="B416" s="334" t="s">
        <v>800</v>
      </c>
      <c r="C416" s="336">
        <v>311</v>
      </c>
      <c r="D416" s="336">
        <v>620</v>
      </c>
      <c r="E416" s="470">
        <f t="shared" si="18"/>
        <v>0.994</v>
      </c>
      <c r="F416" s="306" t="str">
        <f t="shared" si="19"/>
        <v>是</v>
      </c>
      <c r="G416" s="188" t="str">
        <f t="shared" si="20"/>
        <v>项</v>
      </c>
      <c r="I416" s="188" t="e">
        <f>SUMIF('[3]22'!$A$4:$A$1329,A416,'[3]22'!$D$4:$D$1329)</f>
        <v>#VALUE!</v>
      </c>
    </row>
    <row r="417" ht="36" customHeight="1" spans="1:9">
      <c r="A417" s="467" t="s">
        <v>79</v>
      </c>
      <c r="B417" s="330" t="s">
        <v>80</v>
      </c>
      <c r="C417" s="338">
        <v>7874</v>
      </c>
      <c r="D417" s="338">
        <v>8100</v>
      </c>
      <c r="E417" s="470">
        <f t="shared" si="18"/>
        <v>0.029</v>
      </c>
      <c r="F417" s="306" t="str">
        <f t="shared" si="19"/>
        <v>是</v>
      </c>
      <c r="G417" s="188" t="str">
        <f t="shared" si="20"/>
        <v>类</v>
      </c>
      <c r="I417" s="188" t="e">
        <f>SUMIF('[3]22'!$A$4:$A$1329,A417,'[3]22'!$D$4:$D$1329)</f>
        <v>#VALUE!</v>
      </c>
    </row>
    <row r="418" ht="36" customHeight="1" spans="1:9">
      <c r="A418" s="467" t="s">
        <v>801</v>
      </c>
      <c r="B418" s="330" t="s">
        <v>802</v>
      </c>
      <c r="C418" s="338">
        <v>390</v>
      </c>
      <c r="D418" s="338">
        <v>503</v>
      </c>
      <c r="E418" s="470">
        <f t="shared" si="18"/>
        <v>0.29</v>
      </c>
      <c r="F418" s="306" t="str">
        <f t="shared" si="19"/>
        <v>是</v>
      </c>
      <c r="G418" s="188" t="str">
        <f t="shared" si="20"/>
        <v>款</v>
      </c>
      <c r="I418" s="188" t="e">
        <f>SUMIF('[3]22'!$A$4:$A$1329,A418,'[3]22'!$D$4:$D$1329)</f>
        <v>#VALUE!</v>
      </c>
    </row>
    <row r="419" ht="36" customHeight="1" spans="1:9">
      <c r="A419" s="469" t="s">
        <v>803</v>
      </c>
      <c r="B419" s="334" t="s">
        <v>138</v>
      </c>
      <c r="C419" s="336">
        <v>390</v>
      </c>
      <c r="D419" s="336">
        <v>393</v>
      </c>
      <c r="E419" s="470">
        <f t="shared" si="18"/>
        <v>0.008</v>
      </c>
      <c r="F419" s="306" t="str">
        <f t="shared" si="19"/>
        <v>是</v>
      </c>
      <c r="G419" s="188" t="str">
        <f t="shared" si="20"/>
        <v>项</v>
      </c>
      <c r="I419" s="188" t="e">
        <f>SUMIF('[3]22'!$A$4:$A$1329,A419,'[3]22'!$D$4:$D$1329)</f>
        <v>#VALUE!</v>
      </c>
    </row>
    <row r="420" ht="36" customHeight="1" spans="1:9">
      <c r="A420" s="469" t="s">
        <v>804</v>
      </c>
      <c r="B420" s="334" t="s">
        <v>140</v>
      </c>
      <c r="C420" s="336">
        <v>0</v>
      </c>
      <c r="D420" s="336">
        <v>0</v>
      </c>
      <c r="E420" s="470" t="str">
        <f t="shared" si="18"/>
        <v/>
      </c>
      <c r="F420" s="306" t="str">
        <f t="shared" si="19"/>
        <v>否</v>
      </c>
      <c r="G420" s="188" t="str">
        <f t="shared" si="20"/>
        <v>项</v>
      </c>
      <c r="I420" s="188" t="e">
        <f>SUMIF('[3]22'!$A$4:$A$1329,A420,'[3]22'!$D$4:$D$1329)</f>
        <v>#VALUE!</v>
      </c>
    </row>
    <row r="421" ht="36" customHeight="1" spans="1:9">
      <c r="A421" s="469" t="s">
        <v>805</v>
      </c>
      <c r="B421" s="334" t="s">
        <v>142</v>
      </c>
      <c r="C421" s="336">
        <v>0</v>
      </c>
      <c r="D421" s="336">
        <v>0</v>
      </c>
      <c r="E421" s="470" t="str">
        <f t="shared" si="18"/>
        <v/>
      </c>
      <c r="F421" s="306" t="str">
        <f t="shared" si="19"/>
        <v>否</v>
      </c>
      <c r="G421" s="188" t="str">
        <f t="shared" si="20"/>
        <v>项</v>
      </c>
      <c r="I421" s="188" t="e">
        <f>SUMIF('[3]22'!$A$4:$A$1329,A421,'[3]22'!$D$4:$D$1329)</f>
        <v>#VALUE!</v>
      </c>
    </row>
    <row r="422" ht="36" customHeight="1" spans="1:9">
      <c r="A422" s="469" t="s">
        <v>806</v>
      </c>
      <c r="B422" s="334" t="s">
        <v>807</v>
      </c>
      <c r="C422" s="336">
        <v>0</v>
      </c>
      <c r="D422" s="336">
        <v>110</v>
      </c>
      <c r="E422" s="470" t="str">
        <f t="shared" si="18"/>
        <v/>
      </c>
      <c r="F422" s="306" t="str">
        <f t="shared" si="19"/>
        <v>是</v>
      </c>
      <c r="G422" s="188" t="str">
        <f t="shared" si="20"/>
        <v>项</v>
      </c>
      <c r="I422" s="188" t="e">
        <f>SUMIF('[3]22'!$A$4:$A$1329,A422,'[3]22'!$D$4:$D$1329)</f>
        <v>#VALUE!</v>
      </c>
    </row>
    <row r="423" ht="36" customHeight="1" spans="1:9">
      <c r="A423" s="467" t="s">
        <v>808</v>
      </c>
      <c r="B423" s="330" t="s">
        <v>809</v>
      </c>
      <c r="C423" s="338">
        <v>0</v>
      </c>
      <c r="D423" s="338">
        <v>0</v>
      </c>
      <c r="E423" s="470" t="str">
        <f t="shared" si="18"/>
        <v/>
      </c>
      <c r="F423" s="306" t="str">
        <f t="shared" si="19"/>
        <v>否</v>
      </c>
      <c r="G423" s="188" t="str">
        <f t="shared" si="20"/>
        <v>款</v>
      </c>
      <c r="I423" s="188" t="e">
        <f>SUMIF('[3]22'!$A$4:$A$1329,A423,'[3]22'!$D$4:$D$1329)</f>
        <v>#VALUE!</v>
      </c>
    </row>
    <row r="424" ht="36" customHeight="1" spans="1:9">
      <c r="A424" s="469" t="s">
        <v>810</v>
      </c>
      <c r="B424" s="334" t="s">
        <v>811</v>
      </c>
      <c r="C424" s="336">
        <v>0</v>
      </c>
      <c r="D424" s="336">
        <v>0</v>
      </c>
      <c r="E424" s="470" t="str">
        <f t="shared" si="18"/>
        <v/>
      </c>
      <c r="F424" s="306" t="str">
        <f t="shared" si="19"/>
        <v>否</v>
      </c>
      <c r="G424" s="188" t="str">
        <f t="shared" si="20"/>
        <v>项</v>
      </c>
      <c r="I424" s="188" t="e">
        <f>SUMIF('[3]22'!$A$4:$A$1329,A424,'[3]22'!$D$4:$D$1329)</f>
        <v>#VALUE!</v>
      </c>
    </row>
    <row r="425" ht="36" customHeight="1" spans="1:9">
      <c r="A425" s="469" t="s">
        <v>812</v>
      </c>
      <c r="B425" s="334" t="s">
        <v>813</v>
      </c>
      <c r="C425" s="336">
        <v>0</v>
      </c>
      <c r="D425" s="336">
        <v>0</v>
      </c>
      <c r="E425" s="470" t="str">
        <f t="shared" si="18"/>
        <v/>
      </c>
      <c r="F425" s="306" t="str">
        <f t="shared" si="19"/>
        <v>否</v>
      </c>
      <c r="G425" s="188" t="str">
        <f t="shared" si="20"/>
        <v>项</v>
      </c>
      <c r="I425" s="188" t="e">
        <f>SUMIF('[3]22'!$A$4:$A$1329,A425,'[3]22'!$D$4:$D$1329)</f>
        <v>#VALUE!</v>
      </c>
    </row>
    <row r="426" ht="36" customHeight="1" spans="1:9">
      <c r="A426" s="469" t="s">
        <v>814</v>
      </c>
      <c r="B426" s="334" t="s">
        <v>815</v>
      </c>
      <c r="C426" s="336">
        <v>0</v>
      </c>
      <c r="D426" s="336">
        <v>0</v>
      </c>
      <c r="E426" s="470" t="str">
        <f t="shared" si="18"/>
        <v/>
      </c>
      <c r="F426" s="306" t="str">
        <f t="shared" si="19"/>
        <v>否</v>
      </c>
      <c r="G426" s="188" t="str">
        <f t="shared" si="20"/>
        <v>项</v>
      </c>
      <c r="I426" s="188" t="e">
        <f>SUMIF('[3]22'!$A$4:$A$1329,A426,'[3]22'!$D$4:$D$1329)</f>
        <v>#VALUE!</v>
      </c>
    </row>
    <row r="427" ht="36" customHeight="1" spans="1:9">
      <c r="A427" s="469" t="s">
        <v>816</v>
      </c>
      <c r="B427" s="334" t="s">
        <v>817</v>
      </c>
      <c r="C427" s="336">
        <v>0</v>
      </c>
      <c r="D427" s="336">
        <v>0</v>
      </c>
      <c r="E427" s="470" t="str">
        <f t="shared" si="18"/>
        <v/>
      </c>
      <c r="F427" s="306" t="str">
        <f t="shared" si="19"/>
        <v>否</v>
      </c>
      <c r="G427" s="188" t="str">
        <f t="shared" si="20"/>
        <v>项</v>
      </c>
      <c r="I427" s="188" t="e">
        <f>SUMIF('[3]22'!$A$4:$A$1329,A427,'[3]22'!$D$4:$D$1329)</f>
        <v>#VALUE!</v>
      </c>
    </row>
    <row r="428" ht="36" customHeight="1" spans="1:9">
      <c r="A428" s="469" t="s">
        <v>818</v>
      </c>
      <c r="B428" s="334" t="s">
        <v>819</v>
      </c>
      <c r="C428" s="336">
        <v>0</v>
      </c>
      <c r="D428" s="336">
        <v>0</v>
      </c>
      <c r="E428" s="470" t="str">
        <f t="shared" si="18"/>
        <v/>
      </c>
      <c r="F428" s="306" t="str">
        <f t="shared" si="19"/>
        <v>否</v>
      </c>
      <c r="G428" s="188" t="str">
        <f t="shared" si="20"/>
        <v>项</v>
      </c>
      <c r="I428" s="188" t="e">
        <f>SUMIF('[3]22'!$A$4:$A$1329,A428,'[3]22'!$D$4:$D$1329)</f>
        <v>#VALUE!</v>
      </c>
    </row>
    <row r="429" ht="36" customHeight="1" spans="1:9">
      <c r="A429" s="469" t="s">
        <v>820</v>
      </c>
      <c r="B429" s="334" t="s">
        <v>821</v>
      </c>
      <c r="C429" s="336">
        <v>0</v>
      </c>
      <c r="D429" s="336">
        <v>0</v>
      </c>
      <c r="E429" s="470" t="str">
        <f t="shared" si="18"/>
        <v/>
      </c>
      <c r="F429" s="306" t="str">
        <f t="shared" si="19"/>
        <v>否</v>
      </c>
      <c r="G429" s="188" t="str">
        <f t="shared" si="20"/>
        <v>项</v>
      </c>
      <c r="I429" s="188" t="e">
        <f>SUMIF('[3]22'!$A$4:$A$1329,A429,'[3]22'!$D$4:$D$1329)</f>
        <v>#VALUE!</v>
      </c>
    </row>
    <row r="430" ht="36" customHeight="1" spans="1:9">
      <c r="A430" s="472">
        <v>2060208</v>
      </c>
      <c r="B430" s="476" t="s">
        <v>822</v>
      </c>
      <c r="C430" s="336">
        <v>0</v>
      </c>
      <c r="D430" s="336">
        <v>0</v>
      </c>
      <c r="E430" s="470" t="str">
        <f t="shared" si="18"/>
        <v/>
      </c>
      <c r="F430" s="306" t="str">
        <f t="shared" si="19"/>
        <v>否</v>
      </c>
      <c r="G430" s="188" t="str">
        <f t="shared" si="20"/>
        <v>项</v>
      </c>
      <c r="I430" s="188" t="e">
        <f>SUMIF('[3]22'!$A$4:$A$1329,A430,'[3]22'!$D$4:$D$1329)</f>
        <v>#VALUE!</v>
      </c>
    </row>
    <row r="431" ht="36" customHeight="1" spans="1:9">
      <c r="A431" s="469" t="s">
        <v>823</v>
      </c>
      <c r="B431" s="334" t="s">
        <v>824</v>
      </c>
      <c r="C431" s="336">
        <v>0</v>
      </c>
      <c r="D431" s="336">
        <v>0</v>
      </c>
      <c r="E431" s="470" t="str">
        <f t="shared" ref="E431:E493" si="21">IF(C431&lt;&gt;0,D431/C431-1,"")</f>
        <v/>
      </c>
      <c r="F431" s="306" t="str">
        <f t="shared" si="19"/>
        <v>否</v>
      </c>
      <c r="G431" s="188" t="str">
        <f t="shared" si="20"/>
        <v>项</v>
      </c>
      <c r="I431" s="188" t="e">
        <f>SUMIF('[3]22'!$A$4:$A$1329,A431,'[3]22'!$D$4:$D$1329)</f>
        <v>#VALUE!</v>
      </c>
    </row>
    <row r="432" ht="36" customHeight="1" spans="1:9">
      <c r="A432" s="467" t="s">
        <v>825</v>
      </c>
      <c r="B432" s="330" t="s">
        <v>826</v>
      </c>
      <c r="C432" s="338">
        <v>461</v>
      </c>
      <c r="D432" s="338">
        <v>457</v>
      </c>
      <c r="E432" s="470">
        <f t="shared" si="21"/>
        <v>-0.009</v>
      </c>
      <c r="F432" s="306" t="str">
        <f t="shared" si="19"/>
        <v>是</v>
      </c>
      <c r="G432" s="188" t="str">
        <f t="shared" si="20"/>
        <v>款</v>
      </c>
      <c r="I432" s="188" t="e">
        <f>SUMIF('[3]22'!$A$4:$A$1329,A432,'[3]22'!$D$4:$D$1329)</f>
        <v>#VALUE!</v>
      </c>
    </row>
    <row r="433" ht="36" customHeight="1" spans="1:9">
      <c r="A433" s="469" t="s">
        <v>827</v>
      </c>
      <c r="B433" s="334" t="s">
        <v>811</v>
      </c>
      <c r="C433" s="336">
        <v>461</v>
      </c>
      <c r="D433" s="336">
        <v>457</v>
      </c>
      <c r="E433" s="470">
        <f t="shared" si="21"/>
        <v>-0.009</v>
      </c>
      <c r="F433" s="306" t="str">
        <f t="shared" si="19"/>
        <v>是</v>
      </c>
      <c r="G433" s="188" t="str">
        <f t="shared" si="20"/>
        <v>项</v>
      </c>
      <c r="I433" s="188" t="e">
        <f>SUMIF('[3]22'!$A$4:$A$1329,A433,'[3]22'!$D$4:$D$1329)</f>
        <v>#VALUE!</v>
      </c>
    </row>
    <row r="434" ht="36" customHeight="1" spans="1:9">
      <c r="A434" s="469" t="s">
        <v>828</v>
      </c>
      <c r="B434" s="334" t="s">
        <v>829</v>
      </c>
      <c r="C434" s="336">
        <v>0</v>
      </c>
      <c r="D434" s="336">
        <v>0</v>
      </c>
      <c r="E434" s="470" t="str">
        <f t="shared" si="21"/>
        <v/>
      </c>
      <c r="F434" s="306" t="str">
        <f t="shared" si="19"/>
        <v>否</v>
      </c>
      <c r="G434" s="188" t="str">
        <f t="shared" si="20"/>
        <v>项</v>
      </c>
      <c r="I434" s="188" t="e">
        <f>SUMIF('[3]22'!$A$4:$A$1329,A434,'[3]22'!$D$4:$D$1329)</f>
        <v>#VALUE!</v>
      </c>
    </row>
    <row r="435" ht="36" customHeight="1" spans="1:9">
      <c r="A435" s="469" t="s">
        <v>830</v>
      </c>
      <c r="B435" s="334" t="s">
        <v>831</v>
      </c>
      <c r="C435" s="336">
        <v>0</v>
      </c>
      <c r="D435" s="336">
        <v>0</v>
      </c>
      <c r="E435" s="470" t="str">
        <f t="shared" si="21"/>
        <v/>
      </c>
      <c r="F435" s="306" t="str">
        <f t="shared" si="19"/>
        <v>否</v>
      </c>
      <c r="G435" s="188" t="str">
        <f t="shared" si="20"/>
        <v>项</v>
      </c>
      <c r="I435" s="188" t="e">
        <f>SUMIF('[3]22'!$A$4:$A$1329,A435,'[3]22'!$D$4:$D$1329)</f>
        <v>#VALUE!</v>
      </c>
    </row>
    <row r="436" ht="36" customHeight="1" spans="1:9">
      <c r="A436" s="469" t="s">
        <v>832</v>
      </c>
      <c r="B436" s="334" t="s">
        <v>833</v>
      </c>
      <c r="C436" s="336">
        <v>0</v>
      </c>
      <c r="D436" s="336">
        <v>0</v>
      </c>
      <c r="E436" s="470" t="str">
        <f t="shared" si="21"/>
        <v/>
      </c>
      <c r="F436" s="306" t="str">
        <f t="shared" si="19"/>
        <v>否</v>
      </c>
      <c r="G436" s="188" t="str">
        <f t="shared" si="20"/>
        <v>项</v>
      </c>
      <c r="I436" s="188" t="e">
        <f>SUMIF('[3]22'!$A$4:$A$1329,A436,'[3]22'!$D$4:$D$1329)</f>
        <v>#VALUE!</v>
      </c>
    </row>
    <row r="437" ht="36" customHeight="1" spans="1:9">
      <c r="A437" s="469" t="s">
        <v>834</v>
      </c>
      <c r="B437" s="334" t="s">
        <v>835</v>
      </c>
      <c r="C437" s="336">
        <v>0</v>
      </c>
      <c r="D437" s="336">
        <v>0</v>
      </c>
      <c r="E437" s="470" t="str">
        <f t="shared" si="21"/>
        <v/>
      </c>
      <c r="F437" s="306" t="str">
        <f t="shared" si="19"/>
        <v>否</v>
      </c>
      <c r="G437" s="188" t="str">
        <f t="shared" si="20"/>
        <v>项</v>
      </c>
      <c r="I437" s="188" t="e">
        <f>SUMIF('[3]22'!$A$4:$A$1329,A437,'[3]22'!$D$4:$D$1329)</f>
        <v>#VALUE!</v>
      </c>
    </row>
    <row r="438" ht="36" customHeight="1" spans="1:9">
      <c r="A438" s="467" t="s">
        <v>836</v>
      </c>
      <c r="B438" s="330" t="s">
        <v>837</v>
      </c>
      <c r="C438" s="338">
        <v>5461</v>
      </c>
      <c r="D438" s="338">
        <v>5590</v>
      </c>
      <c r="E438" s="470">
        <f t="shared" si="21"/>
        <v>0.024</v>
      </c>
      <c r="F438" s="306" t="str">
        <f t="shared" si="19"/>
        <v>是</v>
      </c>
      <c r="G438" s="188" t="str">
        <f t="shared" si="20"/>
        <v>款</v>
      </c>
      <c r="I438" s="188" t="e">
        <f>SUMIF('[3]22'!$A$4:$A$1329,A438,'[3]22'!$D$4:$D$1329)</f>
        <v>#VALUE!</v>
      </c>
    </row>
    <row r="439" ht="36" customHeight="1" spans="1:9">
      <c r="A439" s="469" t="s">
        <v>838</v>
      </c>
      <c r="B439" s="334" t="s">
        <v>811</v>
      </c>
      <c r="C439" s="336">
        <v>0</v>
      </c>
      <c r="D439" s="336">
        <v>0</v>
      </c>
      <c r="E439" s="470" t="str">
        <f t="shared" si="21"/>
        <v/>
      </c>
      <c r="F439" s="306" t="str">
        <f t="shared" si="19"/>
        <v>否</v>
      </c>
      <c r="G439" s="188" t="str">
        <f t="shared" si="20"/>
        <v>项</v>
      </c>
      <c r="I439" s="188" t="e">
        <f>SUMIF('[3]22'!$A$4:$A$1329,A439,'[3]22'!$D$4:$D$1329)</f>
        <v>#VALUE!</v>
      </c>
    </row>
    <row r="440" ht="36" customHeight="1" spans="1:9">
      <c r="A440" s="469" t="s">
        <v>839</v>
      </c>
      <c r="B440" s="334" t="s">
        <v>840</v>
      </c>
      <c r="C440" s="336">
        <v>0</v>
      </c>
      <c r="D440" s="336">
        <v>0</v>
      </c>
      <c r="E440" s="470" t="str">
        <f t="shared" si="21"/>
        <v/>
      </c>
      <c r="F440" s="306" t="str">
        <f t="shared" si="19"/>
        <v>否</v>
      </c>
      <c r="G440" s="188" t="str">
        <f t="shared" si="20"/>
        <v>项</v>
      </c>
      <c r="I440" s="188" t="e">
        <f>SUMIF('[3]22'!$A$4:$A$1329,A440,'[3]22'!$D$4:$D$1329)</f>
        <v>#VALUE!</v>
      </c>
    </row>
    <row r="441" ht="36" customHeight="1" spans="1:9">
      <c r="A441" s="477">
        <v>2060405</v>
      </c>
      <c r="B441" s="334" t="s">
        <v>841</v>
      </c>
      <c r="C441" s="336">
        <v>0</v>
      </c>
      <c r="D441" s="336">
        <v>0</v>
      </c>
      <c r="E441" s="470" t="str">
        <f t="shared" si="21"/>
        <v/>
      </c>
      <c r="F441" s="306" t="str">
        <f t="shared" si="19"/>
        <v>否</v>
      </c>
      <c r="G441" s="188" t="str">
        <f t="shared" si="20"/>
        <v>项</v>
      </c>
      <c r="I441" s="188" t="e">
        <f>SUMIF('[3]22'!$A$4:$A$1329,A441,'[3]22'!$D$4:$D$1329)</f>
        <v>#VALUE!</v>
      </c>
    </row>
    <row r="442" ht="36" customHeight="1" spans="1:9">
      <c r="A442" s="469" t="s">
        <v>842</v>
      </c>
      <c r="B442" s="334" t="s">
        <v>843</v>
      </c>
      <c r="C442" s="336">
        <v>5461</v>
      </c>
      <c r="D442" s="336">
        <v>5590</v>
      </c>
      <c r="E442" s="470">
        <f t="shared" si="21"/>
        <v>0.024</v>
      </c>
      <c r="F442" s="306" t="str">
        <f t="shared" si="19"/>
        <v>是</v>
      </c>
      <c r="G442" s="188" t="str">
        <f t="shared" si="20"/>
        <v>项</v>
      </c>
      <c r="I442" s="188" t="e">
        <f>SUMIF('[3]22'!$A$4:$A$1329,A442,'[3]22'!$D$4:$D$1329)</f>
        <v>#VALUE!</v>
      </c>
    </row>
    <row r="443" ht="36" customHeight="1" spans="1:9">
      <c r="A443" s="467" t="s">
        <v>844</v>
      </c>
      <c r="B443" s="330" t="s">
        <v>845</v>
      </c>
      <c r="C443" s="338">
        <v>147</v>
      </c>
      <c r="D443" s="338">
        <v>150</v>
      </c>
      <c r="E443" s="470">
        <f t="shared" si="21"/>
        <v>0.02</v>
      </c>
      <c r="F443" s="306" t="str">
        <f t="shared" si="19"/>
        <v>是</v>
      </c>
      <c r="G443" s="188" t="str">
        <f t="shared" si="20"/>
        <v>款</v>
      </c>
      <c r="I443" s="188" t="e">
        <f>SUMIF('[3]22'!$A$4:$A$1329,A443,'[3]22'!$D$4:$D$1329)</f>
        <v>#VALUE!</v>
      </c>
    </row>
    <row r="444" ht="36" customHeight="1" spans="1:9">
      <c r="A444" s="469" t="s">
        <v>846</v>
      </c>
      <c r="B444" s="334" t="s">
        <v>811</v>
      </c>
      <c r="C444" s="336">
        <v>0</v>
      </c>
      <c r="D444" s="336">
        <v>0</v>
      </c>
      <c r="E444" s="470" t="str">
        <f t="shared" si="21"/>
        <v/>
      </c>
      <c r="F444" s="306" t="str">
        <f t="shared" si="19"/>
        <v>否</v>
      </c>
      <c r="G444" s="188" t="str">
        <f t="shared" si="20"/>
        <v>项</v>
      </c>
      <c r="I444" s="188" t="e">
        <f>SUMIF('[3]22'!$A$4:$A$1329,A444,'[3]22'!$D$4:$D$1329)</f>
        <v>#VALUE!</v>
      </c>
    </row>
    <row r="445" ht="36" customHeight="1" spans="1:9">
      <c r="A445" s="469" t="s">
        <v>847</v>
      </c>
      <c r="B445" s="334" t="s">
        <v>848</v>
      </c>
      <c r="C445" s="336">
        <v>147</v>
      </c>
      <c r="D445" s="336">
        <v>150</v>
      </c>
      <c r="E445" s="470">
        <f t="shared" si="21"/>
        <v>0.02</v>
      </c>
      <c r="F445" s="306" t="str">
        <f t="shared" si="19"/>
        <v>是</v>
      </c>
      <c r="G445" s="188" t="str">
        <f t="shared" si="20"/>
        <v>项</v>
      </c>
      <c r="I445" s="188" t="e">
        <f>SUMIF('[3]22'!$A$4:$A$1329,A445,'[3]22'!$D$4:$D$1329)</f>
        <v>#VALUE!</v>
      </c>
    </row>
    <row r="446" ht="36" customHeight="1" spans="1:9">
      <c r="A446" s="469" t="s">
        <v>849</v>
      </c>
      <c r="B446" s="334" t="s">
        <v>850</v>
      </c>
      <c r="C446" s="336">
        <v>0</v>
      </c>
      <c r="D446" s="336">
        <v>0</v>
      </c>
      <c r="E446" s="470" t="str">
        <f t="shared" si="21"/>
        <v/>
      </c>
      <c r="F446" s="306" t="str">
        <f t="shared" ref="F446:F508" si="22">IF(LEN(A446)=3,"是",IF(B446&lt;&gt;"",IF(SUM(C446:D446)&lt;&gt;0,"是","否"),"是"))</f>
        <v>否</v>
      </c>
      <c r="G446" s="188" t="str">
        <f t="shared" ref="G446:G508" si="23">IF(LEN(A446)=3,"类",IF(LEN(A446)=5,"款","项"))</f>
        <v>项</v>
      </c>
      <c r="I446" s="188" t="e">
        <f>SUMIF('[3]22'!$A$4:$A$1329,A446,'[3]22'!$D$4:$D$1329)</f>
        <v>#VALUE!</v>
      </c>
    </row>
    <row r="447" ht="36" customHeight="1" spans="1:9">
      <c r="A447" s="469" t="s">
        <v>851</v>
      </c>
      <c r="B447" s="334" t="s">
        <v>852</v>
      </c>
      <c r="C447" s="336">
        <v>0</v>
      </c>
      <c r="D447" s="336">
        <v>0</v>
      </c>
      <c r="E447" s="470" t="str">
        <f t="shared" si="21"/>
        <v/>
      </c>
      <c r="F447" s="306" t="str">
        <f t="shared" si="22"/>
        <v>否</v>
      </c>
      <c r="G447" s="188" t="str">
        <f t="shared" si="23"/>
        <v>项</v>
      </c>
      <c r="I447" s="188" t="e">
        <f>SUMIF('[3]22'!$A$4:$A$1329,A447,'[3]22'!$D$4:$D$1329)</f>
        <v>#VALUE!</v>
      </c>
    </row>
    <row r="448" ht="36" customHeight="1" spans="1:9">
      <c r="A448" s="467" t="s">
        <v>853</v>
      </c>
      <c r="B448" s="330" t="s">
        <v>854</v>
      </c>
      <c r="C448" s="338">
        <v>0</v>
      </c>
      <c r="D448" s="338">
        <v>0</v>
      </c>
      <c r="E448" s="470" t="str">
        <f t="shared" si="21"/>
        <v/>
      </c>
      <c r="F448" s="306" t="str">
        <f t="shared" si="22"/>
        <v>否</v>
      </c>
      <c r="G448" s="188" t="str">
        <f t="shared" si="23"/>
        <v>款</v>
      </c>
      <c r="I448" s="188" t="e">
        <f>SUMIF('[3]22'!$A$4:$A$1329,A448,'[3]22'!$D$4:$D$1329)</f>
        <v>#VALUE!</v>
      </c>
    </row>
    <row r="449" ht="36" customHeight="1" spans="1:9">
      <c r="A449" s="469" t="s">
        <v>855</v>
      </c>
      <c r="B449" s="334" t="s">
        <v>856</v>
      </c>
      <c r="C449" s="336">
        <v>0</v>
      </c>
      <c r="D449" s="336">
        <v>0</v>
      </c>
      <c r="E449" s="470" t="str">
        <f t="shared" si="21"/>
        <v/>
      </c>
      <c r="F449" s="306" t="str">
        <f t="shared" si="22"/>
        <v>否</v>
      </c>
      <c r="G449" s="188" t="str">
        <f t="shared" si="23"/>
        <v>项</v>
      </c>
      <c r="I449" s="188" t="e">
        <f>SUMIF('[3]22'!$A$4:$A$1329,A449,'[3]22'!$D$4:$D$1329)</f>
        <v>#VALUE!</v>
      </c>
    </row>
    <row r="450" ht="36" customHeight="1" spans="1:9">
      <c r="A450" s="469" t="s">
        <v>857</v>
      </c>
      <c r="B450" s="334" t="s">
        <v>858</v>
      </c>
      <c r="C450" s="336">
        <v>0</v>
      </c>
      <c r="D450" s="336">
        <v>0</v>
      </c>
      <c r="E450" s="470" t="str">
        <f t="shared" si="21"/>
        <v/>
      </c>
      <c r="F450" s="306" t="str">
        <f t="shared" si="22"/>
        <v>否</v>
      </c>
      <c r="G450" s="188" t="str">
        <f t="shared" si="23"/>
        <v>项</v>
      </c>
      <c r="I450" s="188" t="e">
        <f>SUMIF('[3]22'!$A$4:$A$1329,A450,'[3]22'!$D$4:$D$1329)</f>
        <v>#VALUE!</v>
      </c>
    </row>
    <row r="451" ht="36" customHeight="1" spans="1:9">
      <c r="A451" s="469" t="s">
        <v>859</v>
      </c>
      <c r="B451" s="334" t="s">
        <v>860</v>
      </c>
      <c r="C451" s="336">
        <v>0</v>
      </c>
      <c r="D451" s="336">
        <v>0</v>
      </c>
      <c r="E451" s="470" t="str">
        <f t="shared" si="21"/>
        <v/>
      </c>
      <c r="F451" s="306" t="str">
        <f t="shared" si="22"/>
        <v>否</v>
      </c>
      <c r="G451" s="188" t="str">
        <f t="shared" si="23"/>
        <v>项</v>
      </c>
      <c r="I451" s="188" t="e">
        <f>SUMIF('[3]22'!$A$4:$A$1329,A451,'[3]22'!$D$4:$D$1329)</f>
        <v>#VALUE!</v>
      </c>
    </row>
    <row r="452" ht="36" customHeight="1" spans="1:9">
      <c r="A452" s="469" t="s">
        <v>861</v>
      </c>
      <c r="B452" s="334" t="s">
        <v>862</v>
      </c>
      <c r="C452" s="336">
        <v>0</v>
      </c>
      <c r="D452" s="336">
        <v>0</v>
      </c>
      <c r="E452" s="470" t="str">
        <f t="shared" si="21"/>
        <v/>
      </c>
      <c r="F452" s="306" t="str">
        <f t="shared" si="22"/>
        <v>否</v>
      </c>
      <c r="G452" s="188" t="str">
        <f t="shared" si="23"/>
        <v>项</v>
      </c>
      <c r="I452" s="188" t="e">
        <f>SUMIF('[3]22'!$A$4:$A$1329,A452,'[3]22'!$D$4:$D$1329)</f>
        <v>#VALUE!</v>
      </c>
    </row>
    <row r="453" ht="36" customHeight="1" spans="1:9">
      <c r="A453" s="467" t="s">
        <v>863</v>
      </c>
      <c r="B453" s="330" t="s">
        <v>864</v>
      </c>
      <c r="C453" s="338">
        <v>832</v>
      </c>
      <c r="D453" s="338">
        <v>880</v>
      </c>
      <c r="E453" s="470">
        <f t="shared" si="21"/>
        <v>0.058</v>
      </c>
      <c r="F453" s="306" t="str">
        <f t="shared" si="22"/>
        <v>是</v>
      </c>
      <c r="G453" s="188" t="str">
        <f t="shared" si="23"/>
        <v>款</v>
      </c>
      <c r="I453" s="188" t="e">
        <f>SUMIF('[3]22'!$A$4:$A$1329,A453,'[3]22'!$D$4:$D$1329)</f>
        <v>#VALUE!</v>
      </c>
    </row>
    <row r="454" ht="36" customHeight="1" spans="1:9">
      <c r="A454" s="469" t="s">
        <v>865</v>
      </c>
      <c r="B454" s="334" t="s">
        <v>811</v>
      </c>
      <c r="C454" s="336">
        <v>304</v>
      </c>
      <c r="D454" s="336">
        <v>371</v>
      </c>
      <c r="E454" s="470">
        <f t="shared" si="21"/>
        <v>0.22</v>
      </c>
      <c r="F454" s="306" t="str">
        <f t="shared" si="22"/>
        <v>是</v>
      </c>
      <c r="G454" s="188" t="str">
        <f t="shared" si="23"/>
        <v>项</v>
      </c>
      <c r="I454" s="188" t="e">
        <f>SUMIF('[3]22'!$A$4:$A$1329,A454,'[3]22'!$D$4:$D$1329)</f>
        <v>#VALUE!</v>
      </c>
    </row>
    <row r="455" ht="36" customHeight="1" spans="1:9">
      <c r="A455" s="469" t="s">
        <v>866</v>
      </c>
      <c r="B455" s="334" t="s">
        <v>867</v>
      </c>
      <c r="C455" s="336">
        <v>367</v>
      </c>
      <c r="D455" s="336">
        <v>383</v>
      </c>
      <c r="E455" s="470">
        <f t="shared" si="21"/>
        <v>0.044</v>
      </c>
      <c r="F455" s="306" t="str">
        <f t="shared" si="22"/>
        <v>是</v>
      </c>
      <c r="G455" s="188" t="str">
        <f t="shared" si="23"/>
        <v>项</v>
      </c>
      <c r="I455" s="188" t="e">
        <f>SUMIF('[3]22'!$A$4:$A$1329,A455,'[3]22'!$D$4:$D$1329)</f>
        <v>#VALUE!</v>
      </c>
    </row>
    <row r="456" ht="36" customHeight="1" spans="1:9">
      <c r="A456" s="469" t="s">
        <v>868</v>
      </c>
      <c r="B456" s="334" t="s">
        <v>869</v>
      </c>
      <c r="C456" s="336">
        <v>0</v>
      </c>
      <c r="D456" s="336">
        <v>0</v>
      </c>
      <c r="E456" s="470" t="str">
        <f t="shared" si="21"/>
        <v/>
      </c>
      <c r="F456" s="306" t="str">
        <f t="shared" si="22"/>
        <v>否</v>
      </c>
      <c r="G456" s="188" t="str">
        <f t="shared" si="23"/>
        <v>项</v>
      </c>
      <c r="I456" s="188" t="e">
        <f>SUMIF('[3]22'!$A$4:$A$1329,A456,'[3]22'!$D$4:$D$1329)</f>
        <v>#VALUE!</v>
      </c>
    </row>
    <row r="457" ht="36" customHeight="1" spans="1:9">
      <c r="A457" s="469" t="s">
        <v>870</v>
      </c>
      <c r="B457" s="334" t="s">
        <v>871</v>
      </c>
      <c r="C457" s="336">
        <v>0</v>
      </c>
      <c r="D457" s="336">
        <v>0</v>
      </c>
      <c r="E457" s="470" t="str">
        <f t="shared" si="21"/>
        <v/>
      </c>
      <c r="F457" s="306" t="str">
        <f t="shared" si="22"/>
        <v>否</v>
      </c>
      <c r="G457" s="188" t="str">
        <f t="shared" si="23"/>
        <v>项</v>
      </c>
      <c r="I457" s="188" t="e">
        <f>SUMIF('[3]22'!$A$4:$A$1329,A457,'[3]22'!$D$4:$D$1329)</f>
        <v>#VALUE!</v>
      </c>
    </row>
    <row r="458" ht="36" customHeight="1" spans="1:9">
      <c r="A458" s="469" t="s">
        <v>872</v>
      </c>
      <c r="B458" s="334" t="s">
        <v>873</v>
      </c>
      <c r="C458" s="336">
        <v>110</v>
      </c>
      <c r="D458" s="336">
        <v>120</v>
      </c>
      <c r="E458" s="470">
        <f t="shared" si="21"/>
        <v>0.091</v>
      </c>
      <c r="F458" s="306" t="str">
        <f t="shared" si="22"/>
        <v>是</v>
      </c>
      <c r="G458" s="188" t="str">
        <f t="shared" si="23"/>
        <v>项</v>
      </c>
      <c r="I458" s="188" t="e">
        <f>SUMIF('[3]22'!$A$4:$A$1329,A458,'[3]22'!$D$4:$D$1329)</f>
        <v>#VALUE!</v>
      </c>
    </row>
    <row r="459" ht="36" customHeight="1" spans="1:9">
      <c r="A459" s="469" t="s">
        <v>874</v>
      </c>
      <c r="B459" s="334" t="s">
        <v>875</v>
      </c>
      <c r="C459" s="336">
        <v>51</v>
      </c>
      <c r="D459" s="336">
        <v>6</v>
      </c>
      <c r="E459" s="470">
        <f t="shared" si="21"/>
        <v>-0.882</v>
      </c>
      <c r="F459" s="306" t="str">
        <f t="shared" si="22"/>
        <v>是</v>
      </c>
      <c r="G459" s="188" t="str">
        <f t="shared" si="23"/>
        <v>项</v>
      </c>
      <c r="I459" s="188" t="e">
        <f>SUMIF('[3]22'!$A$4:$A$1329,A459,'[3]22'!$D$4:$D$1329)</f>
        <v>#VALUE!</v>
      </c>
    </row>
    <row r="460" ht="36" customHeight="1" spans="1:9">
      <c r="A460" s="467" t="s">
        <v>876</v>
      </c>
      <c r="B460" s="330" t="s">
        <v>877</v>
      </c>
      <c r="C460" s="338">
        <v>0</v>
      </c>
      <c r="D460" s="338">
        <v>0</v>
      </c>
      <c r="E460" s="470" t="str">
        <f t="shared" si="21"/>
        <v/>
      </c>
      <c r="F460" s="306" t="str">
        <f t="shared" si="22"/>
        <v>否</v>
      </c>
      <c r="G460" s="188" t="str">
        <f t="shared" si="23"/>
        <v>款</v>
      </c>
      <c r="I460" s="188" t="e">
        <f>SUMIF('[3]22'!$A$4:$A$1329,A460,'[3]22'!$D$4:$D$1329)</f>
        <v>#VALUE!</v>
      </c>
    </row>
    <row r="461" ht="36" customHeight="1" spans="1:9">
      <c r="A461" s="469" t="s">
        <v>878</v>
      </c>
      <c r="B461" s="334" t="s">
        <v>879</v>
      </c>
      <c r="C461" s="336">
        <v>0</v>
      </c>
      <c r="D461" s="336">
        <v>0</v>
      </c>
      <c r="E461" s="470" t="str">
        <f t="shared" si="21"/>
        <v/>
      </c>
      <c r="F461" s="306" t="str">
        <f t="shared" si="22"/>
        <v>否</v>
      </c>
      <c r="G461" s="188" t="str">
        <f t="shared" si="23"/>
        <v>项</v>
      </c>
      <c r="I461" s="188" t="e">
        <f>SUMIF('[3]22'!$A$4:$A$1329,A461,'[3]22'!$D$4:$D$1329)</f>
        <v>#VALUE!</v>
      </c>
    </row>
    <row r="462" ht="36" customHeight="1" spans="1:9">
      <c r="A462" s="469" t="s">
        <v>880</v>
      </c>
      <c r="B462" s="334" t="s">
        <v>881</v>
      </c>
      <c r="C462" s="336">
        <v>0</v>
      </c>
      <c r="D462" s="336">
        <v>0</v>
      </c>
      <c r="E462" s="470" t="str">
        <f t="shared" si="21"/>
        <v/>
      </c>
      <c r="F462" s="306" t="str">
        <f t="shared" si="22"/>
        <v>否</v>
      </c>
      <c r="G462" s="188" t="str">
        <f t="shared" si="23"/>
        <v>项</v>
      </c>
      <c r="I462" s="188" t="e">
        <f>SUMIF('[3]22'!$A$4:$A$1329,A462,'[3]22'!$D$4:$D$1329)</f>
        <v>#VALUE!</v>
      </c>
    </row>
    <row r="463" ht="36" customHeight="1" spans="1:9">
      <c r="A463" s="469" t="s">
        <v>882</v>
      </c>
      <c r="B463" s="334" t="s">
        <v>883</v>
      </c>
      <c r="C463" s="336">
        <v>0</v>
      </c>
      <c r="D463" s="336">
        <v>0</v>
      </c>
      <c r="E463" s="470" t="str">
        <f t="shared" si="21"/>
        <v/>
      </c>
      <c r="F463" s="306" t="str">
        <f t="shared" si="22"/>
        <v>否</v>
      </c>
      <c r="G463" s="188" t="str">
        <f t="shared" si="23"/>
        <v>项</v>
      </c>
      <c r="I463" s="188" t="e">
        <f>SUMIF('[3]22'!$A$4:$A$1329,A463,'[3]22'!$D$4:$D$1329)</f>
        <v>#VALUE!</v>
      </c>
    </row>
    <row r="464" ht="36" customHeight="1" spans="1:9">
      <c r="A464" s="467" t="s">
        <v>884</v>
      </c>
      <c r="B464" s="330" t="s">
        <v>885</v>
      </c>
      <c r="C464" s="338">
        <v>103</v>
      </c>
      <c r="D464" s="338">
        <v>120</v>
      </c>
      <c r="E464" s="470">
        <f t="shared" si="21"/>
        <v>0.165</v>
      </c>
      <c r="F464" s="306" t="str">
        <f t="shared" si="22"/>
        <v>是</v>
      </c>
      <c r="G464" s="188" t="str">
        <f t="shared" si="23"/>
        <v>款</v>
      </c>
      <c r="I464" s="188" t="e">
        <f>SUMIF('[3]22'!$A$4:$A$1329,A464,'[3]22'!$D$4:$D$1329)</f>
        <v>#VALUE!</v>
      </c>
    </row>
    <row r="465" ht="36" customHeight="1" spans="1:9">
      <c r="A465" s="469" t="s">
        <v>886</v>
      </c>
      <c r="B465" s="334" t="s">
        <v>887</v>
      </c>
      <c r="C465" s="336">
        <v>103</v>
      </c>
      <c r="D465" s="336">
        <v>120</v>
      </c>
      <c r="E465" s="470">
        <f t="shared" si="21"/>
        <v>0.165</v>
      </c>
      <c r="F465" s="306" t="str">
        <f t="shared" si="22"/>
        <v>是</v>
      </c>
      <c r="G465" s="188" t="str">
        <f t="shared" si="23"/>
        <v>项</v>
      </c>
      <c r="I465" s="188" t="e">
        <f>SUMIF('[3]22'!$A$4:$A$1329,A465,'[3]22'!$D$4:$D$1329)</f>
        <v>#VALUE!</v>
      </c>
    </row>
    <row r="466" ht="36" customHeight="1" spans="1:9">
      <c r="A466" s="469" t="s">
        <v>888</v>
      </c>
      <c r="B466" s="334" t="s">
        <v>889</v>
      </c>
      <c r="C466" s="336">
        <v>0</v>
      </c>
      <c r="D466" s="336">
        <v>0</v>
      </c>
      <c r="E466" s="470" t="str">
        <f t="shared" si="21"/>
        <v/>
      </c>
      <c r="F466" s="306" t="str">
        <f t="shared" si="22"/>
        <v>否</v>
      </c>
      <c r="G466" s="188" t="str">
        <f t="shared" si="23"/>
        <v>项</v>
      </c>
      <c r="I466" s="188" t="e">
        <f>SUMIF('[3]22'!$A$4:$A$1329,A466,'[3]22'!$D$4:$D$1329)</f>
        <v>#VALUE!</v>
      </c>
    </row>
    <row r="467" ht="36" customHeight="1" spans="1:9">
      <c r="A467" s="469" t="s">
        <v>890</v>
      </c>
      <c r="B467" s="334" t="s">
        <v>891</v>
      </c>
      <c r="C467" s="336">
        <v>0</v>
      </c>
      <c r="D467" s="336">
        <v>0</v>
      </c>
      <c r="E467" s="470" t="str">
        <f t="shared" si="21"/>
        <v/>
      </c>
      <c r="F467" s="306" t="str">
        <f t="shared" si="22"/>
        <v>否</v>
      </c>
      <c r="G467" s="188" t="str">
        <f t="shared" si="23"/>
        <v>项</v>
      </c>
      <c r="I467" s="188" t="e">
        <f>SUMIF('[3]22'!$A$4:$A$1329,A467,'[3]22'!$D$4:$D$1329)</f>
        <v>#VALUE!</v>
      </c>
    </row>
    <row r="468" ht="36" customHeight="1" spans="1:9">
      <c r="A468" s="467" t="s">
        <v>892</v>
      </c>
      <c r="B468" s="330" t="s">
        <v>893</v>
      </c>
      <c r="C468" s="338">
        <v>480</v>
      </c>
      <c r="D468" s="338">
        <v>400</v>
      </c>
      <c r="E468" s="470">
        <f t="shared" si="21"/>
        <v>-0.167</v>
      </c>
      <c r="F468" s="306" t="str">
        <f t="shared" si="22"/>
        <v>是</v>
      </c>
      <c r="G468" s="188" t="str">
        <f t="shared" si="23"/>
        <v>款</v>
      </c>
      <c r="I468" s="188" t="e">
        <f>SUMIF('[3]22'!$A$4:$A$1329,A468,'[3]22'!$D$4:$D$1329)</f>
        <v>#VALUE!</v>
      </c>
    </row>
    <row r="469" ht="36" customHeight="1" spans="1:9">
      <c r="A469" s="469" t="s">
        <v>894</v>
      </c>
      <c r="B469" s="334" t="s">
        <v>895</v>
      </c>
      <c r="C469" s="336">
        <v>330</v>
      </c>
      <c r="D469" s="336">
        <v>400</v>
      </c>
      <c r="E469" s="470">
        <f t="shared" si="21"/>
        <v>0.212</v>
      </c>
      <c r="F469" s="306" t="str">
        <f t="shared" si="22"/>
        <v>是</v>
      </c>
      <c r="G469" s="188" t="str">
        <f t="shared" si="23"/>
        <v>项</v>
      </c>
      <c r="I469" s="188" t="e">
        <f>SUMIF('[3]22'!$A$4:$A$1329,A469,'[3]22'!$D$4:$D$1329)</f>
        <v>#VALUE!</v>
      </c>
    </row>
    <row r="470" ht="36" customHeight="1" spans="1:9">
      <c r="A470" s="469" t="s">
        <v>896</v>
      </c>
      <c r="B470" s="334" t="s">
        <v>897</v>
      </c>
      <c r="C470" s="336">
        <v>0</v>
      </c>
      <c r="D470" s="336">
        <v>0</v>
      </c>
      <c r="E470" s="470" t="str">
        <f t="shared" si="21"/>
        <v/>
      </c>
      <c r="F470" s="306" t="str">
        <f t="shared" si="22"/>
        <v>否</v>
      </c>
      <c r="G470" s="188" t="str">
        <f t="shared" si="23"/>
        <v>项</v>
      </c>
      <c r="I470" s="188" t="e">
        <f>SUMIF('[3]22'!$A$4:$A$1329,A470,'[3]22'!$D$4:$D$1329)</f>
        <v>#VALUE!</v>
      </c>
    </row>
    <row r="471" ht="36" customHeight="1" spans="1:9">
      <c r="A471" s="469" t="s">
        <v>898</v>
      </c>
      <c r="B471" s="334" t="s">
        <v>899</v>
      </c>
      <c r="C471" s="336">
        <v>0</v>
      </c>
      <c r="D471" s="336">
        <v>0</v>
      </c>
      <c r="E471" s="470" t="str">
        <f t="shared" si="21"/>
        <v/>
      </c>
      <c r="F471" s="306" t="str">
        <f t="shared" si="22"/>
        <v>否</v>
      </c>
      <c r="G471" s="188" t="str">
        <f t="shared" si="23"/>
        <v>项</v>
      </c>
      <c r="I471" s="188" t="e">
        <f>SUMIF('[3]22'!$A$4:$A$1329,A471,'[3]22'!$D$4:$D$1329)</f>
        <v>#VALUE!</v>
      </c>
    </row>
    <row r="472" ht="36" customHeight="1" spans="1:9">
      <c r="A472" s="469" t="s">
        <v>900</v>
      </c>
      <c r="B472" s="334" t="s">
        <v>901</v>
      </c>
      <c r="C472" s="336">
        <v>150</v>
      </c>
      <c r="D472" s="336">
        <v>0</v>
      </c>
      <c r="E472" s="470">
        <f t="shared" si="21"/>
        <v>-1</v>
      </c>
      <c r="F472" s="306" t="str">
        <f t="shared" si="22"/>
        <v>是</v>
      </c>
      <c r="G472" s="188" t="str">
        <f t="shared" si="23"/>
        <v>项</v>
      </c>
      <c r="I472" s="188" t="e">
        <f>SUMIF('[3]22'!$A$4:$A$1329,A472,'[3]22'!$D$4:$D$1329)</f>
        <v>#VALUE!</v>
      </c>
    </row>
    <row r="473" ht="36" customHeight="1" spans="1:9">
      <c r="A473" s="467" t="s">
        <v>81</v>
      </c>
      <c r="B473" s="330" t="s">
        <v>82</v>
      </c>
      <c r="C473" s="338">
        <v>8429</v>
      </c>
      <c r="D473" s="338">
        <v>8539</v>
      </c>
      <c r="E473" s="470">
        <f t="shared" si="21"/>
        <v>0.013</v>
      </c>
      <c r="F473" s="306" t="str">
        <f t="shared" si="22"/>
        <v>是</v>
      </c>
      <c r="G473" s="188" t="str">
        <f t="shared" si="23"/>
        <v>类</v>
      </c>
      <c r="I473" s="188" t="e">
        <f>SUMIF('[3]22'!$A$4:$A$1329,A473,'[3]22'!$D$4:$D$1329)</f>
        <v>#VALUE!</v>
      </c>
    </row>
    <row r="474" ht="36" customHeight="1" spans="1:9">
      <c r="A474" s="467" t="s">
        <v>902</v>
      </c>
      <c r="B474" s="330" t="s">
        <v>903</v>
      </c>
      <c r="C474" s="338">
        <v>3452</v>
      </c>
      <c r="D474" s="338">
        <v>3435</v>
      </c>
      <c r="E474" s="470">
        <f t="shared" si="21"/>
        <v>-0.005</v>
      </c>
      <c r="F474" s="306" t="str">
        <f t="shared" si="22"/>
        <v>是</v>
      </c>
      <c r="G474" s="188" t="str">
        <f t="shared" si="23"/>
        <v>款</v>
      </c>
      <c r="I474" s="188" t="e">
        <f>SUMIF('[3]22'!$A$4:$A$1329,A474,'[3]22'!$D$4:$D$1329)</f>
        <v>#VALUE!</v>
      </c>
    </row>
    <row r="475" ht="36" customHeight="1" spans="1:9">
      <c r="A475" s="469" t="s">
        <v>904</v>
      </c>
      <c r="B475" s="334" t="s">
        <v>138</v>
      </c>
      <c r="C475" s="336">
        <v>833</v>
      </c>
      <c r="D475" s="336">
        <v>805</v>
      </c>
      <c r="E475" s="470">
        <f t="shared" si="21"/>
        <v>-0.034</v>
      </c>
      <c r="F475" s="306" t="str">
        <f t="shared" si="22"/>
        <v>是</v>
      </c>
      <c r="G475" s="188" t="str">
        <f t="shared" si="23"/>
        <v>项</v>
      </c>
      <c r="I475" s="188" t="e">
        <f>SUMIF('[3]22'!$A$4:$A$1329,A475,'[3]22'!$D$4:$D$1329)</f>
        <v>#VALUE!</v>
      </c>
    </row>
    <row r="476" ht="36" customHeight="1" spans="1:9">
      <c r="A476" s="469" t="s">
        <v>905</v>
      </c>
      <c r="B476" s="334" t="s">
        <v>140</v>
      </c>
      <c r="C476" s="336">
        <v>0</v>
      </c>
      <c r="D476" s="336">
        <v>0</v>
      </c>
      <c r="E476" s="470" t="str">
        <f t="shared" si="21"/>
        <v/>
      </c>
      <c r="F476" s="306" t="str">
        <f t="shared" si="22"/>
        <v>否</v>
      </c>
      <c r="G476" s="188" t="str">
        <f t="shared" si="23"/>
        <v>项</v>
      </c>
      <c r="I476" s="188" t="e">
        <f>SUMIF('[3]22'!$A$4:$A$1329,A476,'[3]22'!$D$4:$D$1329)</f>
        <v>#VALUE!</v>
      </c>
    </row>
    <row r="477" ht="36" customHeight="1" spans="1:9">
      <c r="A477" s="469" t="s">
        <v>906</v>
      </c>
      <c r="B477" s="334" t="s">
        <v>142</v>
      </c>
      <c r="C477" s="336">
        <v>0</v>
      </c>
      <c r="D477" s="336">
        <v>0</v>
      </c>
      <c r="E477" s="470" t="str">
        <f t="shared" si="21"/>
        <v/>
      </c>
      <c r="F477" s="306" t="str">
        <f t="shared" si="22"/>
        <v>否</v>
      </c>
      <c r="G477" s="188" t="str">
        <f t="shared" si="23"/>
        <v>项</v>
      </c>
      <c r="I477" s="188" t="e">
        <f>SUMIF('[3]22'!$A$4:$A$1329,A477,'[3]22'!$D$4:$D$1329)</f>
        <v>#VALUE!</v>
      </c>
    </row>
    <row r="478" ht="36" customHeight="1" spans="1:9">
      <c r="A478" s="469" t="s">
        <v>907</v>
      </c>
      <c r="B478" s="334" t="s">
        <v>908</v>
      </c>
      <c r="C478" s="336">
        <v>369</v>
      </c>
      <c r="D478" s="336">
        <v>369</v>
      </c>
      <c r="E478" s="470">
        <f t="shared" si="21"/>
        <v>0</v>
      </c>
      <c r="F478" s="306" t="str">
        <f t="shared" si="22"/>
        <v>是</v>
      </c>
      <c r="G478" s="188" t="str">
        <f t="shared" si="23"/>
        <v>项</v>
      </c>
      <c r="I478" s="188" t="e">
        <f>SUMIF('[3]22'!$A$4:$A$1329,A478,'[3]22'!$D$4:$D$1329)</f>
        <v>#VALUE!</v>
      </c>
    </row>
    <row r="479" ht="36" customHeight="1" spans="1:9">
      <c r="A479" s="469" t="s">
        <v>909</v>
      </c>
      <c r="B479" s="334" t="s">
        <v>910</v>
      </c>
      <c r="C479" s="336">
        <v>0</v>
      </c>
      <c r="D479" s="336">
        <v>0</v>
      </c>
      <c r="E479" s="470" t="str">
        <f t="shared" si="21"/>
        <v/>
      </c>
      <c r="F479" s="306" t="str">
        <f t="shared" si="22"/>
        <v>否</v>
      </c>
      <c r="G479" s="188" t="str">
        <f t="shared" si="23"/>
        <v>项</v>
      </c>
      <c r="I479" s="188" t="e">
        <f>SUMIF('[3]22'!$A$4:$A$1329,A479,'[3]22'!$D$4:$D$1329)</f>
        <v>#VALUE!</v>
      </c>
    </row>
    <row r="480" ht="36" customHeight="1" spans="1:9">
      <c r="A480" s="469" t="s">
        <v>911</v>
      </c>
      <c r="B480" s="334" t="s">
        <v>912</v>
      </c>
      <c r="C480" s="336">
        <v>0</v>
      </c>
      <c r="D480" s="336">
        <v>0</v>
      </c>
      <c r="E480" s="470" t="str">
        <f t="shared" si="21"/>
        <v/>
      </c>
      <c r="F480" s="306" t="str">
        <f t="shared" si="22"/>
        <v>否</v>
      </c>
      <c r="G480" s="188" t="str">
        <f t="shared" si="23"/>
        <v>项</v>
      </c>
      <c r="I480" s="188" t="e">
        <f>SUMIF('[3]22'!$A$4:$A$1329,A480,'[3]22'!$D$4:$D$1329)</f>
        <v>#VALUE!</v>
      </c>
    </row>
    <row r="481" ht="36" customHeight="1" spans="1:9">
      <c r="A481" s="469" t="s">
        <v>913</v>
      </c>
      <c r="B481" s="334" t="s">
        <v>914</v>
      </c>
      <c r="C481" s="336">
        <v>0</v>
      </c>
      <c r="D481" s="336">
        <v>0</v>
      </c>
      <c r="E481" s="470" t="str">
        <f t="shared" si="21"/>
        <v/>
      </c>
      <c r="F481" s="306" t="str">
        <f t="shared" si="22"/>
        <v>否</v>
      </c>
      <c r="G481" s="188" t="str">
        <f t="shared" si="23"/>
        <v>项</v>
      </c>
      <c r="I481" s="188" t="e">
        <f>SUMIF('[3]22'!$A$4:$A$1329,A481,'[3]22'!$D$4:$D$1329)</f>
        <v>#VALUE!</v>
      </c>
    </row>
    <row r="482" ht="36" customHeight="1" spans="1:9">
      <c r="A482" s="469" t="s">
        <v>915</v>
      </c>
      <c r="B482" s="334" t="s">
        <v>916</v>
      </c>
      <c r="C482" s="336">
        <v>0</v>
      </c>
      <c r="D482" s="336">
        <v>0</v>
      </c>
      <c r="E482" s="470" t="str">
        <f t="shared" si="21"/>
        <v/>
      </c>
      <c r="F482" s="306" t="str">
        <f t="shared" si="22"/>
        <v>否</v>
      </c>
      <c r="G482" s="188" t="str">
        <f t="shared" si="23"/>
        <v>项</v>
      </c>
      <c r="I482" s="188" t="e">
        <f>SUMIF('[3]22'!$A$4:$A$1329,A482,'[3]22'!$D$4:$D$1329)</f>
        <v>#VALUE!</v>
      </c>
    </row>
    <row r="483" ht="36" customHeight="1" spans="1:9">
      <c r="A483" s="469" t="s">
        <v>917</v>
      </c>
      <c r="B483" s="334" t="s">
        <v>918</v>
      </c>
      <c r="C483" s="336">
        <v>612</v>
      </c>
      <c r="D483" s="336">
        <v>612</v>
      </c>
      <c r="E483" s="470">
        <f t="shared" si="21"/>
        <v>0</v>
      </c>
      <c r="F483" s="306" t="str">
        <f t="shared" si="22"/>
        <v>是</v>
      </c>
      <c r="G483" s="188" t="str">
        <f t="shared" si="23"/>
        <v>项</v>
      </c>
      <c r="I483" s="188" t="e">
        <f>SUMIF('[3]22'!$A$4:$A$1329,A483,'[3]22'!$D$4:$D$1329)</f>
        <v>#VALUE!</v>
      </c>
    </row>
    <row r="484" ht="36" customHeight="1" spans="1:9">
      <c r="A484" s="469" t="s">
        <v>919</v>
      </c>
      <c r="B484" s="334" t="s">
        <v>920</v>
      </c>
      <c r="C484" s="336">
        <v>0</v>
      </c>
      <c r="D484" s="336">
        <v>100</v>
      </c>
      <c r="E484" s="470" t="str">
        <f t="shared" si="21"/>
        <v/>
      </c>
      <c r="F484" s="306" t="str">
        <f t="shared" si="22"/>
        <v>是</v>
      </c>
      <c r="G484" s="188" t="str">
        <f t="shared" si="23"/>
        <v>项</v>
      </c>
      <c r="I484" s="188" t="e">
        <f>SUMIF('[3]22'!$A$4:$A$1329,A484,'[3]22'!$D$4:$D$1329)</f>
        <v>#VALUE!</v>
      </c>
    </row>
    <row r="485" ht="36" customHeight="1" spans="1:9">
      <c r="A485" s="469" t="s">
        <v>921</v>
      </c>
      <c r="B485" s="334" t="s">
        <v>922</v>
      </c>
      <c r="C485" s="336">
        <v>113</v>
      </c>
      <c r="D485" s="336">
        <v>113</v>
      </c>
      <c r="E485" s="470">
        <f t="shared" si="21"/>
        <v>0</v>
      </c>
      <c r="F485" s="306" t="str">
        <f t="shared" si="22"/>
        <v>是</v>
      </c>
      <c r="G485" s="188" t="str">
        <f t="shared" si="23"/>
        <v>项</v>
      </c>
      <c r="I485" s="188" t="e">
        <f>SUMIF('[3]22'!$A$4:$A$1329,A485,'[3]22'!$D$4:$D$1329)</f>
        <v>#VALUE!</v>
      </c>
    </row>
    <row r="486" ht="36" customHeight="1" spans="1:9">
      <c r="A486" s="469" t="s">
        <v>923</v>
      </c>
      <c r="B486" s="334" t="s">
        <v>924</v>
      </c>
      <c r="C486" s="336">
        <v>17</v>
      </c>
      <c r="D486" s="336">
        <v>17</v>
      </c>
      <c r="E486" s="470">
        <f t="shared" si="21"/>
        <v>0</v>
      </c>
      <c r="F486" s="306" t="str">
        <f t="shared" si="22"/>
        <v>是</v>
      </c>
      <c r="G486" s="188" t="str">
        <f t="shared" si="23"/>
        <v>项</v>
      </c>
      <c r="I486" s="188" t="e">
        <f>SUMIF('[3]22'!$A$4:$A$1329,A486,'[3]22'!$D$4:$D$1329)</f>
        <v>#VALUE!</v>
      </c>
    </row>
    <row r="487" ht="36" customHeight="1" spans="1:9">
      <c r="A487" s="469" t="s">
        <v>925</v>
      </c>
      <c r="B487" s="334" t="s">
        <v>926</v>
      </c>
      <c r="C487" s="336">
        <v>0</v>
      </c>
      <c r="D487" s="336">
        <v>0</v>
      </c>
      <c r="E487" s="470" t="str">
        <f t="shared" si="21"/>
        <v/>
      </c>
      <c r="F487" s="306" t="str">
        <f t="shared" si="22"/>
        <v>否</v>
      </c>
      <c r="G487" s="188" t="str">
        <f t="shared" si="23"/>
        <v>项</v>
      </c>
      <c r="I487" s="188" t="e">
        <f>SUMIF('[3]22'!$A$4:$A$1329,A487,'[3]22'!$D$4:$D$1329)</f>
        <v>#VALUE!</v>
      </c>
    </row>
    <row r="488" ht="36" customHeight="1" spans="1:9">
      <c r="A488" s="469" t="s">
        <v>927</v>
      </c>
      <c r="B488" s="334" t="s">
        <v>928</v>
      </c>
      <c r="C488" s="336">
        <v>0</v>
      </c>
      <c r="D488" s="336">
        <v>0</v>
      </c>
      <c r="E488" s="470" t="str">
        <f t="shared" si="21"/>
        <v/>
      </c>
      <c r="F488" s="306" t="str">
        <f t="shared" si="22"/>
        <v>否</v>
      </c>
      <c r="G488" s="188" t="str">
        <f t="shared" si="23"/>
        <v>项</v>
      </c>
      <c r="I488" s="188" t="e">
        <f>SUMIF('[3]22'!$A$4:$A$1329,A488,'[3]22'!$D$4:$D$1329)</f>
        <v>#VALUE!</v>
      </c>
    </row>
    <row r="489" ht="36" customHeight="1" spans="1:9">
      <c r="A489" s="469" t="s">
        <v>929</v>
      </c>
      <c r="B489" s="334" t="s">
        <v>930</v>
      </c>
      <c r="C489" s="336">
        <v>1508</v>
      </c>
      <c r="D489" s="336">
        <v>1419</v>
      </c>
      <c r="E489" s="470">
        <f t="shared" si="21"/>
        <v>-0.059</v>
      </c>
      <c r="F489" s="306" t="str">
        <f t="shared" si="22"/>
        <v>是</v>
      </c>
      <c r="G489" s="188" t="str">
        <f t="shared" si="23"/>
        <v>项</v>
      </c>
      <c r="I489" s="188" t="e">
        <f>SUMIF('[3]22'!$A$4:$A$1329,A489,'[3]22'!$D$4:$D$1329)</f>
        <v>#VALUE!</v>
      </c>
    </row>
    <row r="490" ht="36" customHeight="1" spans="1:9">
      <c r="A490" s="467" t="s">
        <v>931</v>
      </c>
      <c r="B490" s="330" t="s">
        <v>932</v>
      </c>
      <c r="C490" s="338">
        <v>881</v>
      </c>
      <c r="D490" s="338">
        <v>820</v>
      </c>
      <c r="E490" s="470">
        <f t="shared" si="21"/>
        <v>-0.069</v>
      </c>
      <c r="F490" s="306" t="str">
        <f t="shared" si="22"/>
        <v>是</v>
      </c>
      <c r="G490" s="188" t="str">
        <f t="shared" si="23"/>
        <v>款</v>
      </c>
      <c r="I490" s="188" t="e">
        <f>SUMIF('[3]22'!$A$4:$A$1329,A490,'[3]22'!$D$4:$D$1329)</f>
        <v>#VALUE!</v>
      </c>
    </row>
    <row r="491" ht="36" customHeight="1" spans="1:9">
      <c r="A491" s="469" t="s">
        <v>933</v>
      </c>
      <c r="B491" s="334" t="s">
        <v>138</v>
      </c>
      <c r="C491" s="336">
        <v>207</v>
      </c>
      <c r="D491" s="336">
        <v>200</v>
      </c>
      <c r="E491" s="470">
        <f t="shared" si="21"/>
        <v>-0.034</v>
      </c>
      <c r="F491" s="306" t="str">
        <f t="shared" si="22"/>
        <v>是</v>
      </c>
      <c r="G491" s="188" t="str">
        <f t="shared" si="23"/>
        <v>项</v>
      </c>
      <c r="I491" s="188" t="e">
        <f>SUMIF('[3]22'!$A$4:$A$1329,A491,'[3]22'!$D$4:$D$1329)</f>
        <v>#VALUE!</v>
      </c>
    </row>
    <row r="492" ht="36" customHeight="1" spans="1:9">
      <c r="A492" s="469" t="s">
        <v>934</v>
      </c>
      <c r="B492" s="334" t="s">
        <v>140</v>
      </c>
      <c r="C492" s="336">
        <v>0</v>
      </c>
      <c r="D492" s="336">
        <v>0</v>
      </c>
      <c r="E492" s="470" t="str">
        <f t="shared" si="21"/>
        <v/>
      </c>
      <c r="F492" s="306" t="str">
        <f t="shared" si="22"/>
        <v>否</v>
      </c>
      <c r="G492" s="188" t="str">
        <f t="shared" si="23"/>
        <v>项</v>
      </c>
      <c r="I492" s="188" t="e">
        <f>SUMIF('[3]22'!$A$4:$A$1329,A492,'[3]22'!$D$4:$D$1329)</f>
        <v>#VALUE!</v>
      </c>
    </row>
    <row r="493" ht="36" customHeight="1" spans="1:9">
      <c r="A493" s="469" t="s">
        <v>935</v>
      </c>
      <c r="B493" s="334" t="s">
        <v>142</v>
      </c>
      <c r="C493" s="336">
        <v>0</v>
      </c>
      <c r="D493" s="336">
        <v>0</v>
      </c>
      <c r="E493" s="470" t="str">
        <f t="shared" si="21"/>
        <v/>
      </c>
      <c r="F493" s="306" t="str">
        <f t="shared" si="22"/>
        <v>否</v>
      </c>
      <c r="G493" s="188" t="str">
        <f t="shared" si="23"/>
        <v>项</v>
      </c>
      <c r="I493" s="188" t="e">
        <f>SUMIF('[3]22'!$A$4:$A$1329,A493,'[3]22'!$D$4:$D$1329)</f>
        <v>#VALUE!</v>
      </c>
    </row>
    <row r="494" ht="36" customHeight="1" spans="1:9">
      <c r="A494" s="469" t="s">
        <v>936</v>
      </c>
      <c r="B494" s="334" t="s">
        <v>937</v>
      </c>
      <c r="C494" s="336">
        <v>669</v>
      </c>
      <c r="D494" s="336">
        <v>620</v>
      </c>
      <c r="E494" s="470">
        <f t="shared" ref="E494:E556" si="24">IF(C494&lt;&gt;0,D494/C494-1,"")</f>
        <v>-0.073</v>
      </c>
      <c r="F494" s="306" t="str">
        <f t="shared" si="22"/>
        <v>是</v>
      </c>
      <c r="G494" s="188" t="str">
        <f t="shared" si="23"/>
        <v>项</v>
      </c>
      <c r="I494" s="188" t="e">
        <f>SUMIF('[3]22'!$A$4:$A$1329,A494,'[3]22'!$D$4:$D$1329)</f>
        <v>#VALUE!</v>
      </c>
    </row>
    <row r="495" ht="36" customHeight="1" spans="1:9">
      <c r="A495" s="469" t="s">
        <v>938</v>
      </c>
      <c r="B495" s="334" t="s">
        <v>939</v>
      </c>
      <c r="C495" s="336">
        <v>5</v>
      </c>
      <c r="D495" s="336">
        <v>0</v>
      </c>
      <c r="E495" s="470">
        <f t="shared" si="24"/>
        <v>-1</v>
      </c>
      <c r="F495" s="306" t="str">
        <f t="shared" si="22"/>
        <v>是</v>
      </c>
      <c r="G495" s="188" t="str">
        <f t="shared" si="23"/>
        <v>项</v>
      </c>
      <c r="I495" s="188" t="e">
        <f>SUMIF('[3]22'!$A$4:$A$1329,A495,'[3]22'!$D$4:$D$1329)</f>
        <v>#VALUE!</v>
      </c>
    </row>
    <row r="496" ht="36" customHeight="1" spans="1:9">
      <c r="A496" s="469" t="s">
        <v>940</v>
      </c>
      <c r="B496" s="334" t="s">
        <v>941</v>
      </c>
      <c r="C496" s="336">
        <v>0</v>
      </c>
      <c r="D496" s="336">
        <v>0</v>
      </c>
      <c r="E496" s="470" t="str">
        <f t="shared" si="24"/>
        <v/>
      </c>
      <c r="F496" s="306" t="str">
        <f t="shared" si="22"/>
        <v>否</v>
      </c>
      <c r="G496" s="188" t="str">
        <f t="shared" si="23"/>
        <v>项</v>
      </c>
      <c r="I496" s="188" t="e">
        <f>SUMIF('[3]22'!$A$4:$A$1329,A496,'[3]22'!$D$4:$D$1329)</f>
        <v>#VALUE!</v>
      </c>
    </row>
    <row r="497" ht="36" customHeight="1" spans="1:9">
      <c r="A497" s="469" t="s">
        <v>942</v>
      </c>
      <c r="B497" s="334" t="s">
        <v>943</v>
      </c>
      <c r="C497" s="336">
        <v>0</v>
      </c>
      <c r="D497" s="336">
        <v>0</v>
      </c>
      <c r="E497" s="470" t="str">
        <f t="shared" si="24"/>
        <v/>
      </c>
      <c r="F497" s="306" t="str">
        <f t="shared" si="22"/>
        <v>否</v>
      </c>
      <c r="G497" s="188" t="str">
        <f t="shared" si="23"/>
        <v>项</v>
      </c>
      <c r="I497" s="188" t="e">
        <f>SUMIF('[3]22'!$A$4:$A$1329,A497,'[3]22'!$D$4:$D$1329)</f>
        <v>#VALUE!</v>
      </c>
    </row>
    <row r="498" ht="36" customHeight="1" spans="1:9">
      <c r="A498" s="467" t="s">
        <v>944</v>
      </c>
      <c r="B498" s="330" t="s">
        <v>945</v>
      </c>
      <c r="C498" s="338">
        <v>241</v>
      </c>
      <c r="D498" s="338">
        <v>360</v>
      </c>
      <c r="E498" s="470">
        <f t="shared" si="24"/>
        <v>0.494</v>
      </c>
      <c r="F498" s="306" t="str">
        <f t="shared" si="22"/>
        <v>是</v>
      </c>
      <c r="G498" s="188" t="str">
        <f t="shared" si="23"/>
        <v>款</v>
      </c>
      <c r="I498" s="188" t="e">
        <f>SUMIF('[3]22'!$A$4:$A$1329,A498,'[3]22'!$D$4:$D$1329)</f>
        <v>#VALUE!</v>
      </c>
    </row>
    <row r="499" ht="36" customHeight="1" spans="1:9">
      <c r="A499" s="469" t="s">
        <v>946</v>
      </c>
      <c r="B499" s="334" t="s">
        <v>138</v>
      </c>
      <c r="C499" s="336">
        <v>0</v>
      </c>
      <c r="D499" s="336">
        <v>0</v>
      </c>
      <c r="E499" s="470" t="str">
        <f t="shared" si="24"/>
        <v/>
      </c>
      <c r="F499" s="306" t="str">
        <f t="shared" si="22"/>
        <v>否</v>
      </c>
      <c r="G499" s="188" t="str">
        <f t="shared" si="23"/>
        <v>项</v>
      </c>
      <c r="I499" s="188" t="e">
        <f>SUMIF('[3]22'!$A$4:$A$1329,A499,'[3]22'!$D$4:$D$1329)</f>
        <v>#VALUE!</v>
      </c>
    </row>
    <row r="500" ht="36" customHeight="1" spans="1:9">
      <c r="A500" s="469" t="s">
        <v>947</v>
      </c>
      <c r="B500" s="334" t="s">
        <v>140</v>
      </c>
      <c r="C500" s="336">
        <v>0</v>
      </c>
      <c r="D500" s="336">
        <v>0</v>
      </c>
      <c r="E500" s="470" t="str">
        <f t="shared" si="24"/>
        <v/>
      </c>
      <c r="F500" s="306" t="str">
        <f t="shared" si="22"/>
        <v>否</v>
      </c>
      <c r="G500" s="188" t="str">
        <f t="shared" si="23"/>
        <v>项</v>
      </c>
      <c r="I500" s="188" t="e">
        <f>SUMIF('[3]22'!$A$4:$A$1329,A500,'[3]22'!$D$4:$D$1329)</f>
        <v>#VALUE!</v>
      </c>
    </row>
    <row r="501" ht="36" customHeight="1" spans="1:9">
      <c r="A501" s="469" t="s">
        <v>948</v>
      </c>
      <c r="B501" s="334" t="s">
        <v>142</v>
      </c>
      <c r="C501" s="336">
        <v>0</v>
      </c>
      <c r="D501" s="336">
        <v>0</v>
      </c>
      <c r="E501" s="470" t="str">
        <f t="shared" si="24"/>
        <v/>
      </c>
      <c r="F501" s="306" t="str">
        <f t="shared" si="22"/>
        <v>否</v>
      </c>
      <c r="G501" s="188" t="str">
        <f t="shared" si="23"/>
        <v>项</v>
      </c>
      <c r="I501" s="188" t="e">
        <f>SUMIF('[3]22'!$A$4:$A$1329,A501,'[3]22'!$D$4:$D$1329)</f>
        <v>#VALUE!</v>
      </c>
    </row>
    <row r="502" ht="36" customHeight="1" spans="1:9">
      <c r="A502" s="469" t="s">
        <v>949</v>
      </c>
      <c r="B502" s="334" t="s">
        <v>950</v>
      </c>
      <c r="C502" s="336">
        <v>0</v>
      </c>
      <c r="D502" s="336">
        <v>0</v>
      </c>
      <c r="E502" s="470" t="str">
        <f t="shared" si="24"/>
        <v/>
      </c>
      <c r="F502" s="306" t="str">
        <f t="shared" si="22"/>
        <v>否</v>
      </c>
      <c r="G502" s="188" t="str">
        <f t="shared" si="23"/>
        <v>项</v>
      </c>
      <c r="I502" s="188" t="e">
        <f>SUMIF('[3]22'!$A$4:$A$1329,A502,'[3]22'!$D$4:$D$1329)</f>
        <v>#VALUE!</v>
      </c>
    </row>
    <row r="503" ht="36" customHeight="1" spans="1:9">
      <c r="A503" s="469" t="s">
        <v>951</v>
      </c>
      <c r="B503" s="334" t="s">
        <v>952</v>
      </c>
      <c r="C503" s="336">
        <v>0</v>
      </c>
      <c r="D503" s="336">
        <v>0</v>
      </c>
      <c r="E503" s="470" t="str">
        <f t="shared" si="24"/>
        <v/>
      </c>
      <c r="F503" s="306" t="str">
        <f t="shared" si="22"/>
        <v>否</v>
      </c>
      <c r="G503" s="188" t="str">
        <f t="shared" si="23"/>
        <v>项</v>
      </c>
      <c r="I503" s="188" t="e">
        <f>SUMIF('[3]22'!$A$4:$A$1329,A503,'[3]22'!$D$4:$D$1329)</f>
        <v>#VALUE!</v>
      </c>
    </row>
    <row r="504" ht="36" customHeight="1" spans="1:9">
      <c r="A504" s="469" t="s">
        <v>953</v>
      </c>
      <c r="B504" s="334" t="s">
        <v>954</v>
      </c>
      <c r="C504" s="336">
        <v>0</v>
      </c>
      <c r="D504" s="336">
        <v>0</v>
      </c>
      <c r="E504" s="470" t="str">
        <f t="shared" si="24"/>
        <v/>
      </c>
      <c r="F504" s="306" t="str">
        <f t="shared" si="22"/>
        <v>否</v>
      </c>
      <c r="G504" s="188" t="str">
        <f t="shared" si="23"/>
        <v>项</v>
      </c>
      <c r="I504" s="188" t="e">
        <f>SUMIF('[3]22'!$A$4:$A$1329,A504,'[3]22'!$D$4:$D$1329)</f>
        <v>#VALUE!</v>
      </c>
    </row>
    <row r="505" ht="36" customHeight="1" spans="1:9">
      <c r="A505" s="469" t="s">
        <v>955</v>
      </c>
      <c r="B505" s="334" t="s">
        <v>956</v>
      </c>
      <c r="C505" s="336">
        <v>184</v>
      </c>
      <c r="D505" s="336">
        <v>300</v>
      </c>
      <c r="E505" s="470">
        <f t="shared" si="24"/>
        <v>0.63</v>
      </c>
      <c r="F505" s="306" t="str">
        <f t="shared" si="22"/>
        <v>是</v>
      </c>
      <c r="G505" s="188" t="str">
        <f t="shared" si="23"/>
        <v>项</v>
      </c>
      <c r="I505" s="188" t="e">
        <f>SUMIF('[3]22'!$A$4:$A$1329,A505,'[3]22'!$D$4:$D$1329)</f>
        <v>#VALUE!</v>
      </c>
    </row>
    <row r="506" ht="36" customHeight="1" spans="1:9">
      <c r="A506" s="469" t="s">
        <v>957</v>
      </c>
      <c r="B506" s="334" t="s">
        <v>958</v>
      </c>
      <c r="C506" s="336">
        <v>57</v>
      </c>
      <c r="D506" s="336">
        <v>35</v>
      </c>
      <c r="E506" s="470">
        <f t="shared" si="24"/>
        <v>-0.386</v>
      </c>
      <c r="F506" s="306" t="str">
        <f t="shared" si="22"/>
        <v>是</v>
      </c>
      <c r="G506" s="188" t="str">
        <f t="shared" si="23"/>
        <v>项</v>
      </c>
      <c r="I506" s="188" t="e">
        <f>SUMIF('[3]22'!$A$4:$A$1329,A506,'[3]22'!$D$4:$D$1329)</f>
        <v>#VALUE!</v>
      </c>
    </row>
    <row r="507" ht="36" customHeight="1" spans="1:9">
      <c r="A507" s="469" t="s">
        <v>959</v>
      </c>
      <c r="B507" s="334" t="s">
        <v>960</v>
      </c>
      <c r="C507" s="336">
        <v>0</v>
      </c>
      <c r="D507" s="336">
        <v>0</v>
      </c>
      <c r="E507" s="470" t="str">
        <f t="shared" si="24"/>
        <v/>
      </c>
      <c r="F507" s="306" t="str">
        <f t="shared" si="22"/>
        <v>否</v>
      </c>
      <c r="G507" s="188" t="str">
        <f t="shared" si="23"/>
        <v>项</v>
      </c>
      <c r="I507" s="188" t="e">
        <f>SUMIF('[3]22'!$A$4:$A$1329,A507,'[3]22'!$D$4:$D$1329)</f>
        <v>#VALUE!</v>
      </c>
    </row>
    <row r="508" ht="36" customHeight="1" spans="1:9">
      <c r="A508" s="469" t="s">
        <v>961</v>
      </c>
      <c r="B508" s="334" t="s">
        <v>962</v>
      </c>
      <c r="C508" s="336">
        <v>0</v>
      </c>
      <c r="D508" s="336">
        <v>25</v>
      </c>
      <c r="E508" s="470" t="str">
        <f t="shared" si="24"/>
        <v/>
      </c>
      <c r="F508" s="306" t="str">
        <f t="shared" si="22"/>
        <v>是</v>
      </c>
      <c r="G508" s="188" t="str">
        <f t="shared" si="23"/>
        <v>项</v>
      </c>
      <c r="I508" s="188" t="e">
        <f>SUMIF('[3]22'!$A$4:$A$1329,A508,'[3]22'!$D$4:$D$1329)</f>
        <v>#VALUE!</v>
      </c>
    </row>
    <row r="509" ht="36" customHeight="1" spans="1:9">
      <c r="A509" s="467" t="s">
        <v>963</v>
      </c>
      <c r="B509" s="330" t="s">
        <v>964</v>
      </c>
      <c r="C509" s="338">
        <v>266</v>
      </c>
      <c r="D509" s="338">
        <v>438</v>
      </c>
      <c r="E509" s="470">
        <f t="shared" si="24"/>
        <v>0.647</v>
      </c>
      <c r="F509" s="306" t="str">
        <f t="shared" ref="F509:F571" si="25">IF(LEN(A509)=3,"是",IF(B509&lt;&gt;"",IF(SUM(C509:D509)&lt;&gt;0,"是","否"),"是"))</f>
        <v>是</v>
      </c>
      <c r="G509" s="188" t="str">
        <f t="shared" ref="G509:G571" si="26">IF(LEN(A509)=3,"类",IF(LEN(A509)=5,"款","项"))</f>
        <v>款</v>
      </c>
      <c r="I509" s="188" t="e">
        <f>SUMIF('[3]22'!$A$4:$A$1329,A509,'[3]22'!$D$4:$D$1329)</f>
        <v>#VALUE!</v>
      </c>
    </row>
    <row r="510" ht="36" customHeight="1" spans="1:9">
      <c r="A510" s="469" t="s">
        <v>965</v>
      </c>
      <c r="B510" s="334" t="s">
        <v>138</v>
      </c>
      <c r="C510" s="336">
        <v>151</v>
      </c>
      <c r="D510" s="336">
        <v>150</v>
      </c>
      <c r="E510" s="470">
        <f t="shared" si="24"/>
        <v>-0.007</v>
      </c>
      <c r="F510" s="306" t="str">
        <f t="shared" si="25"/>
        <v>是</v>
      </c>
      <c r="G510" s="188" t="str">
        <f t="shared" si="26"/>
        <v>项</v>
      </c>
      <c r="I510" s="188" t="e">
        <f>SUMIF('[3]22'!$A$4:$A$1329,A510,'[3]22'!$D$4:$D$1329)</f>
        <v>#VALUE!</v>
      </c>
    </row>
    <row r="511" ht="36" customHeight="1" spans="1:9">
      <c r="A511" s="469" t="s">
        <v>966</v>
      </c>
      <c r="B511" s="334" t="s">
        <v>140</v>
      </c>
      <c r="C511" s="336">
        <v>0</v>
      </c>
      <c r="D511" s="336">
        <v>0</v>
      </c>
      <c r="E511" s="470" t="str">
        <f t="shared" si="24"/>
        <v/>
      </c>
      <c r="F511" s="306" t="str">
        <f t="shared" si="25"/>
        <v>否</v>
      </c>
      <c r="G511" s="188" t="str">
        <f t="shared" si="26"/>
        <v>项</v>
      </c>
      <c r="I511" s="188" t="e">
        <f>SUMIF('[3]22'!$A$4:$A$1329,A511,'[3]22'!$D$4:$D$1329)</f>
        <v>#VALUE!</v>
      </c>
    </row>
    <row r="512" ht="36" customHeight="1" spans="1:9">
      <c r="A512" s="469" t="s">
        <v>967</v>
      </c>
      <c r="B512" s="334" t="s">
        <v>142</v>
      </c>
      <c r="C512" s="336">
        <v>0</v>
      </c>
      <c r="D512" s="336">
        <v>0</v>
      </c>
      <c r="E512" s="470" t="str">
        <f t="shared" si="24"/>
        <v/>
      </c>
      <c r="F512" s="306" t="str">
        <f t="shared" si="25"/>
        <v>否</v>
      </c>
      <c r="G512" s="188" t="str">
        <f t="shared" si="26"/>
        <v>项</v>
      </c>
      <c r="I512" s="188" t="e">
        <f>SUMIF('[3]22'!$A$4:$A$1329,A512,'[3]22'!$D$4:$D$1329)</f>
        <v>#VALUE!</v>
      </c>
    </row>
    <row r="513" ht="36" customHeight="1" spans="1:9">
      <c r="A513" s="469" t="s">
        <v>968</v>
      </c>
      <c r="B513" s="334" t="s">
        <v>969</v>
      </c>
      <c r="C513" s="336">
        <v>0</v>
      </c>
      <c r="D513" s="336">
        <v>0</v>
      </c>
      <c r="E513" s="470" t="str">
        <f t="shared" si="24"/>
        <v/>
      </c>
      <c r="F513" s="306" t="str">
        <f t="shared" si="25"/>
        <v>否</v>
      </c>
      <c r="G513" s="188" t="str">
        <f t="shared" si="26"/>
        <v>项</v>
      </c>
      <c r="I513" s="188" t="e">
        <f>SUMIF('[3]22'!$A$4:$A$1329,A513,'[3]22'!$D$4:$D$1329)</f>
        <v>#VALUE!</v>
      </c>
    </row>
    <row r="514" ht="36" customHeight="1" spans="1:9">
      <c r="A514" s="469" t="s">
        <v>970</v>
      </c>
      <c r="B514" s="334" t="s">
        <v>971</v>
      </c>
      <c r="C514" s="336">
        <v>94</v>
      </c>
      <c r="D514" s="336">
        <v>110</v>
      </c>
      <c r="E514" s="470">
        <f t="shared" si="24"/>
        <v>0.17</v>
      </c>
      <c r="F514" s="306" t="str">
        <f t="shared" si="25"/>
        <v>是</v>
      </c>
      <c r="G514" s="188" t="str">
        <f t="shared" si="26"/>
        <v>项</v>
      </c>
      <c r="I514" s="188" t="e">
        <f>SUMIF('[3]22'!$A$4:$A$1329,A514,'[3]22'!$D$4:$D$1329)</f>
        <v>#VALUE!</v>
      </c>
    </row>
    <row r="515" ht="36" customHeight="1" spans="1:9">
      <c r="A515" s="469" t="s">
        <v>972</v>
      </c>
      <c r="B515" s="334" t="s">
        <v>973</v>
      </c>
      <c r="C515" s="336">
        <v>0</v>
      </c>
      <c r="D515" s="336">
        <v>0</v>
      </c>
      <c r="E515" s="470" t="str">
        <f t="shared" si="24"/>
        <v/>
      </c>
      <c r="F515" s="306" t="str">
        <f t="shared" si="25"/>
        <v>否</v>
      </c>
      <c r="G515" s="188" t="str">
        <f t="shared" si="26"/>
        <v>项</v>
      </c>
      <c r="I515" s="188" t="e">
        <f>SUMIF('[3]22'!$A$4:$A$1329,A515,'[3]22'!$D$4:$D$1329)</f>
        <v>#VALUE!</v>
      </c>
    </row>
    <row r="516" ht="36" customHeight="1" spans="1:9">
      <c r="A516" s="469" t="s">
        <v>974</v>
      </c>
      <c r="B516" s="334" t="s">
        <v>975</v>
      </c>
      <c r="C516" s="336">
        <v>21</v>
      </c>
      <c r="D516" s="336">
        <v>178</v>
      </c>
      <c r="E516" s="470">
        <f t="shared" si="24"/>
        <v>7.476</v>
      </c>
      <c r="F516" s="306" t="str">
        <f t="shared" si="25"/>
        <v>是</v>
      </c>
      <c r="G516" s="188" t="str">
        <f t="shared" si="26"/>
        <v>项</v>
      </c>
      <c r="I516" s="188" t="e">
        <f>SUMIF('[3]22'!$A$4:$A$1329,A516,'[3]22'!$D$4:$D$1329)</f>
        <v>#VALUE!</v>
      </c>
    </row>
    <row r="517" ht="36" customHeight="1" spans="1:9">
      <c r="A517" s="469" t="s">
        <v>976</v>
      </c>
      <c r="B517" s="334" t="s">
        <v>977</v>
      </c>
      <c r="C517" s="336">
        <v>0</v>
      </c>
      <c r="D517" s="336">
        <v>0</v>
      </c>
      <c r="E517" s="470" t="str">
        <f t="shared" si="24"/>
        <v/>
      </c>
      <c r="F517" s="306" t="str">
        <f t="shared" si="25"/>
        <v>否</v>
      </c>
      <c r="G517" s="188" t="str">
        <f t="shared" si="26"/>
        <v>项</v>
      </c>
      <c r="I517" s="188" t="e">
        <f>SUMIF('[3]22'!$A$4:$A$1329,A517,'[3]22'!$D$4:$D$1329)</f>
        <v>#VALUE!</v>
      </c>
    </row>
    <row r="518" ht="36" customHeight="1" spans="1:9">
      <c r="A518" s="467" t="s">
        <v>978</v>
      </c>
      <c r="B518" s="330" t="s">
        <v>979</v>
      </c>
      <c r="C518" s="338">
        <v>2246</v>
      </c>
      <c r="D518" s="338">
        <v>2248</v>
      </c>
      <c r="E518" s="470">
        <f t="shared" si="24"/>
        <v>0.001</v>
      </c>
      <c r="F518" s="306" t="str">
        <f t="shared" si="25"/>
        <v>是</v>
      </c>
      <c r="G518" s="188" t="str">
        <f t="shared" si="26"/>
        <v>款</v>
      </c>
      <c r="I518" s="188" t="e">
        <f>SUMIF('[3]22'!$A$4:$A$1329,A518,'[3]22'!$D$4:$D$1329)</f>
        <v>#VALUE!</v>
      </c>
    </row>
    <row r="519" ht="36" customHeight="1" spans="1:9">
      <c r="A519" s="469" t="s">
        <v>980</v>
      </c>
      <c r="B519" s="334" t="s">
        <v>138</v>
      </c>
      <c r="C519" s="336">
        <v>1825</v>
      </c>
      <c r="D519" s="336">
        <v>1828</v>
      </c>
      <c r="E519" s="470">
        <f t="shared" si="24"/>
        <v>0.002</v>
      </c>
      <c r="F519" s="306" t="str">
        <f t="shared" si="25"/>
        <v>是</v>
      </c>
      <c r="G519" s="188" t="str">
        <f t="shared" si="26"/>
        <v>项</v>
      </c>
      <c r="I519" s="188" t="e">
        <f>SUMIF('[3]22'!$A$4:$A$1329,A519,'[3]22'!$D$4:$D$1329)</f>
        <v>#VALUE!</v>
      </c>
    </row>
    <row r="520" ht="36" customHeight="1" spans="1:9">
      <c r="A520" s="469" t="s">
        <v>981</v>
      </c>
      <c r="B520" s="334" t="s">
        <v>140</v>
      </c>
      <c r="C520" s="336">
        <v>0</v>
      </c>
      <c r="D520" s="336">
        <v>0</v>
      </c>
      <c r="E520" s="470" t="str">
        <f t="shared" si="24"/>
        <v/>
      </c>
      <c r="F520" s="306" t="str">
        <f t="shared" si="25"/>
        <v>否</v>
      </c>
      <c r="G520" s="188" t="str">
        <f t="shared" si="26"/>
        <v>项</v>
      </c>
      <c r="I520" s="188" t="e">
        <f>SUMIF('[3]22'!$A$4:$A$1329,A520,'[3]22'!$D$4:$D$1329)</f>
        <v>#VALUE!</v>
      </c>
    </row>
    <row r="521" ht="36" customHeight="1" spans="1:9">
      <c r="A521" s="469" t="s">
        <v>982</v>
      </c>
      <c r="B521" s="334" t="s">
        <v>142</v>
      </c>
      <c r="C521" s="336">
        <v>0</v>
      </c>
      <c r="D521" s="336">
        <v>0</v>
      </c>
      <c r="E521" s="470" t="str">
        <f t="shared" si="24"/>
        <v/>
      </c>
      <c r="F521" s="306" t="str">
        <f t="shared" si="25"/>
        <v>否</v>
      </c>
      <c r="G521" s="188" t="str">
        <f t="shared" si="26"/>
        <v>项</v>
      </c>
      <c r="I521" s="188" t="e">
        <f>SUMIF('[3]22'!$A$4:$A$1329,A521,'[3]22'!$D$4:$D$1329)</f>
        <v>#VALUE!</v>
      </c>
    </row>
    <row r="522" ht="36" customHeight="1" spans="1:9">
      <c r="A522" s="469" t="s">
        <v>983</v>
      </c>
      <c r="B522" s="334" t="s">
        <v>984</v>
      </c>
      <c r="C522" s="336">
        <v>20</v>
      </c>
      <c r="D522" s="336">
        <v>20</v>
      </c>
      <c r="E522" s="470">
        <f t="shared" si="24"/>
        <v>0</v>
      </c>
      <c r="F522" s="306" t="str">
        <f t="shared" si="25"/>
        <v>是</v>
      </c>
      <c r="G522" s="188" t="str">
        <f t="shared" si="26"/>
        <v>项</v>
      </c>
      <c r="I522" s="188" t="e">
        <f>SUMIF('[3]22'!$A$4:$A$1329,A522,'[3]22'!$D$4:$D$1329)</f>
        <v>#VALUE!</v>
      </c>
    </row>
    <row r="523" ht="36" customHeight="1" spans="1:9">
      <c r="A523" s="469" t="s">
        <v>985</v>
      </c>
      <c r="B523" s="334" t="s">
        <v>986</v>
      </c>
      <c r="C523" s="336">
        <v>391</v>
      </c>
      <c r="D523" s="336">
        <v>400</v>
      </c>
      <c r="E523" s="470">
        <f t="shared" si="24"/>
        <v>0.023</v>
      </c>
      <c r="F523" s="306" t="str">
        <f t="shared" si="25"/>
        <v>是</v>
      </c>
      <c r="G523" s="188" t="str">
        <f t="shared" si="26"/>
        <v>项</v>
      </c>
      <c r="I523" s="188" t="e">
        <f>SUMIF('[3]22'!$A$4:$A$1329,A523,'[3]22'!$D$4:$D$1329)</f>
        <v>#VALUE!</v>
      </c>
    </row>
    <row r="524" ht="36" customHeight="1" spans="1:9">
      <c r="A524" s="469" t="s">
        <v>987</v>
      </c>
      <c r="B524" s="334" t="s">
        <v>988</v>
      </c>
      <c r="C524" s="336">
        <v>0</v>
      </c>
      <c r="D524" s="336">
        <v>0</v>
      </c>
      <c r="E524" s="470" t="str">
        <f t="shared" si="24"/>
        <v/>
      </c>
      <c r="F524" s="306" t="str">
        <f t="shared" si="25"/>
        <v>否</v>
      </c>
      <c r="G524" s="188" t="str">
        <f t="shared" si="26"/>
        <v>项</v>
      </c>
      <c r="I524" s="188" t="e">
        <f>SUMIF('[3]22'!$A$4:$A$1329,A524,'[3]22'!$D$4:$D$1329)</f>
        <v>#VALUE!</v>
      </c>
    </row>
    <row r="525" ht="36" customHeight="1" spans="1:9">
      <c r="A525" s="477" t="s">
        <v>989</v>
      </c>
      <c r="B525" s="334" t="s">
        <v>990</v>
      </c>
      <c r="C525" s="336">
        <v>0</v>
      </c>
      <c r="D525" s="336">
        <v>0</v>
      </c>
      <c r="E525" s="470" t="str">
        <f t="shared" si="24"/>
        <v/>
      </c>
      <c r="F525" s="306" t="str">
        <f t="shared" si="25"/>
        <v>否</v>
      </c>
      <c r="G525" s="188" t="str">
        <f t="shared" si="26"/>
        <v>项</v>
      </c>
      <c r="I525" s="188" t="e">
        <f>SUMIF('[3]22'!$A$4:$A$1329,A525,'[3]22'!$D$4:$D$1329)</f>
        <v>#VALUE!</v>
      </c>
    </row>
    <row r="526" ht="36" customHeight="1" spans="1:9">
      <c r="A526" s="477" t="s">
        <v>991</v>
      </c>
      <c r="B526" s="334" t="s">
        <v>992</v>
      </c>
      <c r="C526" s="336">
        <v>0</v>
      </c>
      <c r="D526" s="336">
        <v>0</v>
      </c>
      <c r="E526" s="470" t="str">
        <f t="shared" si="24"/>
        <v/>
      </c>
      <c r="F526" s="306" t="str">
        <f t="shared" si="25"/>
        <v>否</v>
      </c>
      <c r="G526" s="188" t="str">
        <f t="shared" si="26"/>
        <v>项</v>
      </c>
      <c r="I526" s="188" t="e">
        <f>SUMIF('[3]22'!$A$4:$A$1329,A526,'[3]22'!$D$4:$D$1329)</f>
        <v>#VALUE!</v>
      </c>
    </row>
    <row r="527" ht="36" customHeight="1" spans="1:9">
      <c r="A527" s="469" t="s">
        <v>993</v>
      </c>
      <c r="B527" s="334" t="s">
        <v>994</v>
      </c>
      <c r="C527" s="336">
        <v>10</v>
      </c>
      <c r="D527" s="336">
        <v>0</v>
      </c>
      <c r="E527" s="470">
        <f t="shared" si="24"/>
        <v>-1</v>
      </c>
      <c r="F527" s="306" t="str">
        <f t="shared" si="25"/>
        <v>是</v>
      </c>
      <c r="G527" s="188" t="str">
        <f t="shared" si="26"/>
        <v>项</v>
      </c>
      <c r="I527" s="188" t="e">
        <f>SUMIF('[3]22'!$A$4:$A$1329,A527,'[3]22'!$D$4:$D$1329)</f>
        <v>#VALUE!</v>
      </c>
    </row>
    <row r="528" ht="36" customHeight="1" spans="1:9">
      <c r="A528" s="467" t="s">
        <v>995</v>
      </c>
      <c r="B528" s="330" t="s">
        <v>996</v>
      </c>
      <c r="C528" s="338">
        <v>1343</v>
      </c>
      <c r="D528" s="338">
        <v>1238</v>
      </c>
      <c r="E528" s="470">
        <f t="shared" si="24"/>
        <v>-0.078</v>
      </c>
      <c r="F528" s="306" t="str">
        <f t="shared" si="25"/>
        <v>是</v>
      </c>
      <c r="G528" s="188" t="str">
        <f t="shared" si="26"/>
        <v>款</v>
      </c>
      <c r="I528" s="188" t="e">
        <f>SUMIF('[3]22'!$A$4:$A$1329,A528,'[3]22'!$D$4:$D$1329)</f>
        <v>#VALUE!</v>
      </c>
    </row>
    <row r="529" ht="36" customHeight="1" spans="1:9">
      <c r="A529" s="469" t="s">
        <v>997</v>
      </c>
      <c r="B529" s="334" t="s">
        <v>998</v>
      </c>
      <c r="C529" s="336">
        <v>0</v>
      </c>
      <c r="D529" s="336">
        <v>0</v>
      </c>
      <c r="E529" s="470" t="str">
        <f t="shared" si="24"/>
        <v/>
      </c>
      <c r="F529" s="306" t="str">
        <f t="shared" si="25"/>
        <v>否</v>
      </c>
      <c r="G529" s="188" t="str">
        <f t="shared" si="26"/>
        <v>项</v>
      </c>
      <c r="I529" s="188" t="e">
        <f>SUMIF('[3]22'!$A$4:$A$1329,A529,'[3]22'!$D$4:$D$1329)</f>
        <v>#VALUE!</v>
      </c>
    </row>
    <row r="530" ht="36" customHeight="1" spans="1:9">
      <c r="A530" s="469" t="s">
        <v>999</v>
      </c>
      <c r="B530" s="334" t="s">
        <v>1000</v>
      </c>
      <c r="C530" s="336">
        <v>0</v>
      </c>
      <c r="D530" s="336">
        <v>0</v>
      </c>
      <c r="E530" s="470" t="str">
        <f t="shared" si="24"/>
        <v/>
      </c>
      <c r="F530" s="306" t="str">
        <f t="shared" si="25"/>
        <v>否</v>
      </c>
      <c r="G530" s="188" t="str">
        <f t="shared" si="26"/>
        <v>项</v>
      </c>
      <c r="I530" s="188" t="e">
        <f>SUMIF('[3]22'!$A$4:$A$1329,A530,'[3]22'!$D$4:$D$1329)</f>
        <v>#VALUE!</v>
      </c>
    </row>
    <row r="531" ht="36" customHeight="1" spans="1:9">
      <c r="A531" s="469" t="s">
        <v>1001</v>
      </c>
      <c r="B531" s="334" t="s">
        <v>1002</v>
      </c>
      <c r="C531" s="336">
        <v>1343</v>
      </c>
      <c r="D531" s="336">
        <v>1238</v>
      </c>
      <c r="E531" s="470">
        <f t="shared" si="24"/>
        <v>-0.078</v>
      </c>
      <c r="F531" s="306" t="str">
        <f t="shared" si="25"/>
        <v>是</v>
      </c>
      <c r="G531" s="188" t="str">
        <f t="shared" si="26"/>
        <v>项</v>
      </c>
      <c r="I531" s="188" t="e">
        <f>SUMIF('[3]22'!$A$4:$A$1329,A531,'[3]22'!$D$4:$D$1329)</f>
        <v>#VALUE!</v>
      </c>
    </row>
    <row r="532" ht="36" customHeight="1" spans="1:9">
      <c r="A532" s="467" t="s">
        <v>83</v>
      </c>
      <c r="B532" s="330" t="s">
        <v>84</v>
      </c>
      <c r="C532" s="338">
        <v>27959</v>
      </c>
      <c r="D532" s="338">
        <v>28831</v>
      </c>
      <c r="E532" s="470">
        <f t="shared" si="24"/>
        <v>0.031</v>
      </c>
      <c r="F532" s="306" t="str">
        <f t="shared" si="25"/>
        <v>是</v>
      </c>
      <c r="G532" s="188" t="str">
        <f t="shared" si="26"/>
        <v>类</v>
      </c>
      <c r="I532" s="188" t="e">
        <f>SUMIF('[3]22'!$A$4:$A$1329,A532,'[3]22'!$D$4:$D$1329)</f>
        <v>#VALUE!</v>
      </c>
    </row>
    <row r="533" ht="36" customHeight="1" spans="1:9">
      <c r="A533" s="467" t="s">
        <v>1003</v>
      </c>
      <c r="B533" s="330" t="s">
        <v>1004</v>
      </c>
      <c r="C533" s="338">
        <v>2095</v>
      </c>
      <c r="D533" s="338">
        <v>1872</v>
      </c>
      <c r="E533" s="470">
        <f t="shared" si="24"/>
        <v>-0.106</v>
      </c>
      <c r="F533" s="306" t="str">
        <f t="shared" si="25"/>
        <v>是</v>
      </c>
      <c r="G533" s="188" t="str">
        <f t="shared" si="26"/>
        <v>款</v>
      </c>
      <c r="I533" s="188" t="e">
        <f>SUMIF('[3]22'!$A$4:$A$1329,A533,'[3]22'!$D$4:$D$1329)</f>
        <v>#VALUE!</v>
      </c>
    </row>
    <row r="534" ht="36" customHeight="1" spans="1:9">
      <c r="A534" s="469" t="s">
        <v>1005</v>
      </c>
      <c r="B534" s="334" t="s">
        <v>138</v>
      </c>
      <c r="C534" s="336">
        <v>880</v>
      </c>
      <c r="D534" s="336">
        <v>789</v>
      </c>
      <c r="E534" s="470">
        <f t="shared" si="24"/>
        <v>-0.103</v>
      </c>
      <c r="F534" s="306" t="str">
        <f t="shared" si="25"/>
        <v>是</v>
      </c>
      <c r="G534" s="188" t="str">
        <f t="shared" si="26"/>
        <v>项</v>
      </c>
      <c r="I534" s="188" t="e">
        <f>SUMIF('[3]22'!$A$4:$A$1329,A534,'[3]22'!$D$4:$D$1329)</f>
        <v>#VALUE!</v>
      </c>
    </row>
    <row r="535" ht="36" customHeight="1" spans="1:9">
      <c r="A535" s="469" t="s">
        <v>1006</v>
      </c>
      <c r="B535" s="334" t="s">
        <v>140</v>
      </c>
      <c r="C535" s="336">
        <v>0</v>
      </c>
      <c r="D535" s="336">
        <v>0</v>
      </c>
      <c r="E535" s="470" t="str">
        <f t="shared" si="24"/>
        <v/>
      </c>
      <c r="F535" s="306" t="str">
        <f t="shared" si="25"/>
        <v>否</v>
      </c>
      <c r="G535" s="188" t="str">
        <f t="shared" si="26"/>
        <v>项</v>
      </c>
      <c r="I535" s="188" t="e">
        <f>SUMIF('[3]22'!$A$4:$A$1329,A535,'[3]22'!$D$4:$D$1329)</f>
        <v>#VALUE!</v>
      </c>
    </row>
    <row r="536" ht="36" customHeight="1" spans="1:9">
      <c r="A536" s="469" t="s">
        <v>1007</v>
      </c>
      <c r="B536" s="334" t="s">
        <v>142</v>
      </c>
      <c r="C536" s="336">
        <v>0</v>
      </c>
      <c r="D536" s="336">
        <v>0</v>
      </c>
      <c r="E536" s="470" t="str">
        <f t="shared" si="24"/>
        <v/>
      </c>
      <c r="F536" s="306" t="str">
        <f t="shared" si="25"/>
        <v>否</v>
      </c>
      <c r="G536" s="188" t="str">
        <f t="shared" si="26"/>
        <v>项</v>
      </c>
      <c r="I536" s="188" t="e">
        <f>SUMIF('[3]22'!$A$4:$A$1329,A536,'[3]22'!$D$4:$D$1329)</f>
        <v>#VALUE!</v>
      </c>
    </row>
    <row r="537" ht="36" customHeight="1" spans="1:9">
      <c r="A537" s="469" t="s">
        <v>1008</v>
      </c>
      <c r="B537" s="334" t="s">
        <v>1009</v>
      </c>
      <c r="C537" s="336">
        <v>0</v>
      </c>
      <c r="D537" s="336">
        <v>0</v>
      </c>
      <c r="E537" s="470" t="str">
        <f t="shared" si="24"/>
        <v/>
      </c>
      <c r="F537" s="306" t="str">
        <f t="shared" si="25"/>
        <v>否</v>
      </c>
      <c r="G537" s="188" t="str">
        <f t="shared" si="26"/>
        <v>项</v>
      </c>
      <c r="I537" s="188" t="e">
        <f>SUMIF('[3]22'!$A$4:$A$1329,A537,'[3]22'!$D$4:$D$1329)</f>
        <v>#VALUE!</v>
      </c>
    </row>
    <row r="538" ht="36" customHeight="1" spans="1:9">
      <c r="A538" s="469" t="s">
        <v>1010</v>
      </c>
      <c r="B538" s="334" t="s">
        <v>1011</v>
      </c>
      <c r="C538" s="336">
        <v>0</v>
      </c>
      <c r="D538" s="336">
        <v>0</v>
      </c>
      <c r="E538" s="470" t="str">
        <f t="shared" si="24"/>
        <v/>
      </c>
      <c r="F538" s="306" t="str">
        <f t="shared" si="25"/>
        <v>否</v>
      </c>
      <c r="G538" s="188" t="str">
        <f t="shared" si="26"/>
        <v>项</v>
      </c>
      <c r="I538" s="188" t="e">
        <f>SUMIF('[3]22'!$A$4:$A$1329,A538,'[3]22'!$D$4:$D$1329)</f>
        <v>#VALUE!</v>
      </c>
    </row>
    <row r="539" ht="36" customHeight="1" spans="1:9">
      <c r="A539" s="469" t="s">
        <v>1012</v>
      </c>
      <c r="B539" s="334" t="s">
        <v>1013</v>
      </c>
      <c r="C539" s="336">
        <v>0</v>
      </c>
      <c r="D539" s="336">
        <v>0</v>
      </c>
      <c r="E539" s="470" t="str">
        <f t="shared" si="24"/>
        <v/>
      </c>
      <c r="F539" s="306" t="str">
        <f t="shared" si="25"/>
        <v>否</v>
      </c>
      <c r="G539" s="188" t="str">
        <f t="shared" si="26"/>
        <v>项</v>
      </c>
      <c r="I539" s="188" t="e">
        <f>SUMIF('[3]22'!$A$4:$A$1329,A539,'[3]22'!$D$4:$D$1329)</f>
        <v>#VALUE!</v>
      </c>
    </row>
    <row r="540" ht="36" customHeight="1" spans="1:9">
      <c r="A540" s="469" t="s">
        <v>1014</v>
      </c>
      <c r="B540" s="334" t="s">
        <v>1015</v>
      </c>
      <c r="C540" s="336">
        <v>0</v>
      </c>
      <c r="D540" s="336">
        <v>0</v>
      </c>
      <c r="E540" s="470" t="str">
        <f t="shared" si="24"/>
        <v/>
      </c>
      <c r="F540" s="306" t="str">
        <f t="shared" si="25"/>
        <v>否</v>
      </c>
      <c r="G540" s="188" t="str">
        <f t="shared" si="26"/>
        <v>项</v>
      </c>
      <c r="I540" s="188" t="e">
        <f>SUMIF('[3]22'!$A$4:$A$1329,A540,'[3]22'!$D$4:$D$1329)</f>
        <v>#VALUE!</v>
      </c>
    </row>
    <row r="541" ht="36" customHeight="1" spans="1:9">
      <c r="A541" s="469" t="s">
        <v>1016</v>
      </c>
      <c r="B541" s="334" t="s">
        <v>239</v>
      </c>
      <c r="C541" s="336">
        <v>35</v>
      </c>
      <c r="D541" s="336">
        <v>51</v>
      </c>
      <c r="E541" s="470">
        <f t="shared" si="24"/>
        <v>0.457</v>
      </c>
      <c r="F541" s="306" t="str">
        <f t="shared" si="25"/>
        <v>是</v>
      </c>
      <c r="G541" s="188" t="str">
        <f t="shared" si="26"/>
        <v>项</v>
      </c>
      <c r="I541" s="188" t="e">
        <f>SUMIF('[3]22'!$A$4:$A$1329,A541,'[3]22'!$D$4:$D$1329)</f>
        <v>#VALUE!</v>
      </c>
    </row>
    <row r="542" ht="36" customHeight="1" spans="1:9">
      <c r="A542" s="469" t="s">
        <v>1017</v>
      </c>
      <c r="B542" s="334" t="s">
        <v>1018</v>
      </c>
      <c r="C542" s="336">
        <v>1056</v>
      </c>
      <c r="D542" s="336">
        <v>1012</v>
      </c>
      <c r="E542" s="470">
        <f t="shared" si="24"/>
        <v>-0.042</v>
      </c>
      <c r="F542" s="306" t="str">
        <f t="shared" si="25"/>
        <v>是</v>
      </c>
      <c r="G542" s="188" t="str">
        <f t="shared" si="26"/>
        <v>项</v>
      </c>
      <c r="I542" s="188" t="e">
        <f>SUMIF('[3]22'!$A$4:$A$1329,A542,'[3]22'!$D$4:$D$1329)</f>
        <v>#VALUE!</v>
      </c>
    </row>
    <row r="543" ht="36" customHeight="1" spans="1:9">
      <c r="A543" s="469" t="s">
        <v>1019</v>
      </c>
      <c r="B543" s="334" t="s">
        <v>1020</v>
      </c>
      <c r="C543" s="336">
        <v>0</v>
      </c>
      <c r="D543" s="336">
        <v>0</v>
      </c>
      <c r="E543" s="470" t="str">
        <f t="shared" si="24"/>
        <v/>
      </c>
      <c r="F543" s="306" t="str">
        <f t="shared" si="25"/>
        <v>否</v>
      </c>
      <c r="G543" s="188" t="str">
        <f t="shared" si="26"/>
        <v>项</v>
      </c>
      <c r="I543" s="188" t="e">
        <f>SUMIF('[3]22'!$A$4:$A$1329,A543,'[3]22'!$D$4:$D$1329)</f>
        <v>#VALUE!</v>
      </c>
    </row>
    <row r="544" ht="36" customHeight="1" spans="1:9">
      <c r="A544" s="469" t="s">
        <v>1021</v>
      </c>
      <c r="B544" s="334" t="s">
        <v>1022</v>
      </c>
      <c r="C544" s="336">
        <v>0</v>
      </c>
      <c r="D544" s="336">
        <v>0</v>
      </c>
      <c r="E544" s="470" t="str">
        <f t="shared" si="24"/>
        <v/>
      </c>
      <c r="F544" s="306" t="str">
        <f t="shared" si="25"/>
        <v>否</v>
      </c>
      <c r="G544" s="188" t="str">
        <f t="shared" si="26"/>
        <v>项</v>
      </c>
      <c r="I544" s="188" t="e">
        <f>SUMIF('[3]22'!$A$4:$A$1329,A544,'[3]22'!$D$4:$D$1329)</f>
        <v>#VALUE!</v>
      </c>
    </row>
    <row r="545" ht="36" customHeight="1" spans="1:9">
      <c r="A545" s="469" t="s">
        <v>1023</v>
      </c>
      <c r="B545" s="334" t="s">
        <v>1024</v>
      </c>
      <c r="C545" s="336">
        <v>0</v>
      </c>
      <c r="D545" s="336">
        <v>0</v>
      </c>
      <c r="E545" s="470" t="str">
        <f t="shared" si="24"/>
        <v/>
      </c>
      <c r="F545" s="306" t="str">
        <f t="shared" si="25"/>
        <v>否</v>
      </c>
      <c r="G545" s="188" t="str">
        <f t="shared" si="26"/>
        <v>项</v>
      </c>
      <c r="I545" s="188" t="e">
        <f>SUMIF('[3]22'!$A$4:$A$1329,A545,'[3]22'!$D$4:$D$1329)</f>
        <v>#VALUE!</v>
      </c>
    </row>
    <row r="546" ht="36" customHeight="1" spans="1:9">
      <c r="A546" s="472">
        <v>2080113</v>
      </c>
      <c r="B546" s="476" t="s">
        <v>305</v>
      </c>
      <c r="C546" s="336">
        <v>0</v>
      </c>
      <c r="D546" s="336">
        <v>0</v>
      </c>
      <c r="E546" s="470" t="str">
        <f t="shared" si="24"/>
        <v/>
      </c>
      <c r="F546" s="306" t="str">
        <f t="shared" si="25"/>
        <v>否</v>
      </c>
      <c r="G546" s="188" t="str">
        <f t="shared" si="26"/>
        <v>项</v>
      </c>
      <c r="I546" s="188" t="e">
        <f>SUMIF('[3]22'!$A$4:$A$1329,A546,'[3]22'!$D$4:$D$1329)</f>
        <v>#VALUE!</v>
      </c>
    </row>
    <row r="547" ht="36" customHeight="1" spans="1:9">
      <c r="A547" s="472">
        <v>2080114</v>
      </c>
      <c r="B547" s="476" t="s">
        <v>307</v>
      </c>
      <c r="C547" s="336">
        <v>0</v>
      </c>
      <c r="D547" s="336">
        <v>0</v>
      </c>
      <c r="E547" s="470" t="str">
        <f t="shared" si="24"/>
        <v/>
      </c>
      <c r="F547" s="306" t="str">
        <f t="shared" si="25"/>
        <v>否</v>
      </c>
      <c r="G547" s="188" t="str">
        <f t="shared" si="26"/>
        <v>项</v>
      </c>
      <c r="I547" s="188" t="e">
        <f>SUMIF('[3]22'!$A$4:$A$1329,A547,'[3]22'!$D$4:$D$1329)</f>
        <v>#VALUE!</v>
      </c>
    </row>
    <row r="548" ht="36" customHeight="1" spans="1:9">
      <c r="A548" s="472">
        <v>2080115</v>
      </c>
      <c r="B548" s="476" t="s">
        <v>309</v>
      </c>
      <c r="C548" s="336">
        <v>0</v>
      </c>
      <c r="D548" s="336">
        <v>0</v>
      </c>
      <c r="E548" s="470" t="str">
        <f t="shared" si="24"/>
        <v/>
      </c>
      <c r="F548" s="306" t="str">
        <f t="shared" si="25"/>
        <v>否</v>
      </c>
      <c r="G548" s="188" t="str">
        <f t="shared" si="26"/>
        <v>项</v>
      </c>
      <c r="I548" s="188" t="e">
        <f>SUMIF('[3]22'!$A$4:$A$1329,A548,'[3]22'!$D$4:$D$1329)</f>
        <v>#VALUE!</v>
      </c>
    </row>
    <row r="549" ht="36" customHeight="1" spans="1:9">
      <c r="A549" s="472">
        <v>2080116</v>
      </c>
      <c r="B549" s="476" t="s">
        <v>311</v>
      </c>
      <c r="C549" s="336">
        <v>0</v>
      </c>
      <c r="D549" s="336">
        <v>0</v>
      </c>
      <c r="E549" s="470" t="str">
        <f t="shared" si="24"/>
        <v/>
      </c>
      <c r="F549" s="306" t="str">
        <f t="shared" si="25"/>
        <v>否</v>
      </c>
      <c r="G549" s="188" t="str">
        <f t="shared" si="26"/>
        <v>项</v>
      </c>
      <c r="I549" s="188" t="e">
        <f>SUMIF('[3]22'!$A$4:$A$1329,A549,'[3]22'!$D$4:$D$1329)</f>
        <v>#VALUE!</v>
      </c>
    </row>
    <row r="550" ht="36" customHeight="1" spans="1:9">
      <c r="A550" s="472">
        <v>2080150</v>
      </c>
      <c r="B550" s="476" t="s">
        <v>156</v>
      </c>
      <c r="C550" s="336">
        <v>0</v>
      </c>
      <c r="D550" s="336">
        <v>0</v>
      </c>
      <c r="E550" s="470" t="str">
        <f t="shared" si="24"/>
        <v/>
      </c>
      <c r="F550" s="306" t="str">
        <f t="shared" si="25"/>
        <v>否</v>
      </c>
      <c r="G550" s="188" t="str">
        <f t="shared" si="26"/>
        <v>项</v>
      </c>
      <c r="I550" s="188" t="e">
        <f>SUMIF('[3]22'!$A$4:$A$1329,A550,'[3]22'!$D$4:$D$1329)</f>
        <v>#VALUE!</v>
      </c>
    </row>
    <row r="551" ht="36" customHeight="1" spans="1:9">
      <c r="A551" s="469" t="s">
        <v>1025</v>
      </c>
      <c r="B551" s="334" t="s">
        <v>1026</v>
      </c>
      <c r="C551" s="336">
        <v>124</v>
      </c>
      <c r="D551" s="336">
        <v>20</v>
      </c>
      <c r="E551" s="470">
        <f t="shared" si="24"/>
        <v>-0.839</v>
      </c>
      <c r="F551" s="306" t="str">
        <f t="shared" si="25"/>
        <v>是</v>
      </c>
      <c r="G551" s="188" t="str">
        <f t="shared" si="26"/>
        <v>项</v>
      </c>
      <c r="I551" s="188" t="e">
        <f>SUMIF('[3]22'!$A$4:$A$1329,A551,'[3]22'!$D$4:$D$1329)</f>
        <v>#VALUE!</v>
      </c>
    </row>
    <row r="552" ht="36" customHeight="1" spans="1:9">
      <c r="A552" s="467" t="s">
        <v>1027</v>
      </c>
      <c r="B552" s="330" t="s">
        <v>1028</v>
      </c>
      <c r="C552" s="338">
        <v>489</v>
      </c>
      <c r="D552" s="338">
        <v>466</v>
      </c>
      <c r="E552" s="470">
        <f t="shared" si="24"/>
        <v>-0.047</v>
      </c>
      <c r="F552" s="306" t="str">
        <f t="shared" si="25"/>
        <v>是</v>
      </c>
      <c r="G552" s="188" t="str">
        <f t="shared" si="26"/>
        <v>款</v>
      </c>
      <c r="I552" s="188" t="e">
        <f>SUMIF('[3]22'!$A$4:$A$1329,A552,'[3]22'!$D$4:$D$1329)</f>
        <v>#VALUE!</v>
      </c>
    </row>
    <row r="553" ht="36" customHeight="1" spans="1:9">
      <c r="A553" s="469" t="s">
        <v>1029</v>
      </c>
      <c r="B553" s="334" t="s">
        <v>138</v>
      </c>
      <c r="C553" s="336">
        <v>429</v>
      </c>
      <c r="D553" s="336">
        <v>367</v>
      </c>
      <c r="E553" s="470">
        <f t="shared" si="24"/>
        <v>-0.145</v>
      </c>
      <c r="F553" s="306" t="str">
        <f t="shared" si="25"/>
        <v>是</v>
      </c>
      <c r="G553" s="188" t="str">
        <f t="shared" si="26"/>
        <v>项</v>
      </c>
      <c r="I553" s="188" t="e">
        <f>SUMIF('[3]22'!$A$4:$A$1329,A553,'[3]22'!$D$4:$D$1329)</f>
        <v>#VALUE!</v>
      </c>
    </row>
    <row r="554" ht="36" customHeight="1" spans="1:9">
      <c r="A554" s="469" t="s">
        <v>1030</v>
      </c>
      <c r="B554" s="334" t="s">
        <v>140</v>
      </c>
      <c r="C554" s="336">
        <v>0</v>
      </c>
      <c r="D554" s="336">
        <v>0</v>
      </c>
      <c r="E554" s="470" t="str">
        <f t="shared" si="24"/>
        <v/>
      </c>
      <c r="F554" s="306" t="str">
        <f t="shared" si="25"/>
        <v>否</v>
      </c>
      <c r="G554" s="188" t="str">
        <f t="shared" si="26"/>
        <v>项</v>
      </c>
      <c r="I554" s="188" t="e">
        <f>SUMIF('[3]22'!$A$4:$A$1329,A554,'[3]22'!$D$4:$D$1329)</f>
        <v>#VALUE!</v>
      </c>
    </row>
    <row r="555" ht="36" customHeight="1" spans="1:9">
      <c r="A555" s="469" t="s">
        <v>1031</v>
      </c>
      <c r="B555" s="334" t="s">
        <v>142</v>
      </c>
      <c r="C555" s="336">
        <v>0</v>
      </c>
      <c r="D555" s="336">
        <v>0</v>
      </c>
      <c r="E555" s="470" t="str">
        <f t="shared" si="24"/>
        <v/>
      </c>
      <c r="F555" s="306" t="str">
        <f t="shared" si="25"/>
        <v>否</v>
      </c>
      <c r="G555" s="188" t="str">
        <f t="shared" si="26"/>
        <v>项</v>
      </c>
      <c r="I555" s="188" t="e">
        <f>SUMIF('[3]22'!$A$4:$A$1329,A555,'[3]22'!$D$4:$D$1329)</f>
        <v>#VALUE!</v>
      </c>
    </row>
    <row r="556" ht="36" customHeight="1" spans="1:9">
      <c r="A556" s="469" t="s">
        <v>1032</v>
      </c>
      <c r="B556" s="334" t="s">
        <v>1033</v>
      </c>
      <c r="C556" s="336">
        <v>0</v>
      </c>
      <c r="D556" s="336">
        <v>0</v>
      </c>
      <c r="E556" s="470" t="str">
        <f t="shared" si="24"/>
        <v/>
      </c>
      <c r="F556" s="306" t="str">
        <f t="shared" si="25"/>
        <v>否</v>
      </c>
      <c r="G556" s="188" t="str">
        <f t="shared" si="26"/>
        <v>项</v>
      </c>
      <c r="I556" s="188" t="e">
        <f>SUMIF('[3]22'!$A$4:$A$1329,A556,'[3]22'!$D$4:$D$1329)</f>
        <v>#VALUE!</v>
      </c>
    </row>
    <row r="557" ht="36" customHeight="1" spans="1:9">
      <c r="A557" s="469" t="s">
        <v>1034</v>
      </c>
      <c r="B557" s="334" t="s">
        <v>1035</v>
      </c>
      <c r="C557" s="336">
        <v>0</v>
      </c>
      <c r="D557" s="336">
        <v>0</v>
      </c>
      <c r="E557" s="470" t="str">
        <f t="shared" ref="E557:E620" si="27">IF(C557&lt;&gt;0,D557/C557-1,"")</f>
        <v/>
      </c>
      <c r="F557" s="306" t="str">
        <f t="shared" si="25"/>
        <v>否</v>
      </c>
      <c r="G557" s="188" t="str">
        <f t="shared" si="26"/>
        <v>项</v>
      </c>
      <c r="I557" s="188" t="e">
        <f>SUMIF('[3]22'!$A$4:$A$1329,A557,'[3]22'!$D$4:$D$1329)</f>
        <v>#VALUE!</v>
      </c>
    </row>
    <row r="558" ht="36" customHeight="1" spans="1:9">
      <c r="A558" s="469" t="s">
        <v>1036</v>
      </c>
      <c r="B558" s="334" t="s">
        <v>1037</v>
      </c>
      <c r="C558" s="336">
        <v>0</v>
      </c>
      <c r="D558" s="336">
        <v>0</v>
      </c>
      <c r="E558" s="470" t="str">
        <f t="shared" si="27"/>
        <v/>
      </c>
      <c r="F558" s="306" t="str">
        <f t="shared" si="25"/>
        <v>否</v>
      </c>
      <c r="G558" s="188" t="str">
        <f t="shared" si="26"/>
        <v>项</v>
      </c>
      <c r="I558" s="188" t="e">
        <f>SUMIF('[3]22'!$A$4:$A$1329,A558,'[3]22'!$D$4:$D$1329)</f>
        <v>#VALUE!</v>
      </c>
    </row>
    <row r="559" ht="36" customHeight="1" spans="1:9">
      <c r="A559" s="469" t="s">
        <v>1038</v>
      </c>
      <c r="B559" s="334" t="s">
        <v>1039</v>
      </c>
      <c r="C559" s="336">
        <v>60</v>
      </c>
      <c r="D559" s="336">
        <v>99</v>
      </c>
      <c r="E559" s="470">
        <f t="shared" si="27"/>
        <v>0.65</v>
      </c>
      <c r="F559" s="306" t="str">
        <f t="shared" si="25"/>
        <v>是</v>
      </c>
      <c r="G559" s="188" t="str">
        <f t="shared" si="26"/>
        <v>项</v>
      </c>
      <c r="I559" s="188" t="e">
        <f>SUMIF('[3]22'!$A$4:$A$1329,A559,'[3]22'!$D$4:$D$1329)</f>
        <v>#VALUE!</v>
      </c>
    </row>
    <row r="560" ht="36" customHeight="1" spans="1:9">
      <c r="A560" s="467" t="s">
        <v>1040</v>
      </c>
      <c r="B560" s="330" t="s">
        <v>1041</v>
      </c>
      <c r="C560" s="338">
        <v>0</v>
      </c>
      <c r="D560" s="338">
        <v>0</v>
      </c>
      <c r="E560" s="470" t="str">
        <f t="shared" si="27"/>
        <v/>
      </c>
      <c r="F560" s="306" t="str">
        <f t="shared" si="25"/>
        <v>否</v>
      </c>
      <c r="G560" s="188" t="str">
        <f t="shared" si="26"/>
        <v>款</v>
      </c>
      <c r="I560" s="188" t="e">
        <f>SUMIF('[3]22'!$A$4:$A$1329,A560,'[3]22'!$D$4:$D$1329)</f>
        <v>#VALUE!</v>
      </c>
    </row>
    <row r="561" ht="36" customHeight="1" spans="1:9">
      <c r="A561" s="469" t="s">
        <v>1042</v>
      </c>
      <c r="B561" s="334" t="s">
        <v>1043</v>
      </c>
      <c r="C561" s="336">
        <v>0</v>
      </c>
      <c r="D561" s="336">
        <v>0</v>
      </c>
      <c r="E561" s="470" t="str">
        <f t="shared" si="27"/>
        <v/>
      </c>
      <c r="F561" s="306" t="str">
        <f t="shared" si="25"/>
        <v>否</v>
      </c>
      <c r="G561" s="188" t="str">
        <f t="shared" si="26"/>
        <v>项</v>
      </c>
      <c r="I561" s="188" t="e">
        <f>SUMIF('[3]22'!$A$4:$A$1329,A561,'[3]22'!$D$4:$D$1329)</f>
        <v>#VALUE!</v>
      </c>
    </row>
    <row r="562" ht="36" customHeight="1" spans="1:9">
      <c r="A562" s="467" t="s">
        <v>1044</v>
      </c>
      <c r="B562" s="330" t="s">
        <v>1045</v>
      </c>
      <c r="C562" s="338">
        <v>20215</v>
      </c>
      <c r="D562" s="338">
        <v>20802</v>
      </c>
      <c r="E562" s="470">
        <f t="shared" si="27"/>
        <v>0.029</v>
      </c>
      <c r="F562" s="306" t="str">
        <f t="shared" si="25"/>
        <v>是</v>
      </c>
      <c r="G562" s="188" t="str">
        <f t="shared" si="26"/>
        <v>款</v>
      </c>
      <c r="I562" s="188" t="e">
        <f>SUMIF('[3]22'!$A$4:$A$1329,A562,'[3]22'!$D$4:$D$1329)</f>
        <v>#VALUE!</v>
      </c>
    </row>
    <row r="563" ht="36" customHeight="1" spans="1:9">
      <c r="A563" s="469" t="s">
        <v>1046</v>
      </c>
      <c r="B563" s="334" t="s">
        <v>1047</v>
      </c>
      <c r="C563" s="336">
        <v>3670</v>
      </c>
      <c r="D563" s="336">
        <v>3836</v>
      </c>
      <c r="E563" s="470">
        <f t="shared" si="27"/>
        <v>0.045</v>
      </c>
      <c r="F563" s="306" t="str">
        <f t="shared" si="25"/>
        <v>是</v>
      </c>
      <c r="G563" s="188" t="str">
        <f t="shared" si="26"/>
        <v>项</v>
      </c>
      <c r="I563" s="188" t="e">
        <f>SUMIF('[3]22'!$A$4:$A$1329,A563,'[3]22'!$D$4:$D$1329)</f>
        <v>#VALUE!</v>
      </c>
    </row>
    <row r="564" ht="36" customHeight="1" spans="1:9">
      <c r="A564" s="469" t="s">
        <v>1048</v>
      </c>
      <c r="B564" s="334" t="s">
        <v>1049</v>
      </c>
      <c r="C564" s="336">
        <v>3483</v>
      </c>
      <c r="D564" s="336">
        <v>3310</v>
      </c>
      <c r="E564" s="470">
        <f t="shared" si="27"/>
        <v>-0.05</v>
      </c>
      <c r="F564" s="306" t="str">
        <f t="shared" si="25"/>
        <v>是</v>
      </c>
      <c r="G564" s="188" t="str">
        <f t="shared" si="26"/>
        <v>项</v>
      </c>
      <c r="I564" s="188" t="e">
        <f>SUMIF('[3]22'!$A$4:$A$1329,A564,'[3]22'!$D$4:$D$1329)</f>
        <v>#VALUE!</v>
      </c>
    </row>
    <row r="565" ht="36" customHeight="1" spans="1:9">
      <c r="A565" s="469" t="s">
        <v>1050</v>
      </c>
      <c r="B565" s="334" t="s">
        <v>1051</v>
      </c>
      <c r="C565" s="336">
        <v>478</v>
      </c>
      <c r="D565" s="336">
        <v>415</v>
      </c>
      <c r="E565" s="470">
        <f t="shared" si="27"/>
        <v>-0.132</v>
      </c>
      <c r="F565" s="306" t="str">
        <f t="shared" si="25"/>
        <v>是</v>
      </c>
      <c r="G565" s="188" t="str">
        <f t="shared" si="26"/>
        <v>项</v>
      </c>
      <c r="I565" s="188" t="e">
        <f>SUMIF('[3]22'!$A$4:$A$1329,A565,'[3]22'!$D$4:$D$1329)</f>
        <v>#VALUE!</v>
      </c>
    </row>
    <row r="566" ht="36" customHeight="1" spans="1:9">
      <c r="A566" s="469" t="s">
        <v>1052</v>
      </c>
      <c r="B566" s="334" t="s">
        <v>1053</v>
      </c>
      <c r="C566" s="336">
        <v>10225</v>
      </c>
      <c r="D566" s="336">
        <v>10231</v>
      </c>
      <c r="E566" s="470">
        <f t="shared" si="27"/>
        <v>0.001</v>
      </c>
      <c r="F566" s="306" t="str">
        <f t="shared" si="25"/>
        <v>是</v>
      </c>
      <c r="G566" s="188" t="str">
        <f t="shared" si="26"/>
        <v>项</v>
      </c>
      <c r="I566" s="188" t="e">
        <f>SUMIF('[3]22'!$A$4:$A$1329,A566,'[3]22'!$D$4:$D$1329)</f>
        <v>#VALUE!</v>
      </c>
    </row>
    <row r="567" ht="36" customHeight="1" spans="1:9">
      <c r="A567" s="469" t="s">
        <v>1054</v>
      </c>
      <c r="B567" s="334" t="s">
        <v>1055</v>
      </c>
      <c r="C567" s="336">
        <v>1100</v>
      </c>
      <c r="D567" s="336">
        <v>1010</v>
      </c>
      <c r="E567" s="470">
        <f t="shared" si="27"/>
        <v>-0.082</v>
      </c>
      <c r="F567" s="306" t="str">
        <f t="shared" si="25"/>
        <v>是</v>
      </c>
      <c r="G567" s="188" t="str">
        <f t="shared" si="26"/>
        <v>项</v>
      </c>
      <c r="I567" s="188" t="e">
        <f>SUMIF('[3]22'!$A$4:$A$1329,A567,'[3]22'!$D$4:$D$1329)</f>
        <v>#VALUE!</v>
      </c>
    </row>
    <row r="568" ht="36" customHeight="1" spans="1:9">
      <c r="A568" s="469" t="s">
        <v>1056</v>
      </c>
      <c r="B568" s="334" t="s">
        <v>1057</v>
      </c>
      <c r="C568" s="336">
        <v>1259</v>
      </c>
      <c r="D568" s="336">
        <v>2000</v>
      </c>
      <c r="E568" s="470">
        <f t="shared" si="27"/>
        <v>0.589</v>
      </c>
      <c r="F568" s="306" t="str">
        <f t="shared" si="25"/>
        <v>是</v>
      </c>
      <c r="G568" s="188" t="str">
        <f t="shared" si="26"/>
        <v>项</v>
      </c>
      <c r="I568" s="188" t="e">
        <f>SUMIF('[3]22'!$A$4:$A$1329,A568,'[3]22'!$D$4:$D$1329)</f>
        <v>#VALUE!</v>
      </c>
    </row>
    <row r="569" ht="36" customHeight="1" spans="1:9">
      <c r="A569" s="472">
        <v>2080508</v>
      </c>
      <c r="B569" s="476" t="s">
        <v>1058</v>
      </c>
      <c r="C569" s="336">
        <v>0</v>
      </c>
      <c r="D569" s="336">
        <v>0</v>
      </c>
      <c r="E569" s="470" t="str">
        <f t="shared" si="27"/>
        <v/>
      </c>
      <c r="F569" s="306" t="str">
        <f t="shared" si="25"/>
        <v>否</v>
      </c>
      <c r="G569" s="188" t="str">
        <f t="shared" si="26"/>
        <v>项</v>
      </c>
      <c r="I569" s="188" t="e">
        <f>SUMIF('[3]22'!$A$4:$A$1329,A569,'[3]22'!$D$4:$D$1329)</f>
        <v>#VALUE!</v>
      </c>
    </row>
    <row r="570" ht="36" customHeight="1" spans="1:9">
      <c r="A570" s="469" t="s">
        <v>1059</v>
      </c>
      <c r="B570" s="334" t="s">
        <v>1060</v>
      </c>
      <c r="C570" s="336">
        <v>0</v>
      </c>
      <c r="D570" s="336">
        <v>0</v>
      </c>
      <c r="E570" s="470" t="str">
        <f t="shared" si="27"/>
        <v/>
      </c>
      <c r="F570" s="306" t="str">
        <f t="shared" si="25"/>
        <v>否</v>
      </c>
      <c r="G570" s="188" t="str">
        <f t="shared" si="26"/>
        <v>项</v>
      </c>
      <c r="I570" s="188" t="e">
        <f>SUMIF('[3]22'!$A$4:$A$1329,A570,'[3]22'!$D$4:$D$1329)</f>
        <v>#VALUE!</v>
      </c>
    </row>
    <row r="571" ht="36" customHeight="1" spans="1:9">
      <c r="A571" s="467" t="s">
        <v>1061</v>
      </c>
      <c r="B571" s="330" t="s">
        <v>1062</v>
      </c>
      <c r="C571" s="338">
        <v>0</v>
      </c>
      <c r="D571" s="338">
        <v>0</v>
      </c>
      <c r="E571" s="470" t="str">
        <f t="shared" si="27"/>
        <v/>
      </c>
      <c r="F571" s="306" t="str">
        <f t="shared" si="25"/>
        <v>否</v>
      </c>
      <c r="G571" s="188" t="str">
        <f t="shared" si="26"/>
        <v>款</v>
      </c>
      <c r="I571" s="188" t="e">
        <f>SUMIF('[3]22'!$A$4:$A$1329,A571,'[3]22'!$D$4:$D$1329)</f>
        <v>#VALUE!</v>
      </c>
    </row>
    <row r="572" ht="36" customHeight="1" spans="1:9">
      <c r="A572" s="469" t="s">
        <v>1063</v>
      </c>
      <c r="B572" s="334" t="s">
        <v>1064</v>
      </c>
      <c r="C572" s="336">
        <v>0</v>
      </c>
      <c r="D572" s="336">
        <v>0</v>
      </c>
      <c r="E572" s="470" t="str">
        <f t="shared" si="27"/>
        <v/>
      </c>
      <c r="F572" s="306" t="str">
        <f t="shared" ref="F572:F635" si="28">IF(LEN(A572)=3,"是",IF(B572&lt;&gt;"",IF(SUM(C572:D572)&lt;&gt;0,"是","否"),"是"))</f>
        <v>否</v>
      </c>
      <c r="G572" s="188" t="str">
        <f t="shared" ref="G572:G635" si="29">IF(LEN(A572)=3,"类",IF(LEN(A572)=5,"款","项"))</f>
        <v>项</v>
      </c>
      <c r="I572" s="188" t="e">
        <f>SUMIF('[3]22'!$A$4:$A$1329,A572,'[3]22'!$D$4:$D$1329)</f>
        <v>#VALUE!</v>
      </c>
    </row>
    <row r="573" ht="36" customHeight="1" spans="1:9">
      <c r="A573" s="469" t="s">
        <v>1065</v>
      </c>
      <c r="B573" s="334" t="s">
        <v>1066</v>
      </c>
      <c r="C573" s="336">
        <v>0</v>
      </c>
      <c r="D573" s="336">
        <v>0</v>
      </c>
      <c r="E573" s="470" t="str">
        <f t="shared" si="27"/>
        <v/>
      </c>
      <c r="F573" s="306" t="str">
        <f t="shared" si="28"/>
        <v>否</v>
      </c>
      <c r="G573" s="188" t="str">
        <f t="shared" si="29"/>
        <v>项</v>
      </c>
      <c r="I573" s="188" t="e">
        <f>SUMIF('[3]22'!$A$4:$A$1329,A573,'[3]22'!$D$4:$D$1329)</f>
        <v>#VALUE!</v>
      </c>
    </row>
    <row r="574" ht="36" customHeight="1" spans="1:9">
      <c r="A574" s="469" t="s">
        <v>1067</v>
      </c>
      <c r="B574" s="334" t="s">
        <v>1068</v>
      </c>
      <c r="C574" s="336">
        <v>0</v>
      </c>
      <c r="D574" s="336">
        <v>0</v>
      </c>
      <c r="E574" s="470" t="str">
        <f t="shared" si="27"/>
        <v/>
      </c>
      <c r="F574" s="306" t="str">
        <f t="shared" si="28"/>
        <v>否</v>
      </c>
      <c r="G574" s="188" t="str">
        <f t="shared" si="29"/>
        <v>项</v>
      </c>
      <c r="I574" s="188" t="e">
        <f>SUMIF('[3]22'!$A$4:$A$1329,A574,'[3]22'!$D$4:$D$1329)</f>
        <v>#VALUE!</v>
      </c>
    </row>
    <row r="575" ht="36" customHeight="1" spans="1:9">
      <c r="A575" s="467" t="s">
        <v>1069</v>
      </c>
      <c r="B575" s="330" t="s">
        <v>1070</v>
      </c>
      <c r="C575" s="338">
        <v>771</v>
      </c>
      <c r="D575" s="338">
        <v>650</v>
      </c>
      <c r="E575" s="470">
        <f t="shared" si="27"/>
        <v>-0.157</v>
      </c>
      <c r="F575" s="306" t="str">
        <f t="shared" si="28"/>
        <v>是</v>
      </c>
      <c r="G575" s="188" t="str">
        <f t="shared" si="29"/>
        <v>款</v>
      </c>
      <c r="I575" s="188" t="e">
        <f>SUMIF('[3]22'!$A$4:$A$1329,A575,'[3]22'!$D$4:$D$1329)</f>
        <v>#VALUE!</v>
      </c>
    </row>
    <row r="576" ht="36" customHeight="1" spans="1:9">
      <c r="A576" s="469" t="s">
        <v>1071</v>
      </c>
      <c r="B576" s="334" t="s">
        <v>1072</v>
      </c>
      <c r="C576" s="336">
        <v>0</v>
      </c>
      <c r="D576" s="336">
        <v>0</v>
      </c>
      <c r="E576" s="470" t="str">
        <f t="shared" si="27"/>
        <v/>
      </c>
      <c r="F576" s="306" t="str">
        <f t="shared" si="28"/>
        <v>否</v>
      </c>
      <c r="G576" s="188" t="str">
        <f t="shared" si="29"/>
        <v>项</v>
      </c>
      <c r="I576" s="188" t="e">
        <f>SUMIF('[3]22'!$A$4:$A$1329,A576,'[3]22'!$D$4:$D$1329)</f>
        <v>#VALUE!</v>
      </c>
    </row>
    <row r="577" ht="36" customHeight="1" spans="1:9">
      <c r="A577" s="469" t="s">
        <v>1073</v>
      </c>
      <c r="B577" s="334" t="s">
        <v>1074</v>
      </c>
      <c r="C577" s="336">
        <v>68</v>
      </c>
      <c r="D577" s="336">
        <v>70</v>
      </c>
      <c r="E577" s="470">
        <f t="shared" si="27"/>
        <v>0.029</v>
      </c>
      <c r="F577" s="306" t="str">
        <f t="shared" si="28"/>
        <v>是</v>
      </c>
      <c r="G577" s="188" t="str">
        <f t="shared" si="29"/>
        <v>项</v>
      </c>
      <c r="I577" s="188" t="e">
        <f>SUMIF('[3]22'!$A$4:$A$1329,A577,'[3]22'!$D$4:$D$1329)</f>
        <v>#VALUE!</v>
      </c>
    </row>
    <row r="578" ht="36" customHeight="1" spans="1:9">
      <c r="A578" s="469" t="s">
        <v>1075</v>
      </c>
      <c r="B578" s="334" t="s">
        <v>1076</v>
      </c>
      <c r="C578" s="336">
        <v>81</v>
      </c>
      <c r="D578" s="336">
        <v>80</v>
      </c>
      <c r="E578" s="470">
        <f t="shared" si="27"/>
        <v>-0.012</v>
      </c>
      <c r="F578" s="306" t="str">
        <f t="shared" si="28"/>
        <v>是</v>
      </c>
      <c r="G578" s="188" t="str">
        <f t="shared" si="29"/>
        <v>项</v>
      </c>
      <c r="I578" s="188" t="e">
        <f>SUMIF('[3]22'!$A$4:$A$1329,A578,'[3]22'!$D$4:$D$1329)</f>
        <v>#VALUE!</v>
      </c>
    </row>
    <row r="579" ht="36" customHeight="1" spans="1:9">
      <c r="A579" s="469" t="s">
        <v>1077</v>
      </c>
      <c r="B579" s="334" t="s">
        <v>1078</v>
      </c>
      <c r="C579" s="336">
        <v>150</v>
      </c>
      <c r="D579" s="336">
        <v>150</v>
      </c>
      <c r="E579" s="470">
        <f t="shared" si="27"/>
        <v>0</v>
      </c>
      <c r="F579" s="306" t="str">
        <f t="shared" si="28"/>
        <v>是</v>
      </c>
      <c r="G579" s="188" t="str">
        <f t="shared" si="29"/>
        <v>项</v>
      </c>
      <c r="I579" s="188" t="e">
        <f>SUMIF('[3]22'!$A$4:$A$1329,A579,'[3]22'!$D$4:$D$1329)</f>
        <v>#VALUE!</v>
      </c>
    </row>
    <row r="580" ht="36" customHeight="1" spans="1:9">
      <c r="A580" s="469" t="s">
        <v>1079</v>
      </c>
      <c r="B580" s="334" t="s">
        <v>1080</v>
      </c>
      <c r="C580" s="336">
        <v>4</v>
      </c>
      <c r="D580" s="336">
        <v>0</v>
      </c>
      <c r="E580" s="470">
        <f t="shared" si="27"/>
        <v>-1</v>
      </c>
      <c r="F580" s="306" t="str">
        <f t="shared" si="28"/>
        <v>是</v>
      </c>
      <c r="G580" s="188" t="str">
        <f t="shared" si="29"/>
        <v>项</v>
      </c>
      <c r="I580" s="188" t="e">
        <f>SUMIF('[3]22'!$A$4:$A$1329,A580,'[3]22'!$D$4:$D$1329)</f>
        <v>#VALUE!</v>
      </c>
    </row>
    <row r="581" ht="36" customHeight="1" spans="1:9">
      <c r="A581" s="469" t="s">
        <v>1081</v>
      </c>
      <c r="B581" s="334" t="s">
        <v>1082</v>
      </c>
      <c r="C581" s="336">
        <v>0</v>
      </c>
      <c r="D581" s="336">
        <v>0</v>
      </c>
      <c r="E581" s="470" t="str">
        <f t="shared" si="27"/>
        <v/>
      </c>
      <c r="F581" s="306" t="str">
        <f t="shared" si="28"/>
        <v>否</v>
      </c>
      <c r="G581" s="188" t="str">
        <f t="shared" si="29"/>
        <v>项</v>
      </c>
      <c r="I581" s="188" t="e">
        <f>SUMIF('[3]22'!$A$4:$A$1329,A581,'[3]22'!$D$4:$D$1329)</f>
        <v>#VALUE!</v>
      </c>
    </row>
    <row r="582" ht="36" customHeight="1" spans="1:9">
      <c r="A582" s="469" t="s">
        <v>1083</v>
      </c>
      <c r="B582" s="334" t="s">
        <v>1084</v>
      </c>
      <c r="C582" s="336">
        <v>159</v>
      </c>
      <c r="D582" s="336">
        <v>150</v>
      </c>
      <c r="E582" s="470">
        <f t="shared" si="27"/>
        <v>-0.057</v>
      </c>
      <c r="F582" s="306" t="str">
        <f t="shared" si="28"/>
        <v>是</v>
      </c>
      <c r="G582" s="188" t="str">
        <f t="shared" si="29"/>
        <v>项</v>
      </c>
      <c r="I582" s="188" t="e">
        <f>SUMIF('[3]22'!$A$4:$A$1329,A582,'[3]22'!$D$4:$D$1329)</f>
        <v>#VALUE!</v>
      </c>
    </row>
    <row r="583" ht="36" customHeight="1" spans="1:9">
      <c r="A583" s="469" t="s">
        <v>1085</v>
      </c>
      <c r="B583" s="334" t="s">
        <v>1086</v>
      </c>
      <c r="C583" s="336">
        <v>233</v>
      </c>
      <c r="D583" s="336">
        <v>200</v>
      </c>
      <c r="E583" s="470">
        <f t="shared" si="27"/>
        <v>-0.142</v>
      </c>
      <c r="F583" s="306" t="str">
        <f t="shared" si="28"/>
        <v>是</v>
      </c>
      <c r="G583" s="188" t="str">
        <f t="shared" si="29"/>
        <v>项</v>
      </c>
      <c r="I583" s="188" t="e">
        <f>SUMIF('[3]22'!$A$4:$A$1329,A583,'[3]22'!$D$4:$D$1329)</f>
        <v>#VALUE!</v>
      </c>
    </row>
    <row r="584" ht="36" customHeight="1" spans="1:9">
      <c r="A584" s="469" t="s">
        <v>1087</v>
      </c>
      <c r="B584" s="334" t="s">
        <v>1088</v>
      </c>
      <c r="C584" s="336">
        <v>76</v>
      </c>
      <c r="D584" s="336">
        <v>0</v>
      </c>
      <c r="E584" s="470">
        <f t="shared" si="27"/>
        <v>-1</v>
      </c>
      <c r="F584" s="306" t="str">
        <f t="shared" si="28"/>
        <v>是</v>
      </c>
      <c r="G584" s="188" t="str">
        <f t="shared" si="29"/>
        <v>项</v>
      </c>
      <c r="I584" s="188" t="e">
        <f>SUMIF('[3]22'!$A$4:$A$1329,A584,'[3]22'!$D$4:$D$1329)</f>
        <v>#VALUE!</v>
      </c>
    </row>
    <row r="585" ht="36" customHeight="1" spans="1:9">
      <c r="A585" s="467" t="s">
        <v>1089</v>
      </c>
      <c r="B585" s="330" t="s">
        <v>1090</v>
      </c>
      <c r="C585" s="338">
        <v>1129</v>
      </c>
      <c r="D585" s="338">
        <v>1152</v>
      </c>
      <c r="E585" s="470">
        <f t="shared" si="27"/>
        <v>0.02</v>
      </c>
      <c r="F585" s="306" t="str">
        <f t="shared" si="28"/>
        <v>是</v>
      </c>
      <c r="G585" s="188" t="str">
        <f t="shared" si="29"/>
        <v>款</v>
      </c>
      <c r="I585" s="188" t="e">
        <f>SUMIF('[3]22'!$A$4:$A$1329,A585,'[3]22'!$D$4:$D$1329)</f>
        <v>#VALUE!</v>
      </c>
    </row>
    <row r="586" ht="36" customHeight="1" spans="1:9">
      <c r="A586" s="469" t="s">
        <v>1091</v>
      </c>
      <c r="B586" s="334" t="s">
        <v>1092</v>
      </c>
      <c r="C586" s="336">
        <v>1099</v>
      </c>
      <c r="D586" s="336">
        <v>1143</v>
      </c>
      <c r="E586" s="470">
        <f t="shared" si="27"/>
        <v>0.04</v>
      </c>
      <c r="F586" s="306" t="str">
        <f t="shared" si="28"/>
        <v>是</v>
      </c>
      <c r="G586" s="188" t="str">
        <f t="shared" si="29"/>
        <v>项</v>
      </c>
      <c r="I586" s="188" t="e">
        <f>SUMIF('[3]22'!$A$4:$A$1329,A586,'[3]22'!$D$4:$D$1329)</f>
        <v>#VALUE!</v>
      </c>
    </row>
    <row r="587" ht="36" customHeight="1" spans="1:9">
      <c r="A587" s="469" t="s">
        <v>1093</v>
      </c>
      <c r="B587" s="334" t="s">
        <v>1094</v>
      </c>
      <c r="C587" s="336">
        <v>10</v>
      </c>
      <c r="D587" s="336">
        <v>1</v>
      </c>
      <c r="E587" s="470">
        <f t="shared" si="27"/>
        <v>-0.9</v>
      </c>
      <c r="F587" s="306" t="str">
        <f t="shared" si="28"/>
        <v>是</v>
      </c>
      <c r="G587" s="188" t="str">
        <f t="shared" si="29"/>
        <v>项</v>
      </c>
      <c r="I587" s="188" t="e">
        <f>SUMIF('[3]22'!$A$4:$A$1329,A587,'[3]22'!$D$4:$D$1329)</f>
        <v>#VALUE!</v>
      </c>
    </row>
    <row r="588" ht="36" customHeight="1" spans="1:9">
      <c r="A588" s="469" t="s">
        <v>1095</v>
      </c>
      <c r="B588" s="334" t="s">
        <v>1096</v>
      </c>
      <c r="C588" s="336">
        <v>0</v>
      </c>
      <c r="D588" s="336">
        <v>0</v>
      </c>
      <c r="E588" s="470" t="str">
        <f t="shared" si="27"/>
        <v/>
      </c>
      <c r="F588" s="306" t="str">
        <f t="shared" si="28"/>
        <v>否</v>
      </c>
      <c r="G588" s="188" t="str">
        <f t="shared" si="29"/>
        <v>项</v>
      </c>
      <c r="I588" s="188" t="e">
        <f>SUMIF('[3]22'!$A$4:$A$1329,A588,'[3]22'!$D$4:$D$1329)</f>
        <v>#VALUE!</v>
      </c>
    </row>
    <row r="589" s="433" customFormat="1" ht="36" customHeight="1" spans="1:9">
      <c r="A589" s="469" t="s">
        <v>1097</v>
      </c>
      <c r="B589" s="334" t="s">
        <v>1098</v>
      </c>
      <c r="C589" s="336">
        <v>0</v>
      </c>
      <c r="D589" s="336">
        <v>0</v>
      </c>
      <c r="E589" s="470" t="str">
        <f t="shared" si="27"/>
        <v/>
      </c>
      <c r="F589" s="306" t="str">
        <f t="shared" si="28"/>
        <v>否</v>
      </c>
      <c r="G589" s="188" t="str">
        <f t="shared" si="29"/>
        <v>项</v>
      </c>
      <c r="I589" s="188" t="e">
        <f>SUMIF('[3]22'!$A$4:$A$1329,A589,'[3]22'!$D$4:$D$1329)</f>
        <v>#VALUE!</v>
      </c>
    </row>
    <row r="590" ht="36" customHeight="1" spans="1:9">
      <c r="A590" s="469" t="s">
        <v>1099</v>
      </c>
      <c r="B590" s="334" t="s">
        <v>1100</v>
      </c>
      <c r="C590" s="336">
        <v>0</v>
      </c>
      <c r="D590" s="336">
        <v>0</v>
      </c>
      <c r="E590" s="470" t="str">
        <f t="shared" si="27"/>
        <v/>
      </c>
      <c r="F590" s="306" t="str">
        <f t="shared" si="28"/>
        <v>否</v>
      </c>
      <c r="G590" s="188" t="str">
        <f t="shared" si="29"/>
        <v>项</v>
      </c>
      <c r="I590" s="188" t="e">
        <f>SUMIF('[3]22'!$A$4:$A$1329,A590,'[3]22'!$D$4:$D$1329)</f>
        <v>#VALUE!</v>
      </c>
    </row>
    <row r="591" ht="36" customHeight="1" spans="1:9">
      <c r="A591" s="469" t="s">
        <v>1101</v>
      </c>
      <c r="B591" s="334" t="s">
        <v>1102</v>
      </c>
      <c r="C591" s="336">
        <v>0</v>
      </c>
      <c r="D591" s="336">
        <v>0</v>
      </c>
      <c r="E591" s="470" t="str">
        <f t="shared" si="27"/>
        <v/>
      </c>
      <c r="F591" s="306" t="str">
        <f t="shared" si="28"/>
        <v>否</v>
      </c>
      <c r="G591" s="188" t="str">
        <f t="shared" si="29"/>
        <v>项</v>
      </c>
      <c r="I591" s="188" t="e">
        <f>SUMIF('[3]22'!$A$4:$A$1329,A591,'[3]22'!$D$4:$D$1329)</f>
        <v>#VALUE!</v>
      </c>
    </row>
    <row r="592" ht="36" customHeight="1" spans="1:9">
      <c r="A592" s="469" t="s">
        <v>1103</v>
      </c>
      <c r="B592" s="334" t="s">
        <v>1104</v>
      </c>
      <c r="C592" s="336">
        <v>20</v>
      </c>
      <c r="D592" s="336">
        <v>8</v>
      </c>
      <c r="E592" s="470">
        <f t="shared" si="27"/>
        <v>-0.6</v>
      </c>
      <c r="F592" s="306" t="str">
        <f t="shared" si="28"/>
        <v>是</v>
      </c>
      <c r="G592" s="188" t="str">
        <f t="shared" si="29"/>
        <v>项</v>
      </c>
      <c r="I592" s="188" t="e">
        <f>SUMIF('[3]22'!$A$4:$A$1329,A592,'[3]22'!$D$4:$D$1329)</f>
        <v>#VALUE!</v>
      </c>
    </row>
    <row r="593" ht="36" customHeight="1" spans="1:9">
      <c r="A593" s="467" t="s">
        <v>1105</v>
      </c>
      <c r="B593" s="330" t="s">
        <v>1106</v>
      </c>
      <c r="C593" s="338">
        <v>1181</v>
      </c>
      <c r="D593" s="338">
        <v>1225</v>
      </c>
      <c r="E593" s="470">
        <f t="shared" si="27"/>
        <v>0.037</v>
      </c>
      <c r="F593" s="306" t="str">
        <f t="shared" si="28"/>
        <v>是</v>
      </c>
      <c r="G593" s="188" t="str">
        <f t="shared" si="29"/>
        <v>款</v>
      </c>
      <c r="I593" s="188" t="e">
        <f>SUMIF('[3]22'!$A$4:$A$1329,A593,'[3]22'!$D$4:$D$1329)</f>
        <v>#VALUE!</v>
      </c>
    </row>
    <row r="594" s="433" customFormat="1" ht="36" customHeight="1" spans="1:9">
      <c r="A594" s="469" t="s">
        <v>1107</v>
      </c>
      <c r="B594" s="334" t="s">
        <v>1108</v>
      </c>
      <c r="C594" s="336">
        <v>0</v>
      </c>
      <c r="D594" s="336">
        <v>170</v>
      </c>
      <c r="E594" s="470" t="str">
        <f t="shared" si="27"/>
        <v/>
      </c>
      <c r="F594" s="306" t="str">
        <f t="shared" si="28"/>
        <v>是</v>
      </c>
      <c r="G594" s="188" t="str">
        <f t="shared" si="29"/>
        <v>项</v>
      </c>
      <c r="I594" s="188" t="e">
        <f>SUMIF('[3]22'!$A$4:$A$1329,A594,'[3]22'!$D$4:$D$1329)</f>
        <v>#VALUE!</v>
      </c>
    </row>
    <row r="595" ht="36" customHeight="1" spans="1:9">
      <c r="A595" s="469" t="s">
        <v>1109</v>
      </c>
      <c r="B595" s="334" t="s">
        <v>1110</v>
      </c>
      <c r="C595" s="336">
        <v>795</v>
      </c>
      <c r="D595" s="336">
        <v>800</v>
      </c>
      <c r="E595" s="470">
        <f t="shared" si="27"/>
        <v>0.006</v>
      </c>
      <c r="F595" s="306" t="str">
        <f t="shared" si="28"/>
        <v>是</v>
      </c>
      <c r="G595" s="188" t="str">
        <f t="shared" si="29"/>
        <v>项</v>
      </c>
      <c r="I595" s="188" t="e">
        <f>SUMIF('[3]22'!$A$4:$A$1329,A595,'[3]22'!$D$4:$D$1329)</f>
        <v>#VALUE!</v>
      </c>
    </row>
    <row r="596" ht="36" customHeight="1" spans="1:9">
      <c r="A596" s="469" t="s">
        <v>1111</v>
      </c>
      <c r="B596" s="334" t="s">
        <v>1112</v>
      </c>
      <c r="C596" s="336">
        <v>350</v>
      </c>
      <c r="D596" s="336">
        <v>215</v>
      </c>
      <c r="E596" s="470">
        <f t="shared" si="27"/>
        <v>-0.386</v>
      </c>
      <c r="F596" s="306" t="str">
        <f t="shared" si="28"/>
        <v>是</v>
      </c>
      <c r="G596" s="188" t="str">
        <f t="shared" si="29"/>
        <v>项</v>
      </c>
      <c r="I596" s="188" t="e">
        <f>SUMIF('[3]22'!$A$4:$A$1329,A596,'[3]22'!$D$4:$D$1329)</f>
        <v>#VALUE!</v>
      </c>
    </row>
    <row r="597" ht="36" customHeight="1" spans="1:9">
      <c r="A597" s="469" t="s">
        <v>1113</v>
      </c>
      <c r="B597" s="334" t="s">
        <v>1114</v>
      </c>
      <c r="C597" s="336">
        <v>32</v>
      </c>
      <c r="D597" s="336">
        <v>40</v>
      </c>
      <c r="E597" s="470">
        <f t="shared" si="27"/>
        <v>0.25</v>
      </c>
      <c r="F597" s="306" t="str">
        <f t="shared" si="28"/>
        <v>是</v>
      </c>
      <c r="G597" s="188" t="str">
        <f t="shared" si="29"/>
        <v>项</v>
      </c>
      <c r="I597" s="188" t="e">
        <f>SUMIF('[3]22'!$A$4:$A$1329,A597,'[3]22'!$D$4:$D$1329)</f>
        <v>#VALUE!</v>
      </c>
    </row>
    <row r="598" ht="36" customHeight="1" spans="1:9">
      <c r="A598" s="469" t="s">
        <v>1115</v>
      </c>
      <c r="B598" s="334" t="s">
        <v>1116</v>
      </c>
      <c r="C598" s="336">
        <v>3</v>
      </c>
      <c r="D598" s="336">
        <v>0</v>
      </c>
      <c r="E598" s="470">
        <f t="shared" si="27"/>
        <v>-1</v>
      </c>
      <c r="F598" s="306" t="str">
        <f t="shared" si="28"/>
        <v>是</v>
      </c>
      <c r="G598" s="188" t="str">
        <f t="shared" si="29"/>
        <v>项</v>
      </c>
      <c r="I598" s="188" t="e">
        <f>SUMIF('[3]22'!$A$4:$A$1329,A598,'[3]22'!$D$4:$D$1329)</f>
        <v>#VALUE!</v>
      </c>
    </row>
    <row r="599" ht="36" customHeight="1" spans="1:9">
      <c r="A599" s="469" t="s">
        <v>1117</v>
      </c>
      <c r="B599" s="334" t="s">
        <v>1118</v>
      </c>
      <c r="C599" s="336">
        <v>1</v>
      </c>
      <c r="D599" s="336">
        <v>0</v>
      </c>
      <c r="E599" s="470">
        <f t="shared" si="27"/>
        <v>-1</v>
      </c>
      <c r="F599" s="306" t="str">
        <f t="shared" si="28"/>
        <v>是</v>
      </c>
      <c r="G599" s="188" t="str">
        <f t="shared" si="29"/>
        <v>项</v>
      </c>
      <c r="I599" s="188" t="e">
        <f>SUMIF('[3]22'!$A$4:$A$1329,A599,'[3]22'!$D$4:$D$1329)</f>
        <v>#VALUE!</v>
      </c>
    </row>
    <row r="600" ht="36" customHeight="1" spans="1:9">
      <c r="A600" s="467" t="s">
        <v>1119</v>
      </c>
      <c r="B600" s="330" t="s">
        <v>1120</v>
      </c>
      <c r="C600" s="338">
        <v>424</v>
      </c>
      <c r="D600" s="338">
        <v>528</v>
      </c>
      <c r="E600" s="470">
        <f t="shared" si="27"/>
        <v>0.245</v>
      </c>
      <c r="F600" s="306" t="str">
        <f t="shared" si="28"/>
        <v>是</v>
      </c>
      <c r="G600" s="188" t="str">
        <f t="shared" si="29"/>
        <v>款</v>
      </c>
      <c r="I600" s="188" t="e">
        <f>SUMIF('[3]22'!$A$4:$A$1329,A600,'[3]22'!$D$4:$D$1329)</f>
        <v>#VALUE!</v>
      </c>
    </row>
    <row r="601" ht="36" customHeight="1" spans="1:9">
      <c r="A601" s="469" t="s">
        <v>1121</v>
      </c>
      <c r="B601" s="334" t="s">
        <v>1122</v>
      </c>
      <c r="C601" s="336">
        <v>202</v>
      </c>
      <c r="D601" s="336">
        <v>145</v>
      </c>
      <c r="E601" s="470">
        <f t="shared" si="27"/>
        <v>-0.282</v>
      </c>
      <c r="F601" s="306" t="str">
        <f t="shared" si="28"/>
        <v>是</v>
      </c>
      <c r="G601" s="188" t="str">
        <f t="shared" si="29"/>
        <v>项</v>
      </c>
      <c r="I601" s="188" t="e">
        <f>SUMIF('[3]22'!$A$4:$A$1329,A601,'[3]22'!$D$4:$D$1329)</f>
        <v>#VALUE!</v>
      </c>
    </row>
    <row r="602" ht="36" customHeight="1" spans="1:9">
      <c r="A602" s="469" t="s">
        <v>1123</v>
      </c>
      <c r="B602" s="334" t="s">
        <v>1124</v>
      </c>
      <c r="C602" s="336">
        <v>58</v>
      </c>
      <c r="D602" s="336">
        <v>338</v>
      </c>
      <c r="E602" s="470">
        <f t="shared" si="27"/>
        <v>4.828</v>
      </c>
      <c r="F602" s="306" t="str">
        <f t="shared" si="28"/>
        <v>是</v>
      </c>
      <c r="G602" s="188" t="str">
        <f t="shared" si="29"/>
        <v>项</v>
      </c>
      <c r="I602" s="188" t="e">
        <f>SUMIF('[3]22'!$A$4:$A$1329,A602,'[3]22'!$D$4:$D$1329)</f>
        <v>#VALUE!</v>
      </c>
    </row>
    <row r="603" ht="36" customHeight="1" spans="1:9">
      <c r="A603" s="469" t="s">
        <v>1125</v>
      </c>
      <c r="B603" s="334" t="s">
        <v>1126</v>
      </c>
      <c r="C603" s="336">
        <v>0</v>
      </c>
      <c r="D603" s="336">
        <v>0</v>
      </c>
      <c r="E603" s="470" t="str">
        <f t="shared" si="27"/>
        <v/>
      </c>
      <c r="F603" s="306" t="str">
        <f t="shared" si="28"/>
        <v>否</v>
      </c>
      <c r="G603" s="188" t="str">
        <f t="shared" si="29"/>
        <v>项</v>
      </c>
      <c r="I603" s="188" t="e">
        <f>SUMIF('[3]22'!$A$4:$A$1329,A603,'[3]22'!$D$4:$D$1329)</f>
        <v>#VALUE!</v>
      </c>
    </row>
    <row r="604" ht="36" customHeight="1" spans="1:9">
      <c r="A604" s="469" t="s">
        <v>1127</v>
      </c>
      <c r="B604" s="334" t="s">
        <v>1128</v>
      </c>
      <c r="C604" s="336">
        <v>0</v>
      </c>
      <c r="D604" s="336">
        <v>0</v>
      </c>
      <c r="E604" s="470" t="str">
        <f t="shared" si="27"/>
        <v/>
      </c>
      <c r="F604" s="306" t="str">
        <f t="shared" si="28"/>
        <v>否</v>
      </c>
      <c r="G604" s="188" t="str">
        <f t="shared" si="29"/>
        <v>项</v>
      </c>
      <c r="I604" s="188" t="e">
        <f>SUMIF('[3]22'!$A$4:$A$1329,A604,'[3]22'!$D$4:$D$1329)</f>
        <v>#VALUE!</v>
      </c>
    </row>
    <row r="605" ht="36" customHeight="1" spans="1:9">
      <c r="A605" s="469" t="s">
        <v>1129</v>
      </c>
      <c r="B605" s="334" t="s">
        <v>1130</v>
      </c>
      <c r="C605" s="336">
        <v>131</v>
      </c>
      <c r="D605" s="336">
        <v>42</v>
      </c>
      <c r="E605" s="470">
        <f t="shared" si="27"/>
        <v>-0.679</v>
      </c>
      <c r="F605" s="306" t="str">
        <f t="shared" si="28"/>
        <v>是</v>
      </c>
      <c r="G605" s="188" t="str">
        <f t="shared" si="29"/>
        <v>项</v>
      </c>
      <c r="I605" s="188" t="e">
        <f>SUMIF('[3]22'!$A$4:$A$1329,A605,'[3]22'!$D$4:$D$1329)</f>
        <v>#VALUE!</v>
      </c>
    </row>
    <row r="606" ht="36" customHeight="1" spans="1:9">
      <c r="A606" s="469" t="s">
        <v>1131</v>
      </c>
      <c r="B606" s="334" t="s">
        <v>1132</v>
      </c>
      <c r="C606" s="336">
        <v>33</v>
      </c>
      <c r="D606" s="336">
        <v>3</v>
      </c>
      <c r="E606" s="470">
        <f t="shared" si="27"/>
        <v>-0.909</v>
      </c>
      <c r="F606" s="306" t="str">
        <f t="shared" si="28"/>
        <v>是</v>
      </c>
      <c r="G606" s="188" t="str">
        <f t="shared" si="29"/>
        <v>项</v>
      </c>
      <c r="I606" s="188" t="e">
        <f>SUMIF('[3]22'!$A$4:$A$1329,A606,'[3]22'!$D$4:$D$1329)</f>
        <v>#VALUE!</v>
      </c>
    </row>
    <row r="607" ht="36" customHeight="1" spans="1:9">
      <c r="A607" s="469" t="s">
        <v>1133</v>
      </c>
      <c r="B607" s="334" t="s">
        <v>1134</v>
      </c>
      <c r="C607" s="336">
        <v>0</v>
      </c>
      <c r="D607" s="336">
        <v>0</v>
      </c>
      <c r="E607" s="470" t="str">
        <f t="shared" si="27"/>
        <v/>
      </c>
      <c r="F607" s="306" t="str">
        <f t="shared" si="28"/>
        <v>否</v>
      </c>
      <c r="G607" s="188" t="str">
        <f t="shared" si="29"/>
        <v>项</v>
      </c>
      <c r="I607" s="188" t="e">
        <f>SUMIF('[3]22'!$A$4:$A$1329,A607,'[3]22'!$D$4:$D$1329)</f>
        <v>#VALUE!</v>
      </c>
    </row>
    <row r="608" ht="36" customHeight="1" spans="1:9">
      <c r="A608" s="467" t="s">
        <v>1135</v>
      </c>
      <c r="B608" s="330" t="s">
        <v>1136</v>
      </c>
      <c r="C608" s="338">
        <v>338</v>
      </c>
      <c r="D608" s="338">
        <v>455</v>
      </c>
      <c r="E608" s="470">
        <f t="shared" si="27"/>
        <v>0.346</v>
      </c>
      <c r="F608" s="306" t="str">
        <f t="shared" si="28"/>
        <v>是</v>
      </c>
      <c r="G608" s="188" t="str">
        <f t="shared" si="29"/>
        <v>款</v>
      </c>
      <c r="I608" s="188" t="e">
        <f>SUMIF('[3]22'!$A$4:$A$1329,A608,'[3]22'!$D$4:$D$1329)</f>
        <v>#VALUE!</v>
      </c>
    </row>
    <row r="609" ht="36" customHeight="1" spans="1:9">
      <c r="A609" s="469" t="s">
        <v>1137</v>
      </c>
      <c r="B609" s="334" t="s">
        <v>138</v>
      </c>
      <c r="C609" s="336">
        <v>291</v>
      </c>
      <c r="D609" s="336">
        <v>295</v>
      </c>
      <c r="E609" s="470">
        <f t="shared" si="27"/>
        <v>0.014</v>
      </c>
      <c r="F609" s="306" t="str">
        <f t="shared" si="28"/>
        <v>是</v>
      </c>
      <c r="G609" s="188" t="str">
        <f t="shared" si="29"/>
        <v>项</v>
      </c>
      <c r="I609" s="188" t="e">
        <f>SUMIF('[3]22'!$A$4:$A$1329,A609,'[3]22'!$D$4:$D$1329)</f>
        <v>#VALUE!</v>
      </c>
    </row>
    <row r="610" ht="36" customHeight="1" spans="1:9">
      <c r="A610" s="469" t="s">
        <v>1138</v>
      </c>
      <c r="B610" s="334" t="s">
        <v>140</v>
      </c>
      <c r="C610" s="336">
        <v>0</v>
      </c>
      <c r="D610" s="336">
        <v>0</v>
      </c>
      <c r="E610" s="470" t="str">
        <f t="shared" si="27"/>
        <v/>
      </c>
      <c r="F610" s="306" t="str">
        <f t="shared" si="28"/>
        <v>否</v>
      </c>
      <c r="G610" s="188" t="str">
        <f t="shared" si="29"/>
        <v>项</v>
      </c>
      <c r="I610" s="188" t="e">
        <f>SUMIF('[3]22'!$A$4:$A$1329,A610,'[3]22'!$D$4:$D$1329)</f>
        <v>#VALUE!</v>
      </c>
    </row>
    <row r="611" ht="36" customHeight="1" spans="1:9">
      <c r="A611" s="469" t="s">
        <v>1139</v>
      </c>
      <c r="B611" s="334" t="s">
        <v>142</v>
      </c>
      <c r="C611" s="336">
        <v>0</v>
      </c>
      <c r="D611" s="336">
        <v>0</v>
      </c>
      <c r="E611" s="470" t="str">
        <f t="shared" si="27"/>
        <v/>
      </c>
      <c r="F611" s="306" t="str">
        <f t="shared" si="28"/>
        <v>否</v>
      </c>
      <c r="G611" s="188" t="str">
        <f t="shared" si="29"/>
        <v>项</v>
      </c>
      <c r="I611" s="188" t="e">
        <f>SUMIF('[3]22'!$A$4:$A$1329,A611,'[3]22'!$D$4:$D$1329)</f>
        <v>#VALUE!</v>
      </c>
    </row>
    <row r="612" ht="36" customHeight="1" spans="1:9">
      <c r="A612" s="469" t="s">
        <v>1140</v>
      </c>
      <c r="B612" s="334" t="s">
        <v>1141</v>
      </c>
      <c r="C612" s="336">
        <v>1</v>
      </c>
      <c r="D612" s="336">
        <v>8</v>
      </c>
      <c r="E612" s="470">
        <f t="shared" si="27"/>
        <v>7</v>
      </c>
      <c r="F612" s="306" t="str">
        <f t="shared" si="28"/>
        <v>是</v>
      </c>
      <c r="G612" s="188" t="str">
        <f t="shared" si="29"/>
        <v>项</v>
      </c>
      <c r="I612" s="188" t="e">
        <f>SUMIF('[3]22'!$A$4:$A$1329,A612,'[3]22'!$D$4:$D$1329)</f>
        <v>#VALUE!</v>
      </c>
    </row>
    <row r="613" ht="36" customHeight="1" spans="1:9">
      <c r="A613" s="469" t="s">
        <v>1142</v>
      </c>
      <c r="B613" s="334" t="s">
        <v>1143</v>
      </c>
      <c r="C613" s="336">
        <v>5</v>
      </c>
      <c r="D613" s="336">
        <v>100</v>
      </c>
      <c r="E613" s="470">
        <f t="shared" si="27"/>
        <v>19</v>
      </c>
      <c r="F613" s="306" t="str">
        <f t="shared" si="28"/>
        <v>是</v>
      </c>
      <c r="G613" s="188" t="str">
        <f t="shared" si="29"/>
        <v>项</v>
      </c>
      <c r="I613" s="188" t="e">
        <f>SUMIF('[3]22'!$A$4:$A$1329,A613,'[3]22'!$D$4:$D$1329)</f>
        <v>#VALUE!</v>
      </c>
    </row>
    <row r="614" ht="36" customHeight="1" spans="1:9">
      <c r="A614" s="469" t="s">
        <v>1144</v>
      </c>
      <c r="B614" s="334" t="s">
        <v>1145</v>
      </c>
      <c r="C614" s="336">
        <v>0</v>
      </c>
      <c r="D614" s="336">
        <v>0</v>
      </c>
      <c r="E614" s="470" t="str">
        <f t="shared" si="27"/>
        <v/>
      </c>
      <c r="F614" s="306" t="str">
        <f t="shared" si="28"/>
        <v>否</v>
      </c>
      <c r="G614" s="188" t="str">
        <f t="shared" si="29"/>
        <v>项</v>
      </c>
      <c r="I614" s="188" t="e">
        <f>SUMIF('[3]22'!$A$4:$A$1329,A614,'[3]22'!$D$4:$D$1329)</f>
        <v>#VALUE!</v>
      </c>
    </row>
    <row r="615" ht="36" customHeight="1" spans="1:9">
      <c r="A615" s="469" t="s">
        <v>1146</v>
      </c>
      <c r="B615" s="334" t="s">
        <v>1147</v>
      </c>
      <c r="C615" s="336">
        <v>0</v>
      </c>
      <c r="D615" s="336">
        <v>0</v>
      </c>
      <c r="E615" s="470" t="str">
        <f t="shared" si="27"/>
        <v/>
      </c>
      <c r="F615" s="306" t="str">
        <f t="shared" si="28"/>
        <v>否</v>
      </c>
      <c r="G615" s="188" t="str">
        <f t="shared" si="29"/>
        <v>项</v>
      </c>
      <c r="I615" s="188" t="e">
        <f>SUMIF('[3]22'!$A$4:$A$1329,A615,'[3]22'!$D$4:$D$1329)</f>
        <v>#VALUE!</v>
      </c>
    </row>
    <row r="616" ht="36" customHeight="1" spans="1:9">
      <c r="A616" s="469" t="s">
        <v>1148</v>
      </c>
      <c r="B616" s="334" t="s">
        <v>1149</v>
      </c>
      <c r="C616" s="336">
        <v>41</v>
      </c>
      <c r="D616" s="336">
        <v>52</v>
      </c>
      <c r="E616" s="470">
        <f t="shared" si="27"/>
        <v>0.268</v>
      </c>
      <c r="F616" s="306" t="str">
        <f t="shared" si="28"/>
        <v>是</v>
      </c>
      <c r="G616" s="188" t="str">
        <f t="shared" si="29"/>
        <v>项</v>
      </c>
      <c r="I616" s="188" t="e">
        <f>SUMIF('[3]22'!$A$4:$A$1329,A616,'[3]22'!$D$4:$D$1329)</f>
        <v>#VALUE!</v>
      </c>
    </row>
    <row r="617" ht="36" customHeight="1" spans="1:9">
      <c r="A617" s="467" t="s">
        <v>1150</v>
      </c>
      <c r="B617" s="330" t="s">
        <v>1151</v>
      </c>
      <c r="C617" s="338">
        <v>217</v>
      </c>
      <c r="D617" s="338">
        <v>197</v>
      </c>
      <c r="E617" s="470">
        <f t="shared" si="27"/>
        <v>-0.092</v>
      </c>
      <c r="F617" s="306" t="str">
        <f t="shared" si="28"/>
        <v>是</v>
      </c>
      <c r="G617" s="188" t="str">
        <f t="shared" si="29"/>
        <v>款</v>
      </c>
      <c r="I617" s="188" t="e">
        <f>SUMIF('[3]22'!$A$4:$A$1329,A617,'[3]22'!$D$4:$D$1329)</f>
        <v>#VALUE!</v>
      </c>
    </row>
    <row r="618" ht="36" customHeight="1" spans="1:9">
      <c r="A618" s="469" t="s">
        <v>1152</v>
      </c>
      <c r="B618" s="334" t="s">
        <v>138</v>
      </c>
      <c r="C618" s="336">
        <v>184</v>
      </c>
      <c r="D618" s="336">
        <v>173</v>
      </c>
      <c r="E618" s="470">
        <f t="shared" si="27"/>
        <v>-0.06</v>
      </c>
      <c r="F618" s="306" t="str">
        <f t="shared" si="28"/>
        <v>是</v>
      </c>
      <c r="G618" s="188" t="str">
        <f t="shared" si="29"/>
        <v>项</v>
      </c>
      <c r="I618" s="188" t="e">
        <f>SUMIF('[3]22'!$A$4:$A$1329,A618,'[3]22'!$D$4:$D$1329)</f>
        <v>#VALUE!</v>
      </c>
    </row>
    <row r="619" ht="36" customHeight="1" spans="1:9">
      <c r="A619" s="469" t="s">
        <v>1153</v>
      </c>
      <c r="B619" s="334" t="s">
        <v>140</v>
      </c>
      <c r="C619" s="336">
        <v>0</v>
      </c>
      <c r="D619" s="336">
        <v>0</v>
      </c>
      <c r="E619" s="470" t="str">
        <f t="shared" si="27"/>
        <v/>
      </c>
      <c r="F619" s="306" t="str">
        <f t="shared" si="28"/>
        <v>否</v>
      </c>
      <c r="G619" s="188" t="str">
        <f t="shared" si="29"/>
        <v>项</v>
      </c>
      <c r="I619" s="188" t="e">
        <f>SUMIF('[3]22'!$A$4:$A$1329,A619,'[3]22'!$D$4:$D$1329)</f>
        <v>#VALUE!</v>
      </c>
    </row>
    <row r="620" ht="36" customHeight="1" spans="1:9">
      <c r="A620" s="469" t="s">
        <v>1154</v>
      </c>
      <c r="B620" s="334" t="s">
        <v>142</v>
      </c>
      <c r="C620" s="336">
        <v>0</v>
      </c>
      <c r="D620" s="336">
        <v>0</v>
      </c>
      <c r="E620" s="470" t="str">
        <f t="shared" si="27"/>
        <v/>
      </c>
      <c r="F620" s="306" t="str">
        <f t="shared" si="28"/>
        <v>否</v>
      </c>
      <c r="G620" s="188" t="str">
        <f t="shared" si="29"/>
        <v>项</v>
      </c>
      <c r="I620" s="188" t="e">
        <f>SUMIF('[3]22'!$A$4:$A$1329,A620,'[3]22'!$D$4:$D$1329)</f>
        <v>#VALUE!</v>
      </c>
    </row>
    <row r="621" ht="36" customHeight="1" spans="1:9">
      <c r="A621" s="469" t="s">
        <v>1155</v>
      </c>
      <c r="B621" s="334" t="s">
        <v>1156</v>
      </c>
      <c r="C621" s="336">
        <v>33</v>
      </c>
      <c r="D621" s="336">
        <v>24</v>
      </c>
      <c r="E621" s="470">
        <f t="shared" ref="E621:E682" si="30">IF(C621&lt;&gt;0,D621/C621-1,"")</f>
        <v>-0.273</v>
      </c>
      <c r="F621" s="306" t="str">
        <f t="shared" si="28"/>
        <v>是</v>
      </c>
      <c r="G621" s="188" t="str">
        <f t="shared" si="29"/>
        <v>项</v>
      </c>
      <c r="I621" s="188" t="e">
        <f>SUMIF('[3]22'!$A$4:$A$1329,A621,'[3]22'!$D$4:$D$1329)</f>
        <v>#VALUE!</v>
      </c>
    </row>
    <row r="622" ht="36" customHeight="1" spans="1:9">
      <c r="A622" s="467" t="s">
        <v>1157</v>
      </c>
      <c r="B622" s="330" t="s">
        <v>1158</v>
      </c>
      <c r="C622" s="338">
        <v>0</v>
      </c>
      <c r="D622" s="338">
        <v>400</v>
      </c>
      <c r="E622" s="470" t="str">
        <f t="shared" si="30"/>
        <v/>
      </c>
      <c r="F622" s="306" t="str">
        <f t="shared" si="28"/>
        <v>是</v>
      </c>
      <c r="G622" s="188" t="str">
        <f t="shared" si="29"/>
        <v>款</v>
      </c>
      <c r="I622" s="188" t="e">
        <f>SUMIF('[3]22'!$A$4:$A$1329,A622,'[3]22'!$D$4:$D$1329)</f>
        <v>#VALUE!</v>
      </c>
    </row>
    <row r="623" ht="36" customHeight="1" spans="1:9">
      <c r="A623" s="469" t="s">
        <v>1159</v>
      </c>
      <c r="B623" s="334" t="s">
        <v>1160</v>
      </c>
      <c r="C623" s="336">
        <v>0</v>
      </c>
      <c r="D623" s="336">
        <v>400</v>
      </c>
      <c r="E623" s="470" t="str">
        <f t="shared" si="30"/>
        <v/>
      </c>
      <c r="F623" s="306" t="str">
        <f t="shared" si="28"/>
        <v>是</v>
      </c>
      <c r="G623" s="188" t="str">
        <f t="shared" si="29"/>
        <v>项</v>
      </c>
      <c r="I623" s="188" t="e">
        <f>SUMIF('[3]22'!$A$4:$A$1329,A623,'[3]22'!$D$4:$D$1329)</f>
        <v>#VALUE!</v>
      </c>
    </row>
    <row r="624" ht="36" customHeight="1" spans="1:9">
      <c r="A624" s="469" t="s">
        <v>1161</v>
      </c>
      <c r="B624" s="334" t="s">
        <v>1162</v>
      </c>
      <c r="C624" s="336">
        <v>0</v>
      </c>
      <c r="D624" s="336">
        <v>0</v>
      </c>
      <c r="E624" s="470" t="str">
        <f t="shared" si="30"/>
        <v/>
      </c>
      <c r="F624" s="306" t="str">
        <f t="shared" si="28"/>
        <v>否</v>
      </c>
      <c r="G624" s="188" t="str">
        <f t="shared" si="29"/>
        <v>项</v>
      </c>
      <c r="I624" s="188" t="e">
        <f>SUMIF('[3]22'!$A$4:$A$1329,A624,'[3]22'!$D$4:$D$1329)</f>
        <v>#VALUE!</v>
      </c>
    </row>
    <row r="625" ht="36" customHeight="1" spans="1:9">
      <c r="A625" s="467" t="s">
        <v>1163</v>
      </c>
      <c r="B625" s="330" t="s">
        <v>1164</v>
      </c>
      <c r="C625" s="338">
        <v>97</v>
      </c>
      <c r="D625" s="338">
        <v>76</v>
      </c>
      <c r="E625" s="470">
        <f t="shared" si="30"/>
        <v>-0.216</v>
      </c>
      <c r="F625" s="306" t="str">
        <f t="shared" si="28"/>
        <v>是</v>
      </c>
      <c r="G625" s="188" t="str">
        <f t="shared" si="29"/>
        <v>款</v>
      </c>
      <c r="I625" s="188" t="e">
        <f>SUMIF('[3]22'!$A$4:$A$1329,A625,'[3]22'!$D$4:$D$1329)</f>
        <v>#VALUE!</v>
      </c>
    </row>
    <row r="626" ht="36" customHeight="1" spans="1:9">
      <c r="A626" s="469" t="s">
        <v>1165</v>
      </c>
      <c r="B626" s="334" t="s">
        <v>1166</v>
      </c>
      <c r="C626" s="336">
        <v>0</v>
      </c>
      <c r="D626" s="336">
        <v>0</v>
      </c>
      <c r="E626" s="470" t="str">
        <f t="shared" si="30"/>
        <v/>
      </c>
      <c r="F626" s="306" t="str">
        <f t="shared" si="28"/>
        <v>否</v>
      </c>
      <c r="G626" s="188" t="str">
        <f t="shared" si="29"/>
        <v>项</v>
      </c>
      <c r="I626" s="188" t="e">
        <f>SUMIF('[3]22'!$A$4:$A$1329,A626,'[3]22'!$D$4:$D$1329)</f>
        <v>#VALUE!</v>
      </c>
    </row>
    <row r="627" ht="36" customHeight="1" spans="1:9">
      <c r="A627" s="469" t="s">
        <v>1167</v>
      </c>
      <c r="B627" s="334" t="s">
        <v>1168</v>
      </c>
      <c r="C627" s="336">
        <v>97</v>
      </c>
      <c r="D627" s="336">
        <v>76</v>
      </c>
      <c r="E627" s="470">
        <f t="shared" si="30"/>
        <v>-0.216</v>
      </c>
      <c r="F627" s="306" t="str">
        <f t="shared" si="28"/>
        <v>是</v>
      </c>
      <c r="G627" s="188" t="str">
        <f t="shared" si="29"/>
        <v>项</v>
      </c>
      <c r="I627" s="188" t="e">
        <f>SUMIF('[3]22'!$A$4:$A$1329,A627,'[3]22'!$D$4:$D$1329)</f>
        <v>#VALUE!</v>
      </c>
    </row>
    <row r="628" ht="36" customHeight="1" spans="1:9">
      <c r="A628" s="467" t="s">
        <v>1169</v>
      </c>
      <c r="B628" s="330" t="s">
        <v>1170</v>
      </c>
      <c r="C628" s="338">
        <v>0</v>
      </c>
      <c r="D628" s="338">
        <v>0</v>
      </c>
      <c r="E628" s="470" t="str">
        <f t="shared" si="30"/>
        <v/>
      </c>
      <c r="F628" s="306" t="str">
        <f t="shared" si="28"/>
        <v>否</v>
      </c>
      <c r="G628" s="188" t="str">
        <f t="shared" si="29"/>
        <v>款</v>
      </c>
      <c r="I628" s="188" t="e">
        <f>SUMIF('[3]22'!$A$4:$A$1329,A628,'[3]22'!$D$4:$D$1329)</f>
        <v>#VALUE!</v>
      </c>
    </row>
    <row r="629" ht="36" customHeight="1" spans="1:9">
      <c r="A629" s="469" t="s">
        <v>1171</v>
      </c>
      <c r="B629" s="334" t="s">
        <v>1172</v>
      </c>
      <c r="C629" s="336">
        <v>0</v>
      </c>
      <c r="D629" s="336">
        <v>0</v>
      </c>
      <c r="E629" s="470" t="str">
        <f t="shared" si="30"/>
        <v/>
      </c>
      <c r="F629" s="306" t="str">
        <f t="shared" si="28"/>
        <v>否</v>
      </c>
      <c r="G629" s="188" t="str">
        <f t="shared" si="29"/>
        <v>项</v>
      </c>
      <c r="I629" s="188" t="e">
        <f>SUMIF('[3]22'!$A$4:$A$1329,A629,'[3]22'!$D$4:$D$1329)</f>
        <v>#VALUE!</v>
      </c>
    </row>
    <row r="630" ht="36" customHeight="1" spans="1:9">
      <c r="A630" s="469" t="s">
        <v>1173</v>
      </c>
      <c r="B630" s="334" t="s">
        <v>1174</v>
      </c>
      <c r="C630" s="336">
        <v>0</v>
      </c>
      <c r="D630" s="336">
        <v>0</v>
      </c>
      <c r="E630" s="470" t="str">
        <f t="shared" si="30"/>
        <v/>
      </c>
      <c r="F630" s="306" t="str">
        <f t="shared" si="28"/>
        <v>否</v>
      </c>
      <c r="G630" s="188" t="str">
        <f t="shared" si="29"/>
        <v>项</v>
      </c>
      <c r="I630" s="188" t="e">
        <f>SUMIF('[3]22'!$A$4:$A$1329,A630,'[3]22'!$D$4:$D$1329)</f>
        <v>#VALUE!</v>
      </c>
    </row>
    <row r="631" ht="36" customHeight="1" spans="1:9">
      <c r="A631" s="467" t="s">
        <v>1175</v>
      </c>
      <c r="B631" s="330" t="s">
        <v>1176</v>
      </c>
      <c r="C631" s="338">
        <v>0</v>
      </c>
      <c r="D631" s="338">
        <v>20</v>
      </c>
      <c r="E631" s="470" t="str">
        <f t="shared" si="30"/>
        <v/>
      </c>
      <c r="F631" s="306" t="str">
        <f t="shared" si="28"/>
        <v>是</v>
      </c>
      <c r="G631" s="188" t="str">
        <f t="shared" si="29"/>
        <v>款</v>
      </c>
      <c r="I631" s="188" t="e">
        <f>SUMIF('[3]22'!$A$4:$A$1329,A631,'[3]22'!$D$4:$D$1329)</f>
        <v>#VALUE!</v>
      </c>
    </row>
    <row r="632" ht="36" customHeight="1" spans="1:9">
      <c r="A632" s="469" t="s">
        <v>1177</v>
      </c>
      <c r="B632" s="334" t="s">
        <v>1178</v>
      </c>
      <c r="C632" s="336">
        <v>0</v>
      </c>
      <c r="D632" s="336">
        <v>20</v>
      </c>
      <c r="E632" s="470" t="str">
        <f t="shared" si="30"/>
        <v/>
      </c>
      <c r="F632" s="306" t="str">
        <f t="shared" si="28"/>
        <v>是</v>
      </c>
      <c r="G632" s="188" t="str">
        <f t="shared" si="29"/>
        <v>项</v>
      </c>
      <c r="I632" s="188" t="e">
        <f>SUMIF('[3]22'!$A$4:$A$1329,A632,'[3]22'!$D$4:$D$1329)</f>
        <v>#VALUE!</v>
      </c>
    </row>
    <row r="633" ht="36" customHeight="1" spans="1:9">
      <c r="A633" s="469" t="s">
        <v>1179</v>
      </c>
      <c r="B633" s="334" t="s">
        <v>1180</v>
      </c>
      <c r="C633" s="336">
        <v>0</v>
      </c>
      <c r="D633" s="336">
        <v>0</v>
      </c>
      <c r="E633" s="470" t="str">
        <f t="shared" si="30"/>
        <v/>
      </c>
      <c r="F633" s="306" t="str">
        <f t="shared" si="28"/>
        <v>否</v>
      </c>
      <c r="G633" s="188" t="str">
        <f t="shared" si="29"/>
        <v>项</v>
      </c>
      <c r="I633" s="188" t="e">
        <f>SUMIF('[3]22'!$A$4:$A$1329,A633,'[3]22'!$D$4:$D$1329)</f>
        <v>#VALUE!</v>
      </c>
    </row>
    <row r="634" ht="36" customHeight="1" spans="1:9">
      <c r="A634" s="467" t="s">
        <v>1181</v>
      </c>
      <c r="B634" s="330" t="s">
        <v>1182</v>
      </c>
      <c r="C634" s="338">
        <v>5</v>
      </c>
      <c r="D634" s="338">
        <v>57</v>
      </c>
      <c r="E634" s="470">
        <f t="shared" si="30"/>
        <v>10.4</v>
      </c>
      <c r="F634" s="306" t="str">
        <f t="shared" si="28"/>
        <v>是</v>
      </c>
      <c r="G634" s="188" t="str">
        <f t="shared" si="29"/>
        <v>款</v>
      </c>
      <c r="I634" s="188" t="e">
        <f>SUMIF('[3]22'!$A$4:$A$1329,A634,'[3]22'!$D$4:$D$1329)</f>
        <v>#VALUE!</v>
      </c>
    </row>
    <row r="635" ht="36" customHeight="1" spans="1:9">
      <c r="A635" s="469" t="s">
        <v>1183</v>
      </c>
      <c r="B635" s="334" t="s">
        <v>1184</v>
      </c>
      <c r="C635" s="336">
        <v>0</v>
      </c>
      <c r="D635" s="336">
        <v>2</v>
      </c>
      <c r="E635" s="470" t="str">
        <f t="shared" si="30"/>
        <v/>
      </c>
      <c r="F635" s="306" t="str">
        <f t="shared" si="28"/>
        <v>是</v>
      </c>
      <c r="G635" s="188" t="str">
        <f t="shared" si="29"/>
        <v>项</v>
      </c>
      <c r="I635" s="188" t="e">
        <f>SUMIF('[3]22'!$A$4:$A$1329,A635,'[3]22'!$D$4:$D$1329)</f>
        <v>#VALUE!</v>
      </c>
    </row>
    <row r="636" ht="36" customHeight="1" spans="1:9">
      <c r="A636" s="469" t="s">
        <v>1185</v>
      </c>
      <c r="B636" s="334" t="s">
        <v>1186</v>
      </c>
      <c r="C636" s="336">
        <v>5</v>
      </c>
      <c r="D636" s="336">
        <v>55</v>
      </c>
      <c r="E636" s="470">
        <f t="shared" si="30"/>
        <v>10</v>
      </c>
      <c r="F636" s="306" t="str">
        <f t="shared" ref="F636:F697" si="31">IF(LEN(A636)=3,"是",IF(B636&lt;&gt;"",IF(SUM(C636:D636)&lt;&gt;0,"是","否"),"是"))</f>
        <v>是</v>
      </c>
      <c r="G636" s="188" t="str">
        <f t="shared" ref="G636:G697" si="32">IF(LEN(A636)=3,"类",IF(LEN(A636)=5,"款","项"))</f>
        <v>项</v>
      </c>
      <c r="I636" s="188" t="e">
        <f>SUMIF('[3]22'!$A$4:$A$1329,A636,'[3]22'!$D$4:$D$1329)</f>
        <v>#VALUE!</v>
      </c>
    </row>
    <row r="637" ht="36" customHeight="1" spans="1:9">
      <c r="A637" s="467" t="s">
        <v>1187</v>
      </c>
      <c r="B637" s="330" t="s">
        <v>1188</v>
      </c>
      <c r="C637" s="338">
        <v>0</v>
      </c>
      <c r="D637" s="338">
        <v>63</v>
      </c>
      <c r="E637" s="470" t="str">
        <f t="shared" si="30"/>
        <v/>
      </c>
      <c r="F637" s="306" t="str">
        <f t="shared" si="31"/>
        <v>是</v>
      </c>
      <c r="G637" s="188" t="str">
        <f t="shared" si="32"/>
        <v>款</v>
      </c>
      <c r="I637" s="188" t="e">
        <f>SUMIF('[3]22'!$A$4:$A$1329,A637,'[3]22'!$D$4:$D$1329)</f>
        <v>#VALUE!</v>
      </c>
    </row>
    <row r="638" ht="36" customHeight="1" spans="1:9">
      <c r="A638" s="469" t="s">
        <v>1189</v>
      </c>
      <c r="B638" s="334" t="s">
        <v>1190</v>
      </c>
      <c r="C638" s="336">
        <v>0</v>
      </c>
      <c r="D638" s="336">
        <v>0</v>
      </c>
      <c r="E638" s="470" t="str">
        <f t="shared" si="30"/>
        <v/>
      </c>
      <c r="F638" s="306" t="str">
        <f t="shared" si="31"/>
        <v>否</v>
      </c>
      <c r="G638" s="188" t="str">
        <f t="shared" si="32"/>
        <v>项</v>
      </c>
      <c r="I638" s="188" t="e">
        <f>SUMIF('[3]22'!$A$4:$A$1329,A638,'[3]22'!$D$4:$D$1329)</f>
        <v>#VALUE!</v>
      </c>
    </row>
    <row r="639" ht="36" customHeight="1" spans="1:9">
      <c r="A639" s="469" t="s">
        <v>1191</v>
      </c>
      <c r="B639" s="334" t="s">
        <v>1192</v>
      </c>
      <c r="C639" s="336">
        <v>0</v>
      </c>
      <c r="D639" s="336">
        <v>63</v>
      </c>
      <c r="E639" s="470" t="str">
        <f t="shared" si="30"/>
        <v/>
      </c>
      <c r="F639" s="306" t="str">
        <f t="shared" si="31"/>
        <v>是</v>
      </c>
      <c r="G639" s="188" t="str">
        <f t="shared" si="32"/>
        <v>项</v>
      </c>
      <c r="I639" s="188" t="e">
        <f>SUMIF('[3]22'!$A$4:$A$1329,A639,'[3]22'!$D$4:$D$1329)</f>
        <v>#VALUE!</v>
      </c>
    </row>
    <row r="640" ht="36" customHeight="1" spans="1:9">
      <c r="A640" s="469" t="s">
        <v>1193</v>
      </c>
      <c r="B640" s="334" t="s">
        <v>1194</v>
      </c>
      <c r="C640" s="336">
        <v>0</v>
      </c>
      <c r="D640" s="336">
        <v>0</v>
      </c>
      <c r="E640" s="470" t="str">
        <f t="shared" si="30"/>
        <v/>
      </c>
      <c r="F640" s="306" t="str">
        <f t="shared" si="31"/>
        <v>否</v>
      </c>
      <c r="G640" s="188" t="str">
        <f t="shared" si="32"/>
        <v>项</v>
      </c>
      <c r="I640" s="188" t="e">
        <f>SUMIF('[3]22'!$A$4:$A$1329,A640,'[3]22'!$D$4:$D$1329)</f>
        <v>#VALUE!</v>
      </c>
    </row>
    <row r="641" ht="36" customHeight="1" spans="1:9">
      <c r="A641" s="467" t="s">
        <v>1195</v>
      </c>
      <c r="B641" s="330" t="s">
        <v>1196</v>
      </c>
      <c r="C641" s="338">
        <v>0</v>
      </c>
      <c r="D641" s="338">
        <v>0</v>
      </c>
      <c r="E641" s="470" t="str">
        <f t="shared" si="30"/>
        <v/>
      </c>
      <c r="F641" s="306" t="str">
        <f t="shared" si="31"/>
        <v>否</v>
      </c>
      <c r="G641" s="188" t="str">
        <f t="shared" si="32"/>
        <v>款</v>
      </c>
      <c r="I641" s="188" t="e">
        <f>SUMIF('[3]22'!$A$4:$A$1329,A641,'[3]22'!$D$4:$D$1329)</f>
        <v>#VALUE!</v>
      </c>
    </row>
    <row r="642" ht="36" customHeight="1" spans="1:9">
      <c r="A642" s="469" t="s">
        <v>1197</v>
      </c>
      <c r="B642" s="334" t="s">
        <v>1198</v>
      </c>
      <c r="C642" s="336">
        <v>0</v>
      </c>
      <c r="D642" s="336">
        <v>0</v>
      </c>
      <c r="E642" s="470" t="str">
        <f t="shared" si="30"/>
        <v/>
      </c>
      <c r="F642" s="306" t="str">
        <f t="shared" si="31"/>
        <v>否</v>
      </c>
      <c r="G642" s="188" t="str">
        <f t="shared" si="32"/>
        <v>项</v>
      </c>
      <c r="I642" s="188" t="e">
        <f>SUMIF('[3]22'!$A$4:$A$1329,A642,'[3]22'!$D$4:$D$1329)</f>
        <v>#VALUE!</v>
      </c>
    </row>
    <row r="643" ht="36" customHeight="1" spans="1:9">
      <c r="A643" s="469" t="s">
        <v>1199</v>
      </c>
      <c r="B643" s="334" t="s">
        <v>1200</v>
      </c>
      <c r="C643" s="336">
        <v>0</v>
      </c>
      <c r="D643" s="336">
        <v>0</v>
      </c>
      <c r="E643" s="470" t="str">
        <f t="shared" si="30"/>
        <v/>
      </c>
      <c r="F643" s="306" t="str">
        <f t="shared" si="31"/>
        <v>否</v>
      </c>
      <c r="G643" s="188" t="str">
        <f t="shared" si="32"/>
        <v>项</v>
      </c>
      <c r="I643" s="188" t="e">
        <f>SUMIF('[3]22'!$A$4:$A$1329,A643,'[3]22'!$D$4:$D$1329)</f>
        <v>#VALUE!</v>
      </c>
    </row>
    <row r="644" ht="36" customHeight="1" spans="1:9">
      <c r="A644" s="469" t="s">
        <v>1201</v>
      </c>
      <c r="B644" s="334" t="s">
        <v>1202</v>
      </c>
      <c r="C644" s="336">
        <v>0</v>
      </c>
      <c r="D644" s="336">
        <v>0</v>
      </c>
      <c r="E644" s="470" t="str">
        <f t="shared" si="30"/>
        <v/>
      </c>
      <c r="F644" s="306" t="str">
        <f t="shared" si="31"/>
        <v>否</v>
      </c>
      <c r="G644" s="188" t="str">
        <f t="shared" si="32"/>
        <v>项</v>
      </c>
      <c r="I644" s="188" t="e">
        <f>SUMIF('[3]22'!$A$4:$A$1329,A644,'[3]22'!$D$4:$D$1329)</f>
        <v>#VALUE!</v>
      </c>
    </row>
    <row r="645" ht="36" customHeight="1" spans="1:9">
      <c r="A645" s="469" t="s">
        <v>1203</v>
      </c>
      <c r="B645" s="334" t="s">
        <v>1204</v>
      </c>
      <c r="C645" s="336">
        <v>0</v>
      </c>
      <c r="D645" s="336">
        <v>0</v>
      </c>
      <c r="E645" s="470" t="str">
        <f t="shared" si="30"/>
        <v/>
      </c>
      <c r="F645" s="306" t="str">
        <f t="shared" si="31"/>
        <v>否</v>
      </c>
      <c r="G645" s="188" t="str">
        <f t="shared" si="32"/>
        <v>项</v>
      </c>
      <c r="I645" s="188" t="e">
        <f>SUMIF('[3]22'!$A$4:$A$1329,A645,'[3]22'!$D$4:$D$1329)</f>
        <v>#VALUE!</v>
      </c>
    </row>
    <row r="646" ht="36" customHeight="1" spans="1:9">
      <c r="A646" s="467" t="s">
        <v>1205</v>
      </c>
      <c r="B646" s="330" t="s">
        <v>1206</v>
      </c>
      <c r="C646" s="338">
        <v>859</v>
      </c>
      <c r="D646" s="338">
        <v>868</v>
      </c>
      <c r="E646" s="470">
        <f t="shared" si="30"/>
        <v>0.01</v>
      </c>
      <c r="F646" s="306" t="str">
        <f t="shared" si="31"/>
        <v>是</v>
      </c>
      <c r="G646" s="188" t="str">
        <f t="shared" si="32"/>
        <v>款</v>
      </c>
      <c r="I646" s="188" t="e">
        <f>SUMIF('[3]22'!$A$4:$A$1329,A646,'[3]22'!$D$4:$D$1329)</f>
        <v>#VALUE!</v>
      </c>
    </row>
    <row r="647" ht="36" customHeight="1" spans="1:9">
      <c r="A647" s="469" t="s">
        <v>1207</v>
      </c>
      <c r="B647" s="334" t="s">
        <v>138</v>
      </c>
      <c r="C647" s="336">
        <v>249</v>
      </c>
      <c r="D647" s="336">
        <v>212</v>
      </c>
      <c r="E647" s="470">
        <f t="shared" si="30"/>
        <v>-0.149</v>
      </c>
      <c r="F647" s="306" t="str">
        <f t="shared" si="31"/>
        <v>是</v>
      </c>
      <c r="G647" s="188" t="str">
        <f t="shared" si="32"/>
        <v>项</v>
      </c>
      <c r="I647" s="188" t="e">
        <f>SUMIF('[3]22'!$A$4:$A$1329,A647,'[3]22'!$D$4:$D$1329)</f>
        <v>#VALUE!</v>
      </c>
    </row>
    <row r="648" ht="36" customHeight="1" spans="1:9">
      <c r="A648" s="469" t="s">
        <v>1208</v>
      </c>
      <c r="B648" s="334" t="s">
        <v>140</v>
      </c>
      <c r="C648" s="336">
        <v>0</v>
      </c>
      <c r="D648" s="336">
        <v>0</v>
      </c>
      <c r="E648" s="470" t="str">
        <f t="shared" si="30"/>
        <v/>
      </c>
      <c r="F648" s="306" t="str">
        <f t="shared" si="31"/>
        <v>否</v>
      </c>
      <c r="G648" s="188" t="str">
        <f t="shared" si="32"/>
        <v>项</v>
      </c>
      <c r="I648" s="188" t="e">
        <f>SUMIF('[3]22'!$A$4:$A$1329,A648,'[3]22'!$D$4:$D$1329)</f>
        <v>#VALUE!</v>
      </c>
    </row>
    <row r="649" ht="36" customHeight="1" spans="1:9">
      <c r="A649" s="469" t="s">
        <v>1209</v>
      </c>
      <c r="B649" s="334" t="s">
        <v>142</v>
      </c>
      <c r="C649" s="336">
        <v>0</v>
      </c>
      <c r="D649" s="336">
        <v>0</v>
      </c>
      <c r="E649" s="470" t="str">
        <f t="shared" si="30"/>
        <v/>
      </c>
      <c r="F649" s="306" t="str">
        <f t="shared" si="31"/>
        <v>否</v>
      </c>
      <c r="G649" s="188" t="str">
        <f t="shared" si="32"/>
        <v>项</v>
      </c>
      <c r="I649" s="188" t="e">
        <f>SUMIF('[3]22'!$A$4:$A$1329,A649,'[3]22'!$D$4:$D$1329)</f>
        <v>#VALUE!</v>
      </c>
    </row>
    <row r="650" ht="36" customHeight="1" spans="1:9">
      <c r="A650" s="469" t="s">
        <v>1210</v>
      </c>
      <c r="B650" s="334" t="s">
        <v>1211</v>
      </c>
      <c r="C650" s="336">
        <v>135</v>
      </c>
      <c r="D650" s="336">
        <v>180</v>
      </c>
      <c r="E650" s="470">
        <f t="shared" si="30"/>
        <v>0.333</v>
      </c>
      <c r="F650" s="306" t="str">
        <f t="shared" si="31"/>
        <v>是</v>
      </c>
      <c r="G650" s="188" t="str">
        <f t="shared" si="32"/>
        <v>项</v>
      </c>
      <c r="I650" s="188" t="e">
        <f>SUMIF('[3]22'!$A$4:$A$1329,A650,'[3]22'!$D$4:$D$1329)</f>
        <v>#VALUE!</v>
      </c>
    </row>
    <row r="651" ht="36" customHeight="1" spans="1:9">
      <c r="A651" s="469" t="s">
        <v>1212</v>
      </c>
      <c r="B651" s="334" t="s">
        <v>1213</v>
      </c>
      <c r="C651" s="336">
        <v>30</v>
      </c>
      <c r="D651" s="336">
        <v>31</v>
      </c>
      <c r="E651" s="470">
        <f t="shared" si="30"/>
        <v>0.033</v>
      </c>
      <c r="F651" s="306" t="str">
        <f t="shared" si="31"/>
        <v>是</v>
      </c>
      <c r="G651" s="188" t="str">
        <f t="shared" si="32"/>
        <v>项</v>
      </c>
      <c r="I651" s="188" t="e">
        <f>SUMIF('[3]22'!$A$4:$A$1329,A651,'[3]22'!$D$4:$D$1329)</f>
        <v>#VALUE!</v>
      </c>
    </row>
    <row r="652" ht="36" customHeight="1" spans="1:9">
      <c r="A652" s="469" t="s">
        <v>1214</v>
      </c>
      <c r="B652" s="334" t="s">
        <v>156</v>
      </c>
      <c r="C652" s="336">
        <v>0</v>
      </c>
      <c r="D652" s="336">
        <v>0</v>
      </c>
      <c r="E652" s="470" t="str">
        <f t="shared" si="30"/>
        <v/>
      </c>
      <c r="F652" s="306" t="str">
        <f t="shared" si="31"/>
        <v>否</v>
      </c>
      <c r="G652" s="188" t="str">
        <f t="shared" si="32"/>
        <v>项</v>
      </c>
      <c r="I652" s="188" t="e">
        <f>SUMIF('[3]22'!$A$4:$A$1329,A652,'[3]22'!$D$4:$D$1329)</f>
        <v>#VALUE!</v>
      </c>
    </row>
    <row r="653" ht="36" customHeight="1" spans="1:9">
      <c r="A653" s="469" t="s">
        <v>1215</v>
      </c>
      <c r="B653" s="334" t="s">
        <v>1216</v>
      </c>
      <c r="C653" s="336">
        <v>445</v>
      </c>
      <c r="D653" s="336">
        <v>445</v>
      </c>
      <c r="E653" s="470">
        <f t="shared" si="30"/>
        <v>0</v>
      </c>
      <c r="F653" s="306" t="str">
        <f t="shared" si="31"/>
        <v>是</v>
      </c>
      <c r="G653" s="188" t="str">
        <f t="shared" si="32"/>
        <v>项</v>
      </c>
      <c r="I653" s="188" t="e">
        <f>SUMIF('[3]22'!$A$4:$A$1329,A653,'[3]22'!$D$4:$D$1329)</f>
        <v>#VALUE!</v>
      </c>
    </row>
    <row r="654" ht="36" customHeight="1" spans="1:9">
      <c r="A654" s="467" t="s">
        <v>1217</v>
      </c>
      <c r="B654" s="330" t="s">
        <v>1218</v>
      </c>
      <c r="C654" s="338">
        <v>0</v>
      </c>
      <c r="D654" s="338">
        <v>0</v>
      </c>
      <c r="E654" s="470" t="str">
        <f t="shared" si="30"/>
        <v/>
      </c>
      <c r="F654" s="306" t="str">
        <f t="shared" si="31"/>
        <v>否</v>
      </c>
      <c r="G654" s="188" t="str">
        <f t="shared" si="32"/>
        <v>款</v>
      </c>
      <c r="I654" s="188" t="e">
        <f>SUMIF('[3]22'!$A$4:$A$1329,A654,'[3]22'!$D$4:$D$1329)</f>
        <v>#VALUE!</v>
      </c>
    </row>
    <row r="655" ht="36" customHeight="1" spans="1:9">
      <c r="A655" s="469" t="s">
        <v>1219</v>
      </c>
      <c r="B655" s="334" t="s">
        <v>1220</v>
      </c>
      <c r="C655" s="336">
        <v>0</v>
      </c>
      <c r="D655" s="336">
        <v>0</v>
      </c>
      <c r="E655" s="470" t="str">
        <f t="shared" si="30"/>
        <v/>
      </c>
      <c r="F655" s="306" t="str">
        <f t="shared" si="31"/>
        <v>否</v>
      </c>
      <c r="G655" s="188" t="str">
        <f t="shared" si="32"/>
        <v>项</v>
      </c>
      <c r="I655" s="188" t="e">
        <f>SUMIF('[3]22'!$A$4:$A$1329,A655,'[3]22'!$D$4:$D$1329)</f>
        <v>#VALUE!</v>
      </c>
    </row>
    <row r="656" ht="36" customHeight="1" spans="1:9">
      <c r="A656" s="469" t="s">
        <v>1221</v>
      </c>
      <c r="B656" s="334" t="s">
        <v>1222</v>
      </c>
      <c r="C656" s="336">
        <v>0</v>
      </c>
      <c r="D656" s="336">
        <v>0</v>
      </c>
      <c r="E656" s="470" t="str">
        <f t="shared" si="30"/>
        <v/>
      </c>
      <c r="F656" s="306" t="str">
        <f t="shared" si="31"/>
        <v>否</v>
      </c>
      <c r="G656" s="188" t="str">
        <f t="shared" si="32"/>
        <v>项</v>
      </c>
      <c r="I656" s="188" t="e">
        <f>SUMIF('[3]22'!$A$4:$A$1329,A656,'[3]22'!$D$4:$D$1329)</f>
        <v>#VALUE!</v>
      </c>
    </row>
    <row r="657" ht="36" customHeight="1" spans="1:9">
      <c r="A657" s="467" t="s">
        <v>1223</v>
      </c>
      <c r="B657" s="330" t="s">
        <v>1224</v>
      </c>
      <c r="C657" s="338">
        <v>139</v>
      </c>
      <c r="D657" s="338">
        <v>0</v>
      </c>
      <c r="E657" s="470">
        <f t="shared" si="30"/>
        <v>-1</v>
      </c>
      <c r="F657" s="306" t="str">
        <f t="shared" si="31"/>
        <v>是</v>
      </c>
      <c r="G657" s="188" t="str">
        <f t="shared" si="32"/>
        <v>款</v>
      </c>
      <c r="I657" s="188" t="e">
        <f>SUMIF('[3]22'!$A$4:$A$1329,A657,'[3]22'!$D$4:$D$1329)</f>
        <v>#VALUE!</v>
      </c>
    </row>
    <row r="658" ht="36" customHeight="1" spans="1:9">
      <c r="A658" s="334">
        <v>2089999</v>
      </c>
      <c r="B658" s="334" t="s">
        <v>1225</v>
      </c>
      <c r="C658" s="336">
        <v>139</v>
      </c>
      <c r="D658" s="336">
        <v>0</v>
      </c>
      <c r="E658" s="470">
        <f t="shared" si="30"/>
        <v>-1</v>
      </c>
      <c r="F658" s="306" t="str">
        <f t="shared" si="31"/>
        <v>是</v>
      </c>
      <c r="G658" s="188" t="str">
        <f t="shared" si="32"/>
        <v>项</v>
      </c>
      <c r="I658" s="188" t="e">
        <f>SUMIF('[3]22'!$A$4:$A$1329,A658,'[3]22'!$D$4:$D$1329)</f>
        <v>#VALUE!</v>
      </c>
    </row>
    <row r="659" ht="36" customHeight="1" spans="1:9">
      <c r="A659" s="467" t="s">
        <v>85</v>
      </c>
      <c r="B659" s="330" t="s">
        <v>86</v>
      </c>
      <c r="C659" s="338">
        <v>113047</v>
      </c>
      <c r="D659" s="338">
        <v>116645</v>
      </c>
      <c r="E659" s="470">
        <f t="shared" si="30"/>
        <v>0.032</v>
      </c>
      <c r="F659" s="306" t="str">
        <f t="shared" si="31"/>
        <v>是</v>
      </c>
      <c r="G659" s="188" t="str">
        <f t="shared" si="32"/>
        <v>类</v>
      </c>
      <c r="I659" s="188" t="e">
        <f>SUMIF('[3]22'!$A$4:$A$1329,A659,'[3]22'!$D$4:$D$1329)</f>
        <v>#VALUE!</v>
      </c>
    </row>
    <row r="660" ht="36" customHeight="1" spans="1:9">
      <c r="A660" s="467" t="s">
        <v>1226</v>
      </c>
      <c r="B660" s="330" t="s">
        <v>1227</v>
      </c>
      <c r="C660" s="338">
        <v>1432</v>
      </c>
      <c r="D660" s="338">
        <v>895</v>
      </c>
      <c r="E660" s="470">
        <f t="shared" si="30"/>
        <v>-0.375</v>
      </c>
      <c r="F660" s="306" t="str">
        <f t="shared" si="31"/>
        <v>是</v>
      </c>
      <c r="G660" s="188" t="str">
        <f t="shared" si="32"/>
        <v>款</v>
      </c>
      <c r="I660" s="188" t="e">
        <f>SUMIF('[3]22'!$A$4:$A$1329,A660,'[3]22'!$D$4:$D$1329)</f>
        <v>#VALUE!</v>
      </c>
    </row>
    <row r="661" ht="36" customHeight="1" spans="1:9">
      <c r="A661" s="469" t="s">
        <v>1228</v>
      </c>
      <c r="B661" s="334" t="s">
        <v>138</v>
      </c>
      <c r="C661" s="336">
        <v>687</v>
      </c>
      <c r="D661" s="336">
        <v>627</v>
      </c>
      <c r="E661" s="470">
        <f t="shared" si="30"/>
        <v>-0.087</v>
      </c>
      <c r="F661" s="306" t="str">
        <f t="shared" si="31"/>
        <v>是</v>
      </c>
      <c r="G661" s="188" t="str">
        <f t="shared" si="32"/>
        <v>项</v>
      </c>
      <c r="I661" s="188" t="e">
        <f>SUMIF('[3]22'!$A$4:$A$1329,A661,'[3]22'!$D$4:$D$1329)</f>
        <v>#VALUE!</v>
      </c>
    </row>
    <row r="662" ht="36" customHeight="1" spans="1:9">
      <c r="A662" s="469" t="s">
        <v>1229</v>
      </c>
      <c r="B662" s="334" t="s">
        <v>140</v>
      </c>
      <c r="C662" s="336">
        <v>0</v>
      </c>
      <c r="D662" s="336">
        <v>0</v>
      </c>
      <c r="E662" s="470" t="str">
        <f t="shared" si="30"/>
        <v/>
      </c>
      <c r="F662" s="306" t="str">
        <f t="shared" si="31"/>
        <v>否</v>
      </c>
      <c r="G662" s="188" t="str">
        <f t="shared" si="32"/>
        <v>项</v>
      </c>
      <c r="I662" s="188" t="e">
        <f>SUMIF('[3]22'!$A$4:$A$1329,A662,'[3]22'!$D$4:$D$1329)</f>
        <v>#VALUE!</v>
      </c>
    </row>
    <row r="663" ht="36" customHeight="1" spans="1:9">
      <c r="A663" s="469" t="s">
        <v>1230</v>
      </c>
      <c r="B663" s="334" t="s">
        <v>142</v>
      </c>
      <c r="C663" s="336">
        <v>0</v>
      </c>
      <c r="D663" s="336">
        <v>0</v>
      </c>
      <c r="E663" s="470" t="str">
        <f t="shared" si="30"/>
        <v/>
      </c>
      <c r="F663" s="306" t="str">
        <f t="shared" si="31"/>
        <v>否</v>
      </c>
      <c r="G663" s="188" t="str">
        <f t="shared" si="32"/>
        <v>项</v>
      </c>
      <c r="I663" s="188" t="e">
        <f>SUMIF('[3]22'!$A$4:$A$1329,A663,'[3]22'!$D$4:$D$1329)</f>
        <v>#VALUE!</v>
      </c>
    </row>
    <row r="664" ht="36" customHeight="1" spans="1:9">
      <c r="A664" s="469" t="s">
        <v>1231</v>
      </c>
      <c r="B664" s="334" t="s">
        <v>1232</v>
      </c>
      <c r="C664" s="336">
        <v>745</v>
      </c>
      <c r="D664" s="336">
        <v>268</v>
      </c>
      <c r="E664" s="470">
        <f t="shared" si="30"/>
        <v>-0.64</v>
      </c>
      <c r="F664" s="306" t="str">
        <f t="shared" si="31"/>
        <v>是</v>
      </c>
      <c r="G664" s="188" t="str">
        <f t="shared" si="32"/>
        <v>项</v>
      </c>
      <c r="I664" s="188" t="e">
        <f>SUMIF('[3]22'!$A$4:$A$1329,A664,'[3]22'!$D$4:$D$1329)</f>
        <v>#VALUE!</v>
      </c>
    </row>
    <row r="665" ht="36" customHeight="1" spans="1:9">
      <c r="A665" s="467" t="s">
        <v>1233</v>
      </c>
      <c r="B665" s="330" t="s">
        <v>1234</v>
      </c>
      <c r="C665" s="338">
        <v>2670</v>
      </c>
      <c r="D665" s="338">
        <v>5718</v>
      </c>
      <c r="E665" s="470">
        <f t="shared" si="30"/>
        <v>1.142</v>
      </c>
      <c r="F665" s="306" t="str">
        <f t="shared" si="31"/>
        <v>是</v>
      </c>
      <c r="G665" s="188" t="str">
        <f t="shared" si="32"/>
        <v>款</v>
      </c>
      <c r="I665" s="188" t="e">
        <f>SUMIF('[3]22'!$A$4:$A$1329,A665,'[3]22'!$D$4:$D$1329)</f>
        <v>#VALUE!</v>
      </c>
    </row>
    <row r="666" ht="36" customHeight="1" spans="1:9">
      <c r="A666" s="469" t="s">
        <v>1235</v>
      </c>
      <c r="B666" s="334" t="s">
        <v>1236</v>
      </c>
      <c r="C666" s="336">
        <v>717</v>
      </c>
      <c r="D666" s="336">
        <v>3965</v>
      </c>
      <c r="E666" s="470">
        <f t="shared" si="30"/>
        <v>4.53</v>
      </c>
      <c r="F666" s="306" t="str">
        <f t="shared" si="31"/>
        <v>是</v>
      </c>
      <c r="G666" s="188" t="str">
        <f t="shared" si="32"/>
        <v>项</v>
      </c>
      <c r="I666" s="188" t="e">
        <f>SUMIF('[3]22'!$A$4:$A$1329,A666,'[3]22'!$D$4:$D$1329)</f>
        <v>#VALUE!</v>
      </c>
    </row>
    <row r="667" ht="36" customHeight="1" spans="1:9">
      <c r="A667" s="469" t="s">
        <v>1237</v>
      </c>
      <c r="B667" s="334" t="s">
        <v>1238</v>
      </c>
      <c r="C667" s="336">
        <v>752</v>
      </c>
      <c r="D667" s="336">
        <v>793</v>
      </c>
      <c r="E667" s="470">
        <f t="shared" si="30"/>
        <v>0.055</v>
      </c>
      <c r="F667" s="306" t="str">
        <f t="shared" si="31"/>
        <v>是</v>
      </c>
      <c r="G667" s="188" t="str">
        <f t="shared" si="32"/>
        <v>项</v>
      </c>
      <c r="I667" s="188" t="e">
        <f>SUMIF('[3]22'!$A$4:$A$1329,A667,'[3]22'!$D$4:$D$1329)</f>
        <v>#VALUE!</v>
      </c>
    </row>
    <row r="668" ht="36" customHeight="1" spans="1:9">
      <c r="A668" s="469" t="s">
        <v>1239</v>
      </c>
      <c r="B668" s="334" t="s">
        <v>1240</v>
      </c>
      <c r="C668" s="336">
        <v>50</v>
      </c>
      <c r="D668" s="336">
        <v>0</v>
      </c>
      <c r="E668" s="470">
        <f t="shared" si="30"/>
        <v>-1</v>
      </c>
      <c r="F668" s="306" t="str">
        <f t="shared" si="31"/>
        <v>是</v>
      </c>
      <c r="G668" s="188" t="str">
        <f t="shared" si="32"/>
        <v>项</v>
      </c>
      <c r="I668" s="188" t="e">
        <f>SUMIF('[3]22'!$A$4:$A$1329,A668,'[3]22'!$D$4:$D$1329)</f>
        <v>#VALUE!</v>
      </c>
    </row>
    <row r="669" ht="36" customHeight="1" spans="1:9">
      <c r="A669" s="469" t="s">
        <v>1241</v>
      </c>
      <c r="B669" s="334" t="s">
        <v>1242</v>
      </c>
      <c r="C669" s="336">
        <v>0</v>
      </c>
      <c r="D669" s="336">
        <v>0</v>
      </c>
      <c r="E669" s="470" t="str">
        <f t="shared" si="30"/>
        <v/>
      </c>
      <c r="F669" s="306" t="str">
        <f t="shared" si="31"/>
        <v>否</v>
      </c>
      <c r="G669" s="188" t="str">
        <f t="shared" si="32"/>
        <v>项</v>
      </c>
      <c r="I669" s="188" t="e">
        <f>SUMIF('[3]22'!$A$4:$A$1329,A669,'[3]22'!$D$4:$D$1329)</f>
        <v>#VALUE!</v>
      </c>
    </row>
    <row r="670" ht="36" customHeight="1" spans="1:9">
      <c r="A670" s="469" t="s">
        <v>1243</v>
      </c>
      <c r="B670" s="334" t="s">
        <v>1244</v>
      </c>
      <c r="C670" s="336">
        <v>1071</v>
      </c>
      <c r="D670" s="336">
        <v>960</v>
      </c>
      <c r="E670" s="470">
        <f t="shared" si="30"/>
        <v>-0.104</v>
      </c>
      <c r="F670" s="306" t="str">
        <f t="shared" si="31"/>
        <v>是</v>
      </c>
      <c r="G670" s="188" t="str">
        <f t="shared" si="32"/>
        <v>项</v>
      </c>
      <c r="I670" s="188" t="e">
        <f>SUMIF('[3]22'!$A$4:$A$1329,A670,'[3]22'!$D$4:$D$1329)</f>
        <v>#VALUE!</v>
      </c>
    </row>
    <row r="671" ht="36" customHeight="1" spans="1:9">
      <c r="A671" s="469" t="s">
        <v>1245</v>
      </c>
      <c r="B671" s="334" t="s">
        <v>1246</v>
      </c>
      <c r="C671" s="336">
        <v>0</v>
      </c>
      <c r="D671" s="336">
        <v>0</v>
      </c>
      <c r="E671" s="470" t="str">
        <f t="shared" si="30"/>
        <v/>
      </c>
      <c r="F671" s="306" t="str">
        <f t="shared" si="31"/>
        <v>否</v>
      </c>
      <c r="G671" s="188" t="str">
        <f t="shared" si="32"/>
        <v>项</v>
      </c>
      <c r="I671" s="188" t="e">
        <f>SUMIF('[3]22'!$A$4:$A$1329,A671,'[3]22'!$D$4:$D$1329)</f>
        <v>#VALUE!</v>
      </c>
    </row>
    <row r="672" ht="36" customHeight="1" spans="1:9">
      <c r="A672" s="469" t="s">
        <v>1247</v>
      </c>
      <c r="B672" s="334" t="s">
        <v>1248</v>
      </c>
      <c r="C672" s="336">
        <v>0</v>
      </c>
      <c r="D672" s="336">
        <v>0</v>
      </c>
      <c r="E672" s="470" t="str">
        <f t="shared" si="30"/>
        <v/>
      </c>
      <c r="F672" s="306" t="str">
        <f t="shared" si="31"/>
        <v>否</v>
      </c>
      <c r="G672" s="188" t="str">
        <f t="shared" si="32"/>
        <v>项</v>
      </c>
      <c r="I672" s="188" t="e">
        <f>SUMIF('[3]22'!$A$4:$A$1329,A672,'[3]22'!$D$4:$D$1329)</f>
        <v>#VALUE!</v>
      </c>
    </row>
    <row r="673" ht="36" customHeight="1" spans="1:9">
      <c r="A673" s="469" t="s">
        <v>1249</v>
      </c>
      <c r="B673" s="334" t="s">
        <v>1250</v>
      </c>
      <c r="C673" s="336">
        <v>0</v>
      </c>
      <c r="D673" s="336">
        <v>0</v>
      </c>
      <c r="E673" s="470" t="str">
        <f t="shared" si="30"/>
        <v/>
      </c>
      <c r="F673" s="306" t="str">
        <f t="shared" si="31"/>
        <v>否</v>
      </c>
      <c r="G673" s="188" t="str">
        <f t="shared" si="32"/>
        <v>项</v>
      </c>
      <c r="I673" s="188" t="e">
        <f>SUMIF('[3]22'!$A$4:$A$1329,A673,'[3]22'!$D$4:$D$1329)</f>
        <v>#VALUE!</v>
      </c>
    </row>
    <row r="674" ht="36" customHeight="1" spans="1:9">
      <c r="A674" s="469" t="s">
        <v>1251</v>
      </c>
      <c r="B674" s="334" t="s">
        <v>1252</v>
      </c>
      <c r="C674" s="336">
        <v>0</v>
      </c>
      <c r="D674" s="336">
        <v>0</v>
      </c>
      <c r="E674" s="470" t="str">
        <f t="shared" si="30"/>
        <v/>
      </c>
      <c r="F674" s="306" t="str">
        <f t="shared" si="31"/>
        <v>否</v>
      </c>
      <c r="G674" s="188" t="str">
        <f t="shared" si="32"/>
        <v>项</v>
      </c>
      <c r="I674" s="188" t="e">
        <f>SUMIF('[3]22'!$A$4:$A$1329,A674,'[3]22'!$D$4:$D$1329)</f>
        <v>#VALUE!</v>
      </c>
    </row>
    <row r="675" ht="36" customHeight="1" spans="1:9">
      <c r="A675" s="469" t="s">
        <v>1253</v>
      </c>
      <c r="B675" s="334" t="s">
        <v>1254</v>
      </c>
      <c r="C675" s="336">
        <v>0</v>
      </c>
      <c r="D675" s="336">
        <v>0</v>
      </c>
      <c r="E675" s="470" t="str">
        <f t="shared" si="30"/>
        <v/>
      </c>
      <c r="F675" s="306" t="str">
        <f t="shared" si="31"/>
        <v>否</v>
      </c>
      <c r="G675" s="188" t="str">
        <f t="shared" si="32"/>
        <v>项</v>
      </c>
      <c r="I675" s="188" t="e">
        <f>SUMIF('[3]22'!$A$4:$A$1329,A675,'[3]22'!$D$4:$D$1329)</f>
        <v>#VALUE!</v>
      </c>
    </row>
    <row r="676" ht="36" customHeight="1" spans="1:9">
      <c r="A676" s="469" t="s">
        <v>1255</v>
      </c>
      <c r="B676" s="334" t="s">
        <v>1256</v>
      </c>
      <c r="C676" s="336">
        <v>0</v>
      </c>
      <c r="D676" s="336">
        <v>0</v>
      </c>
      <c r="E676" s="470" t="str">
        <f t="shared" si="30"/>
        <v/>
      </c>
      <c r="F676" s="306" t="str">
        <f t="shared" si="31"/>
        <v>否</v>
      </c>
      <c r="G676" s="188" t="str">
        <f t="shared" si="32"/>
        <v>项</v>
      </c>
      <c r="I676" s="188" t="e">
        <f>SUMIF('[3]22'!$A$4:$A$1329,A676,'[3]22'!$D$4:$D$1329)</f>
        <v>#VALUE!</v>
      </c>
    </row>
    <row r="677" ht="36" customHeight="1" spans="1:9">
      <c r="A677" s="469" t="s">
        <v>1257</v>
      </c>
      <c r="B677" s="334" t="s">
        <v>1258</v>
      </c>
      <c r="C677" s="336">
        <v>0</v>
      </c>
      <c r="D677" s="336">
        <v>0</v>
      </c>
      <c r="E677" s="470" t="str">
        <f t="shared" si="30"/>
        <v/>
      </c>
      <c r="F677" s="306" t="str">
        <f t="shared" si="31"/>
        <v>否</v>
      </c>
      <c r="G677" s="188" t="str">
        <f t="shared" si="32"/>
        <v>项</v>
      </c>
      <c r="I677" s="188" t="e">
        <f>SUMIF('[3]22'!$A$4:$A$1329,A677,'[3]22'!$D$4:$D$1329)</f>
        <v>#VALUE!</v>
      </c>
    </row>
    <row r="678" ht="36" customHeight="1" spans="1:9">
      <c r="A678" s="469" t="s">
        <v>1259</v>
      </c>
      <c r="B678" s="334" t="s">
        <v>1260</v>
      </c>
      <c r="C678" s="336">
        <v>80</v>
      </c>
      <c r="D678" s="336">
        <v>0</v>
      </c>
      <c r="E678" s="470">
        <f t="shared" si="30"/>
        <v>-1</v>
      </c>
      <c r="F678" s="306" t="str">
        <f t="shared" si="31"/>
        <v>是</v>
      </c>
      <c r="G678" s="188" t="str">
        <f t="shared" si="32"/>
        <v>项</v>
      </c>
      <c r="I678" s="188" t="e">
        <f>SUMIF('[3]22'!$A$4:$A$1329,A678,'[3]22'!$D$4:$D$1329)</f>
        <v>#VALUE!</v>
      </c>
    </row>
    <row r="679" ht="36" customHeight="1" spans="1:9">
      <c r="A679" s="467" t="s">
        <v>1261</v>
      </c>
      <c r="B679" s="330" t="s">
        <v>1262</v>
      </c>
      <c r="C679" s="338">
        <v>60</v>
      </c>
      <c r="D679" s="338">
        <v>180</v>
      </c>
      <c r="E679" s="470">
        <f t="shared" si="30"/>
        <v>2</v>
      </c>
      <c r="F679" s="306" t="str">
        <f t="shared" si="31"/>
        <v>是</v>
      </c>
      <c r="G679" s="188" t="str">
        <f t="shared" si="32"/>
        <v>款</v>
      </c>
      <c r="I679" s="188" t="e">
        <f>SUMIF('[3]22'!$A$4:$A$1329,A679,'[3]22'!$D$4:$D$1329)</f>
        <v>#VALUE!</v>
      </c>
    </row>
    <row r="680" ht="36" customHeight="1" spans="1:9">
      <c r="A680" s="469" t="s">
        <v>1263</v>
      </c>
      <c r="B680" s="334" t="s">
        <v>1264</v>
      </c>
      <c r="C680" s="336">
        <v>0</v>
      </c>
      <c r="D680" s="336">
        <v>0</v>
      </c>
      <c r="E680" s="470" t="str">
        <f t="shared" si="30"/>
        <v/>
      </c>
      <c r="F680" s="306" t="str">
        <f t="shared" si="31"/>
        <v>否</v>
      </c>
      <c r="G680" s="188" t="str">
        <f t="shared" si="32"/>
        <v>项</v>
      </c>
      <c r="I680" s="188" t="e">
        <f>SUMIF('[3]22'!$A$4:$A$1329,A680,'[3]22'!$D$4:$D$1329)</f>
        <v>#VALUE!</v>
      </c>
    </row>
    <row r="681" ht="36" customHeight="1" spans="1:9">
      <c r="A681" s="469" t="s">
        <v>1265</v>
      </c>
      <c r="B681" s="334" t="s">
        <v>1266</v>
      </c>
      <c r="C681" s="336">
        <v>60</v>
      </c>
      <c r="D681" s="336">
        <v>50</v>
      </c>
      <c r="E681" s="470">
        <f t="shared" si="30"/>
        <v>-0.167</v>
      </c>
      <c r="F681" s="306" t="str">
        <f t="shared" si="31"/>
        <v>是</v>
      </c>
      <c r="G681" s="188" t="str">
        <f t="shared" si="32"/>
        <v>项</v>
      </c>
      <c r="I681" s="188" t="e">
        <f>SUMIF('[3]22'!$A$4:$A$1329,A681,'[3]22'!$D$4:$D$1329)</f>
        <v>#VALUE!</v>
      </c>
    </row>
    <row r="682" ht="36" customHeight="1" spans="1:9">
      <c r="A682" s="469" t="s">
        <v>1267</v>
      </c>
      <c r="B682" s="334" t="s">
        <v>1268</v>
      </c>
      <c r="C682" s="336">
        <v>0</v>
      </c>
      <c r="D682" s="336">
        <v>130</v>
      </c>
      <c r="E682" s="470" t="str">
        <f t="shared" si="30"/>
        <v/>
      </c>
      <c r="F682" s="306" t="str">
        <f t="shared" si="31"/>
        <v>是</v>
      </c>
      <c r="G682" s="188" t="str">
        <f t="shared" si="32"/>
        <v>项</v>
      </c>
      <c r="I682" s="188" t="e">
        <f>SUMIF('[3]22'!$A$4:$A$1329,A682,'[3]22'!$D$4:$D$1329)</f>
        <v>#VALUE!</v>
      </c>
    </row>
    <row r="683" ht="36" customHeight="1" spans="1:9">
      <c r="A683" s="467" t="s">
        <v>1269</v>
      </c>
      <c r="B683" s="330" t="s">
        <v>1270</v>
      </c>
      <c r="C683" s="338">
        <v>7238</v>
      </c>
      <c r="D683" s="338">
        <v>6363</v>
      </c>
      <c r="E683" s="470">
        <f t="shared" ref="E683:E744" si="33">IF(C683&lt;&gt;0,D683/C683-1,"")</f>
        <v>-0.121</v>
      </c>
      <c r="F683" s="306" t="str">
        <f t="shared" si="31"/>
        <v>是</v>
      </c>
      <c r="G683" s="188" t="str">
        <f t="shared" si="32"/>
        <v>款</v>
      </c>
      <c r="I683" s="188" t="e">
        <f>SUMIF('[3]22'!$A$4:$A$1329,A683,'[3]22'!$D$4:$D$1329)</f>
        <v>#VALUE!</v>
      </c>
    </row>
    <row r="684" ht="36" customHeight="1" spans="1:9">
      <c r="A684" s="469" t="s">
        <v>1271</v>
      </c>
      <c r="B684" s="334" t="s">
        <v>1272</v>
      </c>
      <c r="C684" s="336">
        <v>1054</v>
      </c>
      <c r="D684" s="336">
        <v>1171</v>
      </c>
      <c r="E684" s="470">
        <f t="shared" si="33"/>
        <v>0.111</v>
      </c>
      <c r="F684" s="306" t="str">
        <f t="shared" si="31"/>
        <v>是</v>
      </c>
      <c r="G684" s="188" t="str">
        <f t="shared" si="32"/>
        <v>项</v>
      </c>
      <c r="I684" s="188" t="e">
        <f>SUMIF('[3]22'!$A$4:$A$1329,A684,'[3]22'!$D$4:$D$1329)</f>
        <v>#VALUE!</v>
      </c>
    </row>
    <row r="685" ht="36" customHeight="1" spans="1:9">
      <c r="A685" s="469" t="s">
        <v>1273</v>
      </c>
      <c r="B685" s="334" t="s">
        <v>1274</v>
      </c>
      <c r="C685" s="336">
        <v>152</v>
      </c>
      <c r="D685" s="336">
        <v>148</v>
      </c>
      <c r="E685" s="470">
        <f t="shared" si="33"/>
        <v>-0.026</v>
      </c>
      <c r="F685" s="306" t="str">
        <f t="shared" si="31"/>
        <v>是</v>
      </c>
      <c r="G685" s="188" t="str">
        <f t="shared" si="32"/>
        <v>项</v>
      </c>
      <c r="I685" s="188" t="e">
        <f>SUMIF('[3]22'!$A$4:$A$1329,A685,'[3]22'!$D$4:$D$1329)</f>
        <v>#VALUE!</v>
      </c>
    </row>
    <row r="686" ht="36" customHeight="1" spans="1:9">
      <c r="A686" s="469" t="s">
        <v>1275</v>
      </c>
      <c r="B686" s="334" t="s">
        <v>1276</v>
      </c>
      <c r="C686" s="336">
        <v>986</v>
      </c>
      <c r="D686" s="336">
        <v>1028</v>
      </c>
      <c r="E686" s="470">
        <f t="shared" si="33"/>
        <v>0.043</v>
      </c>
      <c r="F686" s="306" t="str">
        <f t="shared" si="31"/>
        <v>是</v>
      </c>
      <c r="G686" s="188" t="str">
        <f t="shared" si="32"/>
        <v>项</v>
      </c>
      <c r="I686" s="188" t="e">
        <f>SUMIF('[3]22'!$A$4:$A$1329,A686,'[3]22'!$D$4:$D$1329)</f>
        <v>#VALUE!</v>
      </c>
    </row>
    <row r="687" ht="36" customHeight="1" spans="1:9">
      <c r="A687" s="469" t="s">
        <v>1277</v>
      </c>
      <c r="B687" s="334" t="s">
        <v>1278</v>
      </c>
      <c r="C687" s="336">
        <v>0</v>
      </c>
      <c r="D687" s="336">
        <v>0</v>
      </c>
      <c r="E687" s="470" t="str">
        <f t="shared" si="33"/>
        <v/>
      </c>
      <c r="F687" s="306" t="str">
        <f t="shared" si="31"/>
        <v>否</v>
      </c>
      <c r="G687" s="188" t="str">
        <f t="shared" si="32"/>
        <v>项</v>
      </c>
      <c r="I687" s="188" t="e">
        <f>SUMIF('[3]22'!$A$4:$A$1329,A687,'[3]22'!$D$4:$D$1329)</f>
        <v>#VALUE!</v>
      </c>
    </row>
    <row r="688" ht="36" customHeight="1" spans="1:9">
      <c r="A688" s="469" t="s">
        <v>1279</v>
      </c>
      <c r="B688" s="334" t="s">
        <v>1280</v>
      </c>
      <c r="C688" s="336">
        <v>40</v>
      </c>
      <c r="D688" s="336">
        <v>40</v>
      </c>
      <c r="E688" s="470">
        <f t="shared" si="33"/>
        <v>0</v>
      </c>
      <c r="F688" s="306" t="str">
        <f t="shared" si="31"/>
        <v>是</v>
      </c>
      <c r="G688" s="188" t="str">
        <f t="shared" si="32"/>
        <v>项</v>
      </c>
      <c r="I688" s="188" t="e">
        <f>SUMIF('[3]22'!$A$4:$A$1329,A688,'[3]22'!$D$4:$D$1329)</f>
        <v>#VALUE!</v>
      </c>
    </row>
    <row r="689" ht="36" customHeight="1" spans="1:9">
      <c r="A689" s="469" t="s">
        <v>1281</v>
      </c>
      <c r="B689" s="334" t="s">
        <v>1282</v>
      </c>
      <c r="C689" s="336">
        <v>1196</v>
      </c>
      <c r="D689" s="336">
        <v>1311</v>
      </c>
      <c r="E689" s="470">
        <f t="shared" si="33"/>
        <v>0.096</v>
      </c>
      <c r="F689" s="306" t="str">
        <f t="shared" si="31"/>
        <v>是</v>
      </c>
      <c r="G689" s="188" t="str">
        <f t="shared" si="32"/>
        <v>项</v>
      </c>
      <c r="I689" s="188" t="e">
        <f>SUMIF('[3]22'!$A$4:$A$1329,A689,'[3]22'!$D$4:$D$1329)</f>
        <v>#VALUE!</v>
      </c>
    </row>
    <row r="690" ht="36" customHeight="1" spans="1:9">
      <c r="A690" s="469" t="s">
        <v>1283</v>
      </c>
      <c r="B690" s="334" t="s">
        <v>1284</v>
      </c>
      <c r="C690" s="336">
        <v>0</v>
      </c>
      <c r="D690" s="336">
        <v>0</v>
      </c>
      <c r="E690" s="470" t="str">
        <f t="shared" si="33"/>
        <v/>
      </c>
      <c r="F690" s="306" t="str">
        <f t="shared" si="31"/>
        <v>否</v>
      </c>
      <c r="G690" s="188" t="str">
        <f t="shared" si="32"/>
        <v>项</v>
      </c>
      <c r="I690" s="188" t="e">
        <f>SUMIF('[3]22'!$A$4:$A$1329,A690,'[3]22'!$D$4:$D$1329)</f>
        <v>#VALUE!</v>
      </c>
    </row>
    <row r="691" ht="36" customHeight="1" spans="1:9">
      <c r="A691" s="469" t="s">
        <v>1285</v>
      </c>
      <c r="B691" s="334" t="s">
        <v>1286</v>
      </c>
      <c r="C691" s="336">
        <v>457</v>
      </c>
      <c r="D691" s="336">
        <v>25</v>
      </c>
      <c r="E691" s="470">
        <f t="shared" si="33"/>
        <v>-0.945</v>
      </c>
      <c r="F691" s="306" t="str">
        <f t="shared" si="31"/>
        <v>是</v>
      </c>
      <c r="G691" s="188" t="str">
        <f t="shared" si="32"/>
        <v>项</v>
      </c>
      <c r="I691" s="188" t="e">
        <f>SUMIF('[3]22'!$A$4:$A$1329,A691,'[3]22'!$D$4:$D$1329)</f>
        <v>#VALUE!</v>
      </c>
    </row>
    <row r="692" ht="36" customHeight="1" spans="1:9">
      <c r="A692" s="469" t="s">
        <v>1287</v>
      </c>
      <c r="B692" s="334" t="s">
        <v>1288</v>
      </c>
      <c r="C692" s="336">
        <v>2337</v>
      </c>
      <c r="D692" s="336">
        <v>2500</v>
      </c>
      <c r="E692" s="470">
        <f t="shared" si="33"/>
        <v>0.07</v>
      </c>
      <c r="F692" s="306" t="str">
        <f t="shared" si="31"/>
        <v>是</v>
      </c>
      <c r="G692" s="188" t="str">
        <f t="shared" si="32"/>
        <v>项</v>
      </c>
      <c r="I692" s="188" t="e">
        <f>SUMIF('[3]22'!$A$4:$A$1329,A692,'[3]22'!$D$4:$D$1329)</f>
        <v>#VALUE!</v>
      </c>
    </row>
    <row r="693" ht="36" customHeight="1" spans="1:9">
      <c r="A693" s="469" t="s">
        <v>1289</v>
      </c>
      <c r="B693" s="334" t="s">
        <v>1290</v>
      </c>
      <c r="C693" s="336">
        <v>1011</v>
      </c>
      <c r="D693" s="336">
        <v>10</v>
      </c>
      <c r="E693" s="470">
        <f t="shared" si="33"/>
        <v>-0.99</v>
      </c>
      <c r="F693" s="306" t="str">
        <f t="shared" si="31"/>
        <v>是</v>
      </c>
      <c r="G693" s="188" t="str">
        <f t="shared" si="32"/>
        <v>项</v>
      </c>
      <c r="I693" s="188" t="e">
        <f>SUMIF('[3]22'!$A$4:$A$1329,A693,'[3]22'!$D$4:$D$1329)</f>
        <v>#VALUE!</v>
      </c>
    </row>
    <row r="694" ht="36" customHeight="1" spans="1:9">
      <c r="A694" s="469" t="s">
        <v>1291</v>
      </c>
      <c r="B694" s="334" t="s">
        <v>1292</v>
      </c>
      <c r="C694" s="336">
        <v>5</v>
      </c>
      <c r="D694" s="336">
        <v>130</v>
      </c>
      <c r="E694" s="470">
        <f t="shared" si="33"/>
        <v>25</v>
      </c>
      <c r="F694" s="306" t="str">
        <f t="shared" si="31"/>
        <v>是</v>
      </c>
      <c r="G694" s="188" t="str">
        <f t="shared" si="32"/>
        <v>项</v>
      </c>
      <c r="I694" s="188" t="e">
        <f>SUMIF('[3]22'!$A$4:$A$1329,A694,'[3]22'!$D$4:$D$1329)</f>
        <v>#VALUE!</v>
      </c>
    </row>
    <row r="695" ht="36" customHeight="1" spans="1:9">
      <c r="A695" s="467" t="s">
        <v>1293</v>
      </c>
      <c r="B695" s="330" t="s">
        <v>1294</v>
      </c>
      <c r="C695" s="338">
        <v>22</v>
      </c>
      <c r="D695" s="338">
        <v>0</v>
      </c>
      <c r="E695" s="470">
        <f t="shared" si="33"/>
        <v>-1</v>
      </c>
      <c r="F695" s="306" t="str">
        <f t="shared" si="31"/>
        <v>是</v>
      </c>
      <c r="G695" s="188" t="str">
        <f t="shared" si="32"/>
        <v>款</v>
      </c>
      <c r="I695" s="188" t="e">
        <f>SUMIF('[3]22'!$A$4:$A$1329,A695,'[3]22'!$D$4:$D$1329)</f>
        <v>#VALUE!</v>
      </c>
    </row>
    <row r="696" ht="36" customHeight="1" spans="1:9">
      <c r="A696" s="469" t="s">
        <v>1295</v>
      </c>
      <c r="B696" s="334" t="s">
        <v>1296</v>
      </c>
      <c r="C696" s="336">
        <v>22</v>
      </c>
      <c r="D696" s="336">
        <v>0</v>
      </c>
      <c r="E696" s="470">
        <f t="shared" si="33"/>
        <v>-1</v>
      </c>
      <c r="F696" s="306" t="str">
        <f t="shared" si="31"/>
        <v>是</v>
      </c>
      <c r="G696" s="188" t="str">
        <f t="shared" si="32"/>
        <v>项</v>
      </c>
      <c r="I696" s="188" t="e">
        <f>SUMIF('[3]22'!$A$4:$A$1329,A696,'[3]22'!$D$4:$D$1329)</f>
        <v>#VALUE!</v>
      </c>
    </row>
    <row r="697" ht="36" customHeight="1" spans="1:9">
      <c r="A697" s="469" t="s">
        <v>1297</v>
      </c>
      <c r="B697" s="334" t="s">
        <v>1298</v>
      </c>
      <c r="C697" s="336">
        <v>0</v>
      </c>
      <c r="D697" s="336">
        <v>0</v>
      </c>
      <c r="E697" s="470" t="str">
        <f t="shared" si="33"/>
        <v/>
      </c>
      <c r="F697" s="306" t="str">
        <f t="shared" si="31"/>
        <v>否</v>
      </c>
      <c r="G697" s="188" t="str">
        <f t="shared" si="32"/>
        <v>项</v>
      </c>
      <c r="I697" s="188" t="e">
        <f>SUMIF('[3]22'!$A$4:$A$1329,A697,'[3]22'!$D$4:$D$1329)</f>
        <v>#VALUE!</v>
      </c>
    </row>
    <row r="698" ht="36" customHeight="1" spans="1:9">
      <c r="A698" s="467" t="s">
        <v>1299</v>
      </c>
      <c r="B698" s="330" t="s">
        <v>1300</v>
      </c>
      <c r="C698" s="338">
        <v>0</v>
      </c>
      <c r="D698" s="338">
        <v>40</v>
      </c>
      <c r="E698" s="470" t="str">
        <f t="shared" si="33"/>
        <v/>
      </c>
      <c r="F698" s="306" t="str">
        <f t="shared" ref="F698:F759" si="34">IF(LEN(A698)=3,"是",IF(B698&lt;&gt;"",IF(SUM(C698:D698)&lt;&gt;0,"是","否"),"是"))</f>
        <v>是</v>
      </c>
      <c r="G698" s="188" t="str">
        <f t="shared" ref="G698:G759" si="35">IF(LEN(A698)=3,"类",IF(LEN(A698)=5,"款","项"))</f>
        <v>款</v>
      </c>
      <c r="I698" s="188" t="e">
        <f>SUMIF('[3]22'!$A$4:$A$1329,A698,'[3]22'!$D$4:$D$1329)</f>
        <v>#VALUE!</v>
      </c>
    </row>
    <row r="699" ht="36" customHeight="1" spans="1:9">
      <c r="A699" s="469" t="s">
        <v>1301</v>
      </c>
      <c r="B699" s="334" t="s">
        <v>1302</v>
      </c>
      <c r="C699" s="336">
        <v>0</v>
      </c>
      <c r="D699" s="336">
        <v>0</v>
      </c>
      <c r="E699" s="470" t="str">
        <f t="shared" si="33"/>
        <v/>
      </c>
      <c r="F699" s="306" t="str">
        <f t="shared" si="34"/>
        <v>否</v>
      </c>
      <c r="G699" s="188" t="str">
        <f t="shared" si="35"/>
        <v>项</v>
      </c>
      <c r="I699" s="188" t="e">
        <f>SUMIF('[3]22'!$A$4:$A$1329,A699,'[3]22'!$D$4:$D$1329)</f>
        <v>#VALUE!</v>
      </c>
    </row>
    <row r="700" ht="36" customHeight="1" spans="1:9">
      <c r="A700" s="469" t="s">
        <v>1303</v>
      </c>
      <c r="B700" s="334" t="s">
        <v>1304</v>
      </c>
      <c r="C700" s="336">
        <v>0</v>
      </c>
      <c r="D700" s="336">
        <v>0</v>
      </c>
      <c r="E700" s="470" t="str">
        <f t="shared" si="33"/>
        <v/>
      </c>
      <c r="F700" s="306" t="str">
        <f t="shared" si="34"/>
        <v>否</v>
      </c>
      <c r="G700" s="188" t="str">
        <f t="shared" si="35"/>
        <v>项</v>
      </c>
      <c r="I700" s="188" t="e">
        <f>SUMIF('[3]22'!$A$4:$A$1329,A700,'[3]22'!$D$4:$D$1329)</f>
        <v>#VALUE!</v>
      </c>
    </row>
    <row r="701" ht="36" customHeight="1" spans="1:9">
      <c r="A701" s="469" t="s">
        <v>1305</v>
      </c>
      <c r="B701" s="334" t="s">
        <v>1306</v>
      </c>
      <c r="C701" s="336">
        <v>0</v>
      </c>
      <c r="D701" s="336">
        <v>40</v>
      </c>
      <c r="E701" s="470" t="str">
        <f t="shared" si="33"/>
        <v/>
      </c>
      <c r="F701" s="306" t="str">
        <f t="shared" si="34"/>
        <v>是</v>
      </c>
      <c r="G701" s="188" t="str">
        <f t="shared" si="35"/>
        <v>项</v>
      </c>
      <c r="I701" s="188" t="e">
        <f>SUMIF('[3]22'!$A$4:$A$1329,A701,'[3]22'!$D$4:$D$1329)</f>
        <v>#VALUE!</v>
      </c>
    </row>
    <row r="702" ht="36" customHeight="1" spans="1:9">
      <c r="A702" s="467" t="s">
        <v>1307</v>
      </c>
      <c r="B702" s="330" t="s">
        <v>1308</v>
      </c>
      <c r="C702" s="338">
        <v>10580</v>
      </c>
      <c r="D702" s="338">
        <v>10333</v>
      </c>
      <c r="E702" s="470">
        <f t="shared" si="33"/>
        <v>-0.023</v>
      </c>
      <c r="F702" s="306" t="str">
        <f t="shared" si="34"/>
        <v>是</v>
      </c>
      <c r="G702" s="188" t="str">
        <f t="shared" si="35"/>
        <v>款</v>
      </c>
      <c r="I702" s="188" t="e">
        <f>SUMIF('[3]22'!$A$4:$A$1329,A702,'[3]22'!$D$4:$D$1329)</f>
        <v>#VALUE!</v>
      </c>
    </row>
    <row r="703" ht="36" customHeight="1" spans="1:9">
      <c r="A703" s="469" t="s">
        <v>1309</v>
      </c>
      <c r="B703" s="334" t="s">
        <v>1310</v>
      </c>
      <c r="C703" s="336">
        <v>3529</v>
      </c>
      <c r="D703" s="336">
        <v>3036</v>
      </c>
      <c r="E703" s="470">
        <f t="shared" si="33"/>
        <v>-0.14</v>
      </c>
      <c r="F703" s="306" t="str">
        <f t="shared" si="34"/>
        <v>是</v>
      </c>
      <c r="G703" s="188" t="str">
        <f t="shared" si="35"/>
        <v>项</v>
      </c>
      <c r="I703" s="188" t="e">
        <f>SUMIF('[3]22'!$A$4:$A$1329,A703,'[3]22'!$D$4:$D$1329)</f>
        <v>#VALUE!</v>
      </c>
    </row>
    <row r="704" ht="36" customHeight="1" spans="1:9">
      <c r="A704" s="469" t="s">
        <v>1311</v>
      </c>
      <c r="B704" s="334" t="s">
        <v>1312</v>
      </c>
      <c r="C704" s="336">
        <v>3450</v>
      </c>
      <c r="D704" s="336">
        <v>4102</v>
      </c>
      <c r="E704" s="470">
        <f t="shared" si="33"/>
        <v>0.189</v>
      </c>
      <c r="F704" s="306" t="str">
        <f t="shared" si="34"/>
        <v>是</v>
      </c>
      <c r="G704" s="188" t="str">
        <f t="shared" si="35"/>
        <v>项</v>
      </c>
      <c r="I704" s="188" t="e">
        <f>SUMIF('[3]22'!$A$4:$A$1329,A704,'[3]22'!$D$4:$D$1329)</f>
        <v>#VALUE!</v>
      </c>
    </row>
    <row r="705" ht="36" customHeight="1" spans="1:9">
      <c r="A705" s="469" t="s">
        <v>1313</v>
      </c>
      <c r="B705" s="334" t="s">
        <v>1314</v>
      </c>
      <c r="C705" s="336">
        <v>2460</v>
      </c>
      <c r="D705" s="336">
        <v>2434</v>
      </c>
      <c r="E705" s="470">
        <f t="shared" si="33"/>
        <v>-0.011</v>
      </c>
      <c r="F705" s="306" t="str">
        <f t="shared" si="34"/>
        <v>是</v>
      </c>
      <c r="G705" s="188" t="str">
        <f t="shared" si="35"/>
        <v>项</v>
      </c>
      <c r="I705" s="188" t="e">
        <f>SUMIF('[3]22'!$A$4:$A$1329,A705,'[3]22'!$D$4:$D$1329)</f>
        <v>#VALUE!</v>
      </c>
    </row>
    <row r="706" ht="36" customHeight="1" spans="1:9">
      <c r="A706" s="469" t="s">
        <v>1315</v>
      </c>
      <c r="B706" s="334" t="s">
        <v>1316</v>
      </c>
      <c r="C706" s="336">
        <v>1141</v>
      </c>
      <c r="D706" s="336">
        <v>761</v>
      </c>
      <c r="E706" s="470">
        <f t="shared" si="33"/>
        <v>-0.333</v>
      </c>
      <c r="F706" s="306" t="str">
        <f t="shared" si="34"/>
        <v>是</v>
      </c>
      <c r="G706" s="188" t="str">
        <f t="shared" si="35"/>
        <v>项</v>
      </c>
      <c r="I706" s="188" t="e">
        <f>SUMIF('[3]22'!$A$4:$A$1329,A706,'[3]22'!$D$4:$D$1329)</f>
        <v>#VALUE!</v>
      </c>
    </row>
    <row r="707" ht="36" customHeight="1" spans="1:9">
      <c r="A707" s="467" t="s">
        <v>1317</v>
      </c>
      <c r="B707" s="330" t="s">
        <v>1318</v>
      </c>
      <c r="C707" s="338">
        <v>90352</v>
      </c>
      <c r="D707" s="338">
        <v>93000</v>
      </c>
      <c r="E707" s="470">
        <f t="shared" si="33"/>
        <v>0.029</v>
      </c>
      <c r="F707" s="306" t="str">
        <f t="shared" si="34"/>
        <v>是</v>
      </c>
      <c r="G707" s="188" t="str">
        <f t="shared" si="35"/>
        <v>款</v>
      </c>
      <c r="I707" s="188" t="e">
        <f>SUMIF('[3]22'!$A$4:$A$1329,A707,'[3]22'!$D$4:$D$1329)</f>
        <v>#VALUE!</v>
      </c>
    </row>
    <row r="708" ht="36" customHeight="1" spans="1:9">
      <c r="A708" s="469" t="s">
        <v>1319</v>
      </c>
      <c r="B708" s="334" t="s">
        <v>1320</v>
      </c>
      <c r="C708" s="336">
        <v>0</v>
      </c>
      <c r="D708" s="336">
        <v>0</v>
      </c>
      <c r="E708" s="470" t="str">
        <f t="shared" si="33"/>
        <v/>
      </c>
      <c r="F708" s="306" t="str">
        <f t="shared" si="34"/>
        <v>否</v>
      </c>
      <c r="G708" s="188" t="str">
        <f t="shared" si="35"/>
        <v>项</v>
      </c>
      <c r="I708" s="188" t="e">
        <f>SUMIF('[3]22'!$A$4:$A$1329,A708,'[3]22'!$D$4:$D$1329)</f>
        <v>#VALUE!</v>
      </c>
    </row>
    <row r="709" ht="36" customHeight="1" spans="1:9">
      <c r="A709" s="469" t="s">
        <v>1321</v>
      </c>
      <c r="B709" s="334" t="s">
        <v>1322</v>
      </c>
      <c r="C709" s="336">
        <v>90352</v>
      </c>
      <c r="D709" s="336">
        <v>93000</v>
      </c>
      <c r="E709" s="470">
        <f t="shared" si="33"/>
        <v>0.029</v>
      </c>
      <c r="F709" s="306" t="str">
        <f t="shared" si="34"/>
        <v>是</v>
      </c>
      <c r="G709" s="188" t="str">
        <f t="shared" si="35"/>
        <v>项</v>
      </c>
      <c r="I709" s="188" t="e">
        <f>SUMIF('[3]22'!$A$4:$A$1329,A709,'[3]22'!$D$4:$D$1329)</f>
        <v>#VALUE!</v>
      </c>
    </row>
    <row r="710" ht="36" customHeight="1" spans="1:9">
      <c r="A710" s="469" t="s">
        <v>1323</v>
      </c>
      <c r="B710" s="334" t="s">
        <v>1324</v>
      </c>
      <c r="C710" s="336">
        <v>0</v>
      </c>
      <c r="D710" s="336">
        <v>0</v>
      </c>
      <c r="E710" s="470" t="str">
        <f t="shared" si="33"/>
        <v/>
      </c>
      <c r="F710" s="306" t="str">
        <f t="shared" si="34"/>
        <v>否</v>
      </c>
      <c r="G710" s="188" t="str">
        <f t="shared" si="35"/>
        <v>项</v>
      </c>
      <c r="I710" s="188" t="e">
        <f>SUMIF('[3]22'!$A$4:$A$1329,A710,'[3]22'!$D$4:$D$1329)</f>
        <v>#VALUE!</v>
      </c>
    </row>
    <row r="711" ht="36" customHeight="1" spans="1:9">
      <c r="A711" s="467" t="s">
        <v>1325</v>
      </c>
      <c r="B711" s="330" t="s">
        <v>1326</v>
      </c>
      <c r="C711" s="338">
        <v>59</v>
      </c>
      <c r="D711" s="338">
        <v>0</v>
      </c>
      <c r="E711" s="470">
        <f t="shared" si="33"/>
        <v>-1</v>
      </c>
      <c r="F711" s="306" t="str">
        <f t="shared" si="34"/>
        <v>是</v>
      </c>
      <c r="G711" s="188" t="str">
        <f t="shared" si="35"/>
        <v>款</v>
      </c>
      <c r="I711" s="188" t="e">
        <f>SUMIF('[3]22'!$A$4:$A$1329,A711,'[3]22'!$D$4:$D$1329)</f>
        <v>#VALUE!</v>
      </c>
    </row>
    <row r="712" ht="36" customHeight="1" spans="1:9">
      <c r="A712" s="469" t="s">
        <v>1327</v>
      </c>
      <c r="B712" s="334" t="s">
        <v>1328</v>
      </c>
      <c r="C712" s="336">
        <v>0</v>
      </c>
      <c r="D712" s="336">
        <v>0</v>
      </c>
      <c r="E712" s="470" t="str">
        <f t="shared" si="33"/>
        <v/>
      </c>
      <c r="F712" s="306" t="str">
        <f t="shared" si="34"/>
        <v>否</v>
      </c>
      <c r="G712" s="188" t="str">
        <f t="shared" si="35"/>
        <v>项</v>
      </c>
      <c r="I712" s="188" t="e">
        <f>SUMIF('[3]22'!$A$4:$A$1329,A712,'[3]22'!$D$4:$D$1329)</f>
        <v>#VALUE!</v>
      </c>
    </row>
    <row r="713" ht="36" customHeight="1" spans="1:9">
      <c r="A713" s="469" t="s">
        <v>1329</v>
      </c>
      <c r="B713" s="334" t="s">
        <v>1330</v>
      </c>
      <c r="C713" s="336">
        <v>59</v>
      </c>
      <c r="D713" s="336">
        <v>0</v>
      </c>
      <c r="E713" s="470">
        <f t="shared" si="33"/>
        <v>-1</v>
      </c>
      <c r="F713" s="306" t="str">
        <f t="shared" si="34"/>
        <v>是</v>
      </c>
      <c r="G713" s="188" t="str">
        <f t="shared" si="35"/>
        <v>项</v>
      </c>
      <c r="I713" s="188" t="e">
        <f>SUMIF('[3]22'!$A$4:$A$1329,A713,'[3]22'!$D$4:$D$1329)</f>
        <v>#VALUE!</v>
      </c>
    </row>
    <row r="714" ht="36" customHeight="1" spans="1:9">
      <c r="A714" s="469" t="s">
        <v>1331</v>
      </c>
      <c r="B714" s="334" t="s">
        <v>1332</v>
      </c>
      <c r="C714" s="336">
        <v>0</v>
      </c>
      <c r="D714" s="336">
        <v>0</v>
      </c>
      <c r="E714" s="470" t="str">
        <f t="shared" si="33"/>
        <v/>
      </c>
      <c r="F714" s="306" t="str">
        <f t="shared" si="34"/>
        <v>否</v>
      </c>
      <c r="G714" s="188" t="str">
        <f t="shared" si="35"/>
        <v>项</v>
      </c>
      <c r="I714" s="188" t="e">
        <f>SUMIF('[3]22'!$A$4:$A$1329,A714,'[3]22'!$D$4:$D$1329)</f>
        <v>#VALUE!</v>
      </c>
    </row>
    <row r="715" ht="36" customHeight="1" spans="1:9">
      <c r="A715" s="467" t="s">
        <v>1333</v>
      </c>
      <c r="B715" s="330" t="s">
        <v>1334</v>
      </c>
      <c r="C715" s="338">
        <v>0</v>
      </c>
      <c r="D715" s="338">
        <v>0</v>
      </c>
      <c r="E715" s="470" t="str">
        <f t="shared" si="33"/>
        <v/>
      </c>
      <c r="F715" s="306" t="str">
        <f t="shared" si="34"/>
        <v>否</v>
      </c>
      <c r="G715" s="188" t="str">
        <f t="shared" si="35"/>
        <v>款</v>
      </c>
      <c r="I715" s="188" t="e">
        <f>SUMIF('[3]22'!$A$4:$A$1329,A715,'[3]22'!$D$4:$D$1329)</f>
        <v>#VALUE!</v>
      </c>
    </row>
    <row r="716" ht="36" customHeight="1" spans="1:9">
      <c r="A716" s="469" t="s">
        <v>1335</v>
      </c>
      <c r="B716" s="334" t="s">
        <v>1336</v>
      </c>
      <c r="C716" s="336">
        <v>0</v>
      </c>
      <c r="D716" s="336">
        <v>0</v>
      </c>
      <c r="E716" s="470" t="str">
        <f t="shared" si="33"/>
        <v/>
      </c>
      <c r="F716" s="306" t="str">
        <f t="shared" si="34"/>
        <v>否</v>
      </c>
      <c r="G716" s="188" t="str">
        <f t="shared" si="35"/>
        <v>项</v>
      </c>
      <c r="I716" s="188" t="e">
        <f>SUMIF('[3]22'!$A$4:$A$1329,A716,'[3]22'!$D$4:$D$1329)</f>
        <v>#VALUE!</v>
      </c>
    </row>
    <row r="717" ht="36" customHeight="1" spans="1:9">
      <c r="A717" s="469" t="s">
        <v>1337</v>
      </c>
      <c r="B717" s="334" t="s">
        <v>1338</v>
      </c>
      <c r="C717" s="336">
        <v>0</v>
      </c>
      <c r="D717" s="336">
        <v>0</v>
      </c>
      <c r="E717" s="470" t="str">
        <f t="shared" si="33"/>
        <v/>
      </c>
      <c r="F717" s="306" t="str">
        <f t="shared" si="34"/>
        <v>否</v>
      </c>
      <c r="G717" s="188" t="str">
        <f t="shared" si="35"/>
        <v>项</v>
      </c>
      <c r="I717" s="188" t="e">
        <f>SUMIF('[3]22'!$A$4:$A$1329,A717,'[3]22'!$D$4:$D$1329)</f>
        <v>#VALUE!</v>
      </c>
    </row>
    <row r="718" ht="36" customHeight="1" spans="1:9">
      <c r="A718" s="467" t="s">
        <v>1339</v>
      </c>
      <c r="B718" s="330" t="s">
        <v>1340</v>
      </c>
      <c r="C718" s="338">
        <v>169</v>
      </c>
      <c r="D718" s="338">
        <v>116</v>
      </c>
      <c r="E718" s="470">
        <f t="shared" si="33"/>
        <v>-0.314</v>
      </c>
      <c r="F718" s="306" t="str">
        <f t="shared" si="34"/>
        <v>是</v>
      </c>
      <c r="G718" s="188" t="str">
        <f t="shared" si="35"/>
        <v>款</v>
      </c>
      <c r="I718" s="188" t="e">
        <f>SUMIF('[3]22'!$A$4:$A$1329,A718,'[3]22'!$D$4:$D$1329)</f>
        <v>#VALUE!</v>
      </c>
    </row>
    <row r="719" ht="36" customHeight="1" spans="1:9">
      <c r="A719" s="469" t="s">
        <v>1341</v>
      </c>
      <c r="B719" s="334" t="s">
        <v>138</v>
      </c>
      <c r="C719" s="336">
        <v>44</v>
      </c>
      <c r="D719" s="336">
        <v>0</v>
      </c>
      <c r="E719" s="470">
        <f t="shared" si="33"/>
        <v>-1</v>
      </c>
      <c r="F719" s="306" t="str">
        <f t="shared" si="34"/>
        <v>是</v>
      </c>
      <c r="G719" s="188" t="str">
        <f t="shared" si="35"/>
        <v>项</v>
      </c>
      <c r="I719" s="188" t="e">
        <f>SUMIF('[3]22'!$A$4:$A$1329,A719,'[3]22'!$D$4:$D$1329)</f>
        <v>#VALUE!</v>
      </c>
    </row>
    <row r="720" ht="36" customHeight="1" spans="1:9">
      <c r="A720" s="469" t="s">
        <v>1342</v>
      </c>
      <c r="B720" s="334" t="s">
        <v>140</v>
      </c>
      <c r="C720" s="336">
        <v>0</v>
      </c>
      <c r="D720" s="336">
        <v>0</v>
      </c>
      <c r="E720" s="470" t="str">
        <f t="shared" si="33"/>
        <v/>
      </c>
      <c r="F720" s="306" t="str">
        <f t="shared" si="34"/>
        <v>否</v>
      </c>
      <c r="G720" s="188" t="str">
        <f t="shared" si="35"/>
        <v>项</v>
      </c>
      <c r="I720" s="188" t="e">
        <f>SUMIF('[3]22'!$A$4:$A$1329,A720,'[3]22'!$D$4:$D$1329)</f>
        <v>#VALUE!</v>
      </c>
    </row>
    <row r="721" ht="36" customHeight="1" spans="1:9">
      <c r="A721" s="469" t="s">
        <v>1343</v>
      </c>
      <c r="B721" s="334" t="s">
        <v>142</v>
      </c>
      <c r="C721" s="336">
        <v>0</v>
      </c>
      <c r="D721" s="336">
        <v>0</v>
      </c>
      <c r="E721" s="470" t="str">
        <f t="shared" si="33"/>
        <v/>
      </c>
      <c r="F721" s="306" t="str">
        <f t="shared" si="34"/>
        <v>否</v>
      </c>
      <c r="G721" s="188" t="str">
        <f t="shared" si="35"/>
        <v>项</v>
      </c>
      <c r="I721" s="188" t="e">
        <f>SUMIF('[3]22'!$A$4:$A$1329,A721,'[3]22'!$D$4:$D$1329)</f>
        <v>#VALUE!</v>
      </c>
    </row>
    <row r="722" ht="36" customHeight="1" spans="1:9">
      <c r="A722" s="469" t="s">
        <v>1344</v>
      </c>
      <c r="B722" s="334" t="s">
        <v>239</v>
      </c>
      <c r="C722" s="336">
        <v>34</v>
      </c>
      <c r="D722" s="336">
        <v>35</v>
      </c>
      <c r="E722" s="470">
        <f t="shared" si="33"/>
        <v>0.029</v>
      </c>
      <c r="F722" s="306" t="str">
        <f t="shared" si="34"/>
        <v>是</v>
      </c>
      <c r="G722" s="188" t="str">
        <f t="shared" si="35"/>
        <v>项</v>
      </c>
      <c r="I722" s="188" t="e">
        <f>SUMIF('[3]22'!$A$4:$A$1329,A722,'[3]22'!$D$4:$D$1329)</f>
        <v>#VALUE!</v>
      </c>
    </row>
    <row r="723" ht="36" customHeight="1" spans="1:9">
      <c r="A723" s="469" t="s">
        <v>1345</v>
      </c>
      <c r="B723" s="334" t="s">
        <v>1346</v>
      </c>
      <c r="C723" s="336">
        <v>0</v>
      </c>
      <c r="D723" s="336">
        <v>0</v>
      </c>
      <c r="E723" s="470" t="str">
        <f t="shared" si="33"/>
        <v/>
      </c>
      <c r="F723" s="306" t="str">
        <f t="shared" si="34"/>
        <v>否</v>
      </c>
      <c r="G723" s="188" t="str">
        <f t="shared" si="35"/>
        <v>项</v>
      </c>
      <c r="I723" s="188" t="e">
        <f>SUMIF('[3]22'!$A$4:$A$1329,A723,'[3]22'!$D$4:$D$1329)</f>
        <v>#VALUE!</v>
      </c>
    </row>
    <row r="724" ht="36" customHeight="1" spans="1:9">
      <c r="A724" s="469" t="s">
        <v>1347</v>
      </c>
      <c r="B724" s="334" t="s">
        <v>1348</v>
      </c>
      <c r="C724" s="336">
        <v>31</v>
      </c>
      <c r="D724" s="336">
        <v>81</v>
      </c>
      <c r="E724" s="470">
        <f t="shared" si="33"/>
        <v>1.613</v>
      </c>
      <c r="F724" s="306" t="str">
        <f t="shared" si="34"/>
        <v>是</v>
      </c>
      <c r="G724" s="188" t="str">
        <f t="shared" si="35"/>
        <v>项</v>
      </c>
      <c r="I724" s="188" t="e">
        <f>SUMIF('[3]22'!$A$4:$A$1329,A724,'[3]22'!$D$4:$D$1329)</f>
        <v>#VALUE!</v>
      </c>
    </row>
    <row r="725" ht="36" customHeight="1" spans="1:9">
      <c r="A725" s="469" t="s">
        <v>1349</v>
      </c>
      <c r="B725" s="334" t="s">
        <v>156</v>
      </c>
      <c r="C725" s="336">
        <v>0</v>
      </c>
      <c r="D725" s="336">
        <v>0</v>
      </c>
      <c r="E725" s="470" t="str">
        <f t="shared" si="33"/>
        <v/>
      </c>
      <c r="F725" s="306" t="str">
        <f t="shared" si="34"/>
        <v>否</v>
      </c>
      <c r="G725" s="188" t="str">
        <f t="shared" si="35"/>
        <v>项</v>
      </c>
      <c r="I725" s="188" t="e">
        <f>SUMIF('[3]22'!$A$4:$A$1329,A725,'[3]22'!$D$4:$D$1329)</f>
        <v>#VALUE!</v>
      </c>
    </row>
    <row r="726" ht="36" customHeight="1" spans="1:9">
      <c r="A726" s="469" t="s">
        <v>1350</v>
      </c>
      <c r="B726" s="334" t="s">
        <v>1351</v>
      </c>
      <c r="C726" s="336">
        <v>60</v>
      </c>
      <c r="D726" s="336">
        <v>0</v>
      </c>
      <c r="E726" s="470">
        <f t="shared" si="33"/>
        <v>-1</v>
      </c>
      <c r="F726" s="306" t="str">
        <f t="shared" si="34"/>
        <v>是</v>
      </c>
      <c r="G726" s="188" t="str">
        <f t="shared" si="35"/>
        <v>项</v>
      </c>
      <c r="I726" s="188" t="e">
        <f>SUMIF('[3]22'!$A$4:$A$1329,A726,'[3]22'!$D$4:$D$1329)</f>
        <v>#VALUE!</v>
      </c>
    </row>
    <row r="727" ht="36" customHeight="1" spans="1:9">
      <c r="A727" s="467" t="s">
        <v>1352</v>
      </c>
      <c r="B727" s="330" t="s">
        <v>1353</v>
      </c>
      <c r="C727" s="338">
        <v>6</v>
      </c>
      <c r="D727" s="338">
        <v>0</v>
      </c>
      <c r="E727" s="470">
        <f t="shared" si="33"/>
        <v>-1</v>
      </c>
      <c r="F727" s="306" t="str">
        <f t="shared" si="34"/>
        <v>是</v>
      </c>
      <c r="G727" s="188" t="str">
        <f t="shared" si="35"/>
        <v>款</v>
      </c>
      <c r="I727" s="188" t="e">
        <f>SUMIF('[3]22'!$A$4:$A$1329,A727,'[3]22'!$D$4:$D$1329)</f>
        <v>#VALUE!</v>
      </c>
    </row>
    <row r="728" ht="36" customHeight="1" spans="1:9">
      <c r="A728" s="469" t="s">
        <v>1354</v>
      </c>
      <c r="B728" s="334" t="s">
        <v>1355</v>
      </c>
      <c r="C728" s="336">
        <v>6</v>
      </c>
      <c r="D728" s="336">
        <v>0</v>
      </c>
      <c r="E728" s="470">
        <f t="shared" si="33"/>
        <v>-1</v>
      </c>
      <c r="F728" s="306" t="str">
        <f t="shared" si="34"/>
        <v>是</v>
      </c>
      <c r="G728" s="188" t="str">
        <f t="shared" si="35"/>
        <v>项</v>
      </c>
      <c r="I728" s="188" t="e">
        <f>SUMIF('[3]22'!$A$4:$A$1329,A728,'[3]22'!$D$4:$D$1329)</f>
        <v>#VALUE!</v>
      </c>
    </row>
    <row r="729" ht="36" customHeight="1" spans="1:9">
      <c r="A729" s="467" t="s">
        <v>1356</v>
      </c>
      <c r="B729" s="330" t="s">
        <v>1357</v>
      </c>
      <c r="C729" s="338">
        <v>459</v>
      </c>
      <c r="D729" s="338">
        <v>0</v>
      </c>
      <c r="E729" s="470">
        <f t="shared" si="33"/>
        <v>-1</v>
      </c>
      <c r="F729" s="306" t="str">
        <f t="shared" si="34"/>
        <v>是</v>
      </c>
      <c r="G729" s="188" t="str">
        <f t="shared" si="35"/>
        <v>款</v>
      </c>
      <c r="I729" s="188" t="e">
        <f>SUMIF('[3]22'!$A$4:$A$1329,A729,'[3]22'!$D$4:$D$1329)</f>
        <v>#VALUE!</v>
      </c>
    </row>
    <row r="730" ht="36" customHeight="1" spans="1:9">
      <c r="A730" s="469">
        <v>2109999</v>
      </c>
      <c r="B730" s="334" t="s">
        <v>1358</v>
      </c>
      <c r="C730" s="336">
        <v>459</v>
      </c>
      <c r="D730" s="336">
        <v>0</v>
      </c>
      <c r="E730" s="470">
        <f t="shared" si="33"/>
        <v>-1</v>
      </c>
      <c r="F730" s="306" t="str">
        <f t="shared" si="34"/>
        <v>是</v>
      </c>
      <c r="G730" s="188" t="str">
        <f t="shared" si="35"/>
        <v>项</v>
      </c>
      <c r="I730" s="188" t="e">
        <f>SUMIF('[3]22'!$A$4:$A$1329,A730,'[3]22'!$D$4:$D$1329)</f>
        <v>#VALUE!</v>
      </c>
    </row>
    <row r="731" ht="36" customHeight="1" spans="1:9">
      <c r="A731" s="467" t="s">
        <v>87</v>
      </c>
      <c r="B731" s="330" t="s">
        <v>88</v>
      </c>
      <c r="C731" s="338">
        <v>7748</v>
      </c>
      <c r="D731" s="338">
        <v>8054</v>
      </c>
      <c r="E731" s="470">
        <f t="shared" si="33"/>
        <v>0.039</v>
      </c>
      <c r="F731" s="306" t="str">
        <f t="shared" si="34"/>
        <v>是</v>
      </c>
      <c r="G731" s="188" t="str">
        <f t="shared" si="35"/>
        <v>类</v>
      </c>
      <c r="I731" s="188" t="e">
        <f>SUMIF('[3]22'!$A$4:$A$1329,A731,'[3]22'!$D$4:$D$1329)</f>
        <v>#VALUE!</v>
      </c>
    </row>
    <row r="732" ht="36" customHeight="1" spans="1:9">
      <c r="A732" s="467" t="s">
        <v>1359</v>
      </c>
      <c r="B732" s="330" t="s">
        <v>1360</v>
      </c>
      <c r="C732" s="338">
        <v>2997</v>
      </c>
      <c r="D732" s="338">
        <v>3010</v>
      </c>
      <c r="E732" s="470">
        <f t="shared" si="33"/>
        <v>0.004</v>
      </c>
      <c r="F732" s="306" t="str">
        <f t="shared" si="34"/>
        <v>是</v>
      </c>
      <c r="G732" s="188" t="str">
        <f t="shared" si="35"/>
        <v>款</v>
      </c>
      <c r="I732" s="188" t="e">
        <f>SUMIF('[3]22'!$A$4:$A$1329,A732,'[3]22'!$D$4:$D$1329)</f>
        <v>#VALUE!</v>
      </c>
    </row>
    <row r="733" ht="36" customHeight="1" spans="1:9">
      <c r="A733" s="469" t="s">
        <v>1361</v>
      </c>
      <c r="B733" s="334" t="s">
        <v>138</v>
      </c>
      <c r="C733" s="336">
        <v>2592</v>
      </c>
      <c r="D733" s="336">
        <v>2515</v>
      </c>
      <c r="E733" s="470">
        <f t="shared" si="33"/>
        <v>-0.03</v>
      </c>
      <c r="F733" s="306" t="str">
        <f t="shared" si="34"/>
        <v>是</v>
      </c>
      <c r="G733" s="188" t="str">
        <f t="shared" si="35"/>
        <v>项</v>
      </c>
      <c r="I733" s="188" t="e">
        <f>SUMIF('[3]22'!$A$4:$A$1329,A733,'[3]22'!$D$4:$D$1329)</f>
        <v>#VALUE!</v>
      </c>
    </row>
    <row r="734" ht="36" customHeight="1" spans="1:9">
      <c r="A734" s="469" t="s">
        <v>1362</v>
      </c>
      <c r="B734" s="334" t="s">
        <v>140</v>
      </c>
      <c r="C734" s="336">
        <v>0</v>
      </c>
      <c r="D734" s="336">
        <v>0</v>
      </c>
      <c r="E734" s="470" t="str">
        <f t="shared" si="33"/>
        <v/>
      </c>
      <c r="F734" s="306" t="str">
        <f t="shared" si="34"/>
        <v>否</v>
      </c>
      <c r="G734" s="188" t="str">
        <f t="shared" si="35"/>
        <v>项</v>
      </c>
      <c r="I734" s="188" t="e">
        <f>SUMIF('[3]22'!$A$4:$A$1329,A734,'[3]22'!$D$4:$D$1329)</f>
        <v>#VALUE!</v>
      </c>
    </row>
    <row r="735" ht="36" customHeight="1" spans="1:9">
      <c r="A735" s="469" t="s">
        <v>1363</v>
      </c>
      <c r="B735" s="334" t="s">
        <v>142</v>
      </c>
      <c r="C735" s="336">
        <v>0</v>
      </c>
      <c r="D735" s="336">
        <v>0</v>
      </c>
      <c r="E735" s="470" t="str">
        <f t="shared" si="33"/>
        <v/>
      </c>
      <c r="F735" s="306" t="str">
        <f t="shared" si="34"/>
        <v>否</v>
      </c>
      <c r="G735" s="188" t="str">
        <f t="shared" si="35"/>
        <v>项</v>
      </c>
      <c r="I735" s="188" t="e">
        <f>SUMIF('[3]22'!$A$4:$A$1329,A735,'[3]22'!$D$4:$D$1329)</f>
        <v>#VALUE!</v>
      </c>
    </row>
    <row r="736" ht="36" customHeight="1" spans="1:9">
      <c r="A736" s="469" t="s">
        <v>1364</v>
      </c>
      <c r="B736" s="334" t="s">
        <v>1365</v>
      </c>
      <c r="C736" s="336">
        <v>0</v>
      </c>
      <c r="D736" s="336">
        <v>0</v>
      </c>
      <c r="E736" s="470" t="str">
        <f t="shared" si="33"/>
        <v/>
      </c>
      <c r="F736" s="306" t="str">
        <f t="shared" si="34"/>
        <v>否</v>
      </c>
      <c r="G736" s="188" t="str">
        <f t="shared" si="35"/>
        <v>项</v>
      </c>
      <c r="I736" s="188" t="e">
        <f>SUMIF('[3]22'!$A$4:$A$1329,A736,'[3]22'!$D$4:$D$1329)</f>
        <v>#VALUE!</v>
      </c>
    </row>
    <row r="737" ht="36" customHeight="1" spans="1:9">
      <c r="A737" s="469" t="s">
        <v>1366</v>
      </c>
      <c r="B737" s="334" t="s">
        <v>1367</v>
      </c>
      <c r="C737" s="336">
        <v>0</v>
      </c>
      <c r="D737" s="336">
        <v>0</v>
      </c>
      <c r="E737" s="470" t="str">
        <f t="shared" si="33"/>
        <v/>
      </c>
      <c r="F737" s="306" t="str">
        <f t="shared" si="34"/>
        <v>否</v>
      </c>
      <c r="G737" s="188" t="str">
        <f t="shared" si="35"/>
        <v>项</v>
      </c>
      <c r="I737" s="188" t="e">
        <f>SUMIF('[3]22'!$A$4:$A$1329,A737,'[3]22'!$D$4:$D$1329)</f>
        <v>#VALUE!</v>
      </c>
    </row>
    <row r="738" ht="36" customHeight="1" spans="1:9">
      <c r="A738" s="469" t="s">
        <v>1368</v>
      </c>
      <c r="B738" s="334" t="s">
        <v>1369</v>
      </c>
      <c r="C738" s="336">
        <v>0</v>
      </c>
      <c r="D738" s="336">
        <v>0</v>
      </c>
      <c r="E738" s="470" t="str">
        <f t="shared" si="33"/>
        <v/>
      </c>
      <c r="F738" s="306" t="str">
        <f t="shared" si="34"/>
        <v>否</v>
      </c>
      <c r="G738" s="188" t="str">
        <f t="shared" si="35"/>
        <v>项</v>
      </c>
      <c r="I738" s="188" t="e">
        <f>SUMIF('[3]22'!$A$4:$A$1329,A738,'[3]22'!$D$4:$D$1329)</f>
        <v>#VALUE!</v>
      </c>
    </row>
    <row r="739" ht="36" customHeight="1" spans="1:9">
      <c r="A739" s="469" t="s">
        <v>1370</v>
      </c>
      <c r="B739" s="334" t="s">
        <v>1371</v>
      </c>
      <c r="C739" s="336">
        <v>0</v>
      </c>
      <c r="D739" s="336">
        <v>0</v>
      </c>
      <c r="E739" s="470" t="str">
        <f t="shared" si="33"/>
        <v/>
      </c>
      <c r="F739" s="306" t="str">
        <f t="shared" si="34"/>
        <v>否</v>
      </c>
      <c r="G739" s="188" t="str">
        <f t="shared" si="35"/>
        <v>项</v>
      </c>
      <c r="I739" s="188" t="e">
        <f>SUMIF('[3]22'!$A$4:$A$1329,A739,'[3]22'!$D$4:$D$1329)</f>
        <v>#VALUE!</v>
      </c>
    </row>
    <row r="740" ht="36" customHeight="1" spans="1:9">
      <c r="A740" s="469" t="s">
        <v>1372</v>
      </c>
      <c r="B740" s="334" t="s">
        <v>1373</v>
      </c>
      <c r="C740" s="336">
        <v>100</v>
      </c>
      <c r="D740" s="336">
        <v>150</v>
      </c>
      <c r="E740" s="470">
        <f t="shared" si="33"/>
        <v>0.5</v>
      </c>
      <c r="F740" s="306" t="str">
        <f t="shared" si="34"/>
        <v>是</v>
      </c>
      <c r="G740" s="188" t="str">
        <f t="shared" si="35"/>
        <v>项</v>
      </c>
      <c r="I740" s="188" t="e">
        <f>SUMIF('[3]22'!$A$4:$A$1329,A740,'[3]22'!$D$4:$D$1329)</f>
        <v>#VALUE!</v>
      </c>
    </row>
    <row r="741" ht="36" customHeight="1" spans="1:9">
      <c r="A741" s="469" t="s">
        <v>1374</v>
      </c>
      <c r="B741" s="334" t="s">
        <v>1375</v>
      </c>
      <c r="C741" s="336">
        <v>305</v>
      </c>
      <c r="D741" s="336">
        <v>345</v>
      </c>
      <c r="E741" s="470">
        <f t="shared" si="33"/>
        <v>0.131</v>
      </c>
      <c r="F741" s="306" t="str">
        <f t="shared" si="34"/>
        <v>是</v>
      </c>
      <c r="G741" s="188" t="str">
        <f t="shared" si="35"/>
        <v>项</v>
      </c>
      <c r="I741" s="188" t="e">
        <f>SUMIF('[3]22'!$A$4:$A$1329,A741,'[3]22'!$D$4:$D$1329)</f>
        <v>#VALUE!</v>
      </c>
    </row>
    <row r="742" ht="36" customHeight="1" spans="1:9">
      <c r="A742" s="467" t="s">
        <v>1376</v>
      </c>
      <c r="B742" s="330" t="s">
        <v>1377</v>
      </c>
      <c r="C742" s="338">
        <v>0</v>
      </c>
      <c r="D742" s="338">
        <v>0</v>
      </c>
      <c r="E742" s="470" t="str">
        <f t="shared" si="33"/>
        <v/>
      </c>
      <c r="F742" s="306" t="str">
        <f t="shared" si="34"/>
        <v>否</v>
      </c>
      <c r="G742" s="188" t="str">
        <f t="shared" si="35"/>
        <v>款</v>
      </c>
      <c r="I742" s="188" t="e">
        <f>SUMIF('[3]22'!$A$4:$A$1329,A742,'[3]22'!$D$4:$D$1329)</f>
        <v>#VALUE!</v>
      </c>
    </row>
    <row r="743" ht="36" customHeight="1" spans="1:9">
      <c r="A743" s="469" t="s">
        <v>1378</v>
      </c>
      <c r="B743" s="334" t="s">
        <v>1379</v>
      </c>
      <c r="C743" s="336">
        <v>0</v>
      </c>
      <c r="D743" s="336">
        <v>0</v>
      </c>
      <c r="E743" s="470" t="str">
        <f t="shared" si="33"/>
        <v/>
      </c>
      <c r="F743" s="306" t="str">
        <f t="shared" si="34"/>
        <v>否</v>
      </c>
      <c r="G743" s="188" t="str">
        <f t="shared" si="35"/>
        <v>项</v>
      </c>
      <c r="I743" s="188" t="e">
        <f>SUMIF('[3]22'!$A$4:$A$1329,A743,'[3]22'!$D$4:$D$1329)</f>
        <v>#VALUE!</v>
      </c>
    </row>
    <row r="744" ht="36" customHeight="1" spans="1:9">
      <c r="A744" s="469" t="s">
        <v>1380</v>
      </c>
      <c r="B744" s="334" t="s">
        <v>1381</v>
      </c>
      <c r="C744" s="336">
        <v>0</v>
      </c>
      <c r="D744" s="336">
        <v>0</v>
      </c>
      <c r="E744" s="470" t="str">
        <f t="shared" si="33"/>
        <v/>
      </c>
      <c r="F744" s="306" t="str">
        <f t="shared" si="34"/>
        <v>否</v>
      </c>
      <c r="G744" s="188" t="str">
        <f t="shared" si="35"/>
        <v>项</v>
      </c>
      <c r="I744" s="188" t="e">
        <f>SUMIF('[3]22'!$A$4:$A$1329,A744,'[3]22'!$D$4:$D$1329)</f>
        <v>#VALUE!</v>
      </c>
    </row>
    <row r="745" ht="36" customHeight="1" spans="1:9">
      <c r="A745" s="469" t="s">
        <v>1382</v>
      </c>
      <c r="B745" s="334" t="s">
        <v>1383</v>
      </c>
      <c r="C745" s="336">
        <v>0</v>
      </c>
      <c r="D745" s="336">
        <v>0</v>
      </c>
      <c r="E745" s="470" t="str">
        <f t="shared" ref="E745:E808" si="36">IF(C745&lt;&gt;0,D745/C745-1,"")</f>
        <v/>
      </c>
      <c r="F745" s="306" t="str">
        <f t="shared" si="34"/>
        <v>否</v>
      </c>
      <c r="G745" s="188" t="str">
        <f t="shared" si="35"/>
        <v>项</v>
      </c>
      <c r="I745" s="188" t="e">
        <f>SUMIF('[3]22'!$A$4:$A$1329,A745,'[3]22'!$D$4:$D$1329)</f>
        <v>#VALUE!</v>
      </c>
    </row>
    <row r="746" ht="36" customHeight="1" spans="1:9">
      <c r="A746" s="467" t="s">
        <v>1384</v>
      </c>
      <c r="B746" s="330" t="s">
        <v>1385</v>
      </c>
      <c r="C746" s="338">
        <v>4178</v>
      </c>
      <c r="D746" s="338">
        <v>4464</v>
      </c>
      <c r="E746" s="470">
        <f t="shared" si="36"/>
        <v>0.068</v>
      </c>
      <c r="F746" s="306" t="str">
        <f t="shared" si="34"/>
        <v>是</v>
      </c>
      <c r="G746" s="188" t="str">
        <f t="shared" si="35"/>
        <v>款</v>
      </c>
      <c r="I746" s="188" t="e">
        <f>SUMIF('[3]22'!$A$4:$A$1329,A746,'[3]22'!$D$4:$D$1329)</f>
        <v>#VALUE!</v>
      </c>
    </row>
    <row r="747" ht="36" customHeight="1" spans="1:9">
      <c r="A747" s="469" t="s">
        <v>1386</v>
      </c>
      <c r="B747" s="334" t="s">
        <v>1387</v>
      </c>
      <c r="C747" s="336">
        <v>335</v>
      </c>
      <c r="D747" s="336">
        <v>350</v>
      </c>
      <c r="E747" s="470">
        <f t="shared" si="36"/>
        <v>0.045</v>
      </c>
      <c r="F747" s="306" t="str">
        <f t="shared" si="34"/>
        <v>是</v>
      </c>
      <c r="G747" s="188" t="str">
        <f t="shared" si="35"/>
        <v>项</v>
      </c>
      <c r="I747" s="188" t="e">
        <f>SUMIF('[3]22'!$A$4:$A$1329,A747,'[3]22'!$D$4:$D$1329)</f>
        <v>#VALUE!</v>
      </c>
    </row>
    <row r="748" ht="36" customHeight="1" spans="1:9">
      <c r="A748" s="469" t="s">
        <v>1388</v>
      </c>
      <c r="B748" s="334" t="s">
        <v>1389</v>
      </c>
      <c r="C748" s="336">
        <v>3253</v>
      </c>
      <c r="D748" s="336">
        <v>3500</v>
      </c>
      <c r="E748" s="470">
        <f t="shared" si="36"/>
        <v>0.076</v>
      </c>
      <c r="F748" s="306" t="str">
        <f t="shared" si="34"/>
        <v>是</v>
      </c>
      <c r="G748" s="188" t="str">
        <f t="shared" si="35"/>
        <v>项</v>
      </c>
      <c r="I748" s="188" t="e">
        <f>SUMIF('[3]22'!$A$4:$A$1329,A748,'[3]22'!$D$4:$D$1329)</f>
        <v>#VALUE!</v>
      </c>
    </row>
    <row r="749" ht="36" customHeight="1" spans="1:9">
      <c r="A749" s="469" t="s">
        <v>1390</v>
      </c>
      <c r="B749" s="334" t="s">
        <v>1391</v>
      </c>
      <c r="C749" s="336">
        <v>0</v>
      </c>
      <c r="D749" s="336">
        <v>0</v>
      </c>
      <c r="E749" s="470" t="str">
        <f t="shared" si="36"/>
        <v/>
      </c>
      <c r="F749" s="306" t="str">
        <f t="shared" si="34"/>
        <v>否</v>
      </c>
      <c r="G749" s="188" t="str">
        <f t="shared" si="35"/>
        <v>项</v>
      </c>
      <c r="I749" s="188" t="e">
        <f>SUMIF('[3]22'!$A$4:$A$1329,A749,'[3]22'!$D$4:$D$1329)</f>
        <v>#VALUE!</v>
      </c>
    </row>
    <row r="750" ht="36" customHeight="1" spans="1:9">
      <c r="A750" s="469" t="s">
        <v>1392</v>
      </c>
      <c r="B750" s="334" t="s">
        <v>1393</v>
      </c>
      <c r="C750" s="336">
        <v>0</v>
      </c>
      <c r="D750" s="336">
        <v>0</v>
      </c>
      <c r="E750" s="470" t="str">
        <f t="shared" si="36"/>
        <v/>
      </c>
      <c r="F750" s="306" t="str">
        <f t="shared" si="34"/>
        <v>否</v>
      </c>
      <c r="G750" s="188" t="str">
        <f t="shared" si="35"/>
        <v>项</v>
      </c>
      <c r="I750" s="188" t="e">
        <f>SUMIF('[3]22'!$A$4:$A$1329,A750,'[3]22'!$D$4:$D$1329)</f>
        <v>#VALUE!</v>
      </c>
    </row>
    <row r="751" ht="36" customHeight="1" spans="1:9">
      <c r="A751" s="469" t="s">
        <v>1394</v>
      </c>
      <c r="B751" s="334" t="s">
        <v>1395</v>
      </c>
      <c r="C751" s="336">
        <v>14</v>
      </c>
      <c r="D751" s="336">
        <v>14</v>
      </c>
      <c r="E751" s="470">
        <f t="shared" si="36"/>
        <v>0</v>
      </c>
      <c r="F751" s="306" t="str">
        <f t="shared" si="34"/>
        <v>是</v>
      </c>
      <c r="G751" s="188" t="str">
        <f t="shared" si="35"/>
        <v>项</v>
      </c>
      <c r="I751" s="188" t="e">
        <f>SUMIF('[3]22'!$A$4:$A$1329,A751,'[3]22'!$D$4:$D$1329)</f>
        <v>#VALUE!</v>
      </c>
    </row>
    <row r="752" ht="36" customHeight="1" spans="1:9">
      <c r="A752" s="469" t="s">
        <v>1396</v>
      </c>
      <c r="B752" s="334" t="s">
        <v>1397</v>
      </c>
      <c r="C752" s="336">
        <v>0</v>
      </c>
      <c r="D752" s="336">
        <v>0</v>
      </c>
      <c r="E752" s="470" t="str">
        <f t="shared" si="36"/>
        <v/>
      </c>
      <c r="F752" s="306" t="str">
        <f t="shared" si="34"/>
        <v>否</v>
      </c>
      <c r="G752" s="188" t="str">
        <f t="shared" si="35"/>
        <v>项</v>
      </c>
      <c r="I752" s="188" t="e">
        <f>SUMIF('[3]22'!$A$4:$A$1329,A752,'[3]22'!$D$4:$D$1329)</f>
        <v>#VALUE!</v>
      </c>
    </row>
    <row r="753" ht="36" customHeight="1" spans="1:9">
      <c r="A753" s="334" t="s">
        <v>1398</v>
      </c>
      <c r="B753" s="334" t="s">
        <v>1399</v>
      </c>
      <c r="C753" s="336">
        <v>0</v>
      </c>
      <c r="D753" s="336">
        <v>0</v>
      </c>
      <c r="E753" s="470" t="str">
        <f t="shared" si="36"/>
        <v/>
      </c>
      <c r="F753" s="306" t="str">
        <f t="shared" si="34"/>
        <v>否</v>
      </c>
      <c r="G753" s="188" t="str">
        <f t="shared" si="35"/>
        <v>项</v>
      </c>
      <c r="I753" s="188" t="e">
        <f>SUMIF('[3]22'!$A$4:$A$1329,A753,'[3]22'!$D$4:$D$1329)</f>
        <v>#VALUE!</v>
      </c>
    </row>
    <row r="754" ht="36" customHeight="1" spans="1:9">
      <c r="A754" s="469" t="s">
        <v>1400</v>
      </c>
      <c r="B754" s="334" t="s">
        <v>1401</v>
      </c>
      <c r="C754" s="336">
        <v>576</v>
      </c>
      <c r="D754" s="336">
        <v>600</v>
      </c>
      <c r="E754" s="470">
        <f t="shared" si="36"/>
        <v>0.042</v>
      </c>
      <c r="F754" s="306" t="str">
        <f t="shared" si="34"/>
        <v>是</v>
      </c>
      <c r="G754" s="188" t="str">
        <f t="shared" si="35"/>
        <v>项</v>
      </c>
      <c r="I754" s="188" t="e">
        <f>SUMIF('[3]22'!$A$4:$A$1329,A754,'[3]22'!$D$4:$D$1329)</f>
        <v>#VALUE!</v>
      </c>
    </row>
    <row r="755" ht="36" customHeight="1" spans="1:9">
      <c r="A755" s="467" t="s">
        <v>1402</v>
      </c>
      <c r="B755" s="330" t="s">
        <v>1403</v>
      </c>
      <c r="C755" s="338">
        <v>12</v>
      </c>
      <c r="D755" s="338">
        <v>0</v>
      </c>
      <c r="E755" s="470">
        <f t="shared" si="36"/>
        <v>-1</v>
      </c>
      <c r="F755" s="306" t="str">
        <f t="shared" si="34"/>
        <v>是</v>
      </c>
      <c r="G755" s="188" t="str">
        <f t="shared" si="35"/>
        <v>款</v>
      </c>
      <c r="I755" s="188" t="e">
        <f>SUMIF('[3]22'!$A$4:$A$1329,A755,'[3]22'!$D$4:$D$1329)</f>
        <v>#VALUE!</v>
      </c>
    </row>
    <row r="756" ht="36" customHeight="1" spans="1:9">
      <c r="A756" s="469" t="s">
        <v>1404</v>
      </c>
      <c r="B756" s="334" t="s">
        <v>1405</v>
      </c>
      <c r="C756" s="336">
        <v>0</v>
      </c>
      <c r="D756" s="336">
        <v>0</v>
      </c>
      <c r="E756" s="470" t="str">
        <f t="shared" si="36"/>
        <v/>
      </c>
      <c r="F756" s="306" t="str">
        <f t="shared" si="34"/>
        <v>否</v>
      </c>
      <c r="G756" s="188" t="str">
        <f t="shared" si="35"/>
        <v>项</v>
      </c>
      <c r="I756" s="188" t="e">
        <f>SUMIF('[3]22'!$A$4:$A$1329,A756,'[3]22'!$D$4:$D$1329)</f>
        <v>#VALUE!</v>
      </c>
    </row>
    <row r="757" ht="36" customHeight="1" spans="1:9">
      <c r="A757" s="469" t="s">
        <v>1406</v>
      </c>
      <c r="B757" s="334" t="s">
        <v>1407</v>
      </c>
      <c r="C757" s="336">
        <v>0</v>
      </c>
      <c r="D757" s="336">
        <v>0</v>
      </c>
      <c r="E757" s="470" t="str">
        <f t="shared" si="36"/>
        <v/>
      </c>
      <c r="F757" s="306" t="str">
        <f t="shared" si="34"/>
        <v>否</v>
      </c>
      <c r="G757" s="188" t="str">
        <f t="shared" si="35"/>
        <v>项</v>
      </c>
      <c r="I757" s="188" t="e">
        <f>SUMIF('[3]22'!$A$4:$A$1329,A757,'[3]22'!$D$4:$D$1329)</f>
        <v>#VALUE!</v>
      </c>
    </row>
    <row r="758" ht="36" customHeight="1" spans="1:9">
      <c r="A758" s="469" t="s">
        <v>1408</v>
      </c>
      <c r="B758" s="334" t="s">
        <v>1409</v>
      </c>
      <c r="C758" s="336">
        <v>0</v>
      </c>
      <c r="D758" s="336">
        <v>0</v>
      </c>
      <c r="E758" s="470" t="str">
        <f t="shared" si="36"/>
        <v/>
      </c>
      <c r="F758" s="306" t="str">
        <f t="shared" si="34"/>
        <v>否</v>
      </c>
      <c r="G758" s="188" t="str">
        <f t="shared" si="35"/>
        <v>项</v>
      </c>
      <c r="I758" s="188" t="e">
        <f>SUMIF('[3]22'!$A$4:$A$1329,A758,'[3]22'!$D$4:$D$1329)</f>
        <v>#VALUE!</v>
      </c>
    </row>
    <row r="759" ht="36" customHeight="1" spans="1:9">
      <c r="A759" s="469" t="s">
        <v>1410</v>
      </c>
      <c r="B759" s="334" t="s">
        <v>1411</v>
      </c>
      <c r="C759" s="336">
        <v>12</v>
      </c>
      <c r="D759" s="336">
        <v>0</v>
      </c>
      <c r="E759" s="470">
        <f t="shared" si="36"/>
        <v>-1</v>
      </c>
      <c r="F759" s="306" t="str">
        <f t="shared" si="34"/>
        <v>是</v>
      </c>
      <c r="G759" s="188" t="str">
        <f t="shared" si="35"/>
        <v>项</v>
      </c>
      <c r="I759" s="188" t="e">
        <f>SUMIF('[3]22'!$A$4:$A$1329,A759,'[3]22'!$D$4:$D$1329)</f>
        <v>#VALUE!</v>
      </c>
    </row>
    <row r="760" ht="36" customHeight="1" spans="1:9">
      <c r="A760" s="467" t="s">
        <v>1412</v>
      </c>
      <c r="B760" s="330" t="s">
        <v>1413</v>
      </c>
      <c r="C760" s="338">
        <v>75</v>
      </c>
      <c r="D760" s="338">
        <v>90</v>
      </c>
      <c r="E760" s="470">
        <f t="shared" si="36"/>
        <v>0.2</v>
      </c>
      <c r="F760" s="306" t="str">
        <f t="shared" ref="F760:F822" si="37">IF(LEN(A760)=3,"是",IF(B760&lt;&gt;"",IF(SUM(C760:D760)&lt;&gt;0,"是","否"),"是"))</f>
        <v>是</v>
      </c>
      <c r="G760" s="188" t="str">
        <f t="shared" ref="G760:G822" si="38">IF(LEN(A760)=3,"类",IF(LEN(A760)=5,"款","项"))</f>
        <v>款</v>
      </c>
      <c r="I760" s="188" t="e">
        <f>SUMIF('[3]22'!$A$4:$A$1329,A760,'[3]22'!$D$4:$D$1329)</f>
        <v>#VALUE!</v>
      </c>
    </row>
    <row r="761" ht="36" customHeight="1" spans="1:9">
      <c r="A761" s="469" t="s">
        <v>1414</v>
      </c>
      <c r="B761" s="334" t="s">
        <v>1415</v>
      </c>
      <c r="C761" s="336">
        <v>30</v>
      </c>
      <c r="D761" s="336">
        <v>50</v>
      </c>
      <c r="E761" s="470">
        <f t="shared" si="36"/>
        <v>0.667</v>
      </c>
      <c r="F761" s="306" t="str">
        <f t="shared" si="37"/>
        <v>是</v>
      </c>
      <c r="G761" s="188" t="str">
        <f t="shared" si="38"/>
        <v>项</v>
      </c>
      <c r="I761" s="188" t="e">
        <f>SUMIF('[3]22'!$A$4:$A$1329,A761,'[3]22'!$D$4:$D$1329)</f>
        <v>#VALUE!</v>
      </c>
    </row>
    <row r="762" ht="36" customHeight="1" spans="1:9">
      <c r="A762" s="469" t="s">
        <v>1416</v>
      </c>
      <c r="B762" s="334" t="s">
        <v>1417</v>
      </c>
      <c r="C762" s="336">
        <v>0</v>
      </c>
      <c r="D762" s="336">
        <v>0</v>
      </c>
      <c r="E762" s="470" t="str">
        <f t="shared" si="36"/>
        <v/>
      </c>
      <c r="F762" s="306" t="str">
        <f t="shared" si="37"/>
        <v>否</v>
      </c>
      <c r="G762" s="188" t="str">
        <f t="shared" si="38"/>
        <v>项</v>
      </c>
      <c r="I762" s="188" t="e">
        <f>SUMIF('[3]22'!$A$4:$A$1329,A762,'[3]22'!$D$4:$D$1329)</f>
        <v>#VALUE!</v>
      </c>
    </row>
    <row r="763" ht="36" customHeight="1" spans="1:9">
      <c r="A763" s="469" t="s">
        <v>1418</v>
      </c>
      <c r="B763" s="334" t="s">
        <v>1419</v>
      </c>
      <c r="C763" s="336">
        <v>45</v>
      </c>
      <c r="D763" s="336">
        <v>40</v>
      </c>
      <c r="E763" s="470">
        <f t="shared" si="36"/>
        <v>-0.111</v>
      </c>
      <c r="F763" s="306" t="str">
        <f t="shared" si="37"/>
        <v>是</v>
      </c>
      <c r="G763" s="188" t="str">
        <f t="shared" si="38"/>
        <v>项</v>
      </c>
      <c r="I763" s="188" t="e">
        <f>SUMIF('[3]22'!$A$4:$A$1329,A763,'[3]22'!$D$4:$D$1329)</f>
        <v>#VALUE!</v>
      </c>
    </row>
    <row r="764" ht="36" customHeight="1" spans="1:9">
      <c r="A764" s="469" t="s">
        <v>1420</v>
      </c>
      <c r="B764" s="334" t="s">
        <v>1421</v>
      </c>
      <c r="C764" s="336">
        <v>0</v>
      </c>
      <c r="D764" s="336">
        <v>0</v>
      </c>
      <c r="E764" s="470" t="str">
        <f t="shared" si="36"/>
        <v/>
      </c>
      <c r="F764" s="306" t="str">
        <f t="shared" si="37"/>
        <v>否</v>
      </c>
      <c r="G764" s="188" t="str">
        <f t="shared" si="38"/>
        <v>项</v>
      </c>
      <c r="I764" s="188" t="e">
        <f>SUMIF('[3]22'!$A$4:$A$1329,A764,'[3]22'!$D$4:$D$1329)</f>
        <v>#VALUE!</v>
      </c>
    </row>
    <row r="765" ht="36" customHeight="1" spans="1:9">
      <c r="A765" s="469" t="s">
        <v>1422</v>
      </c>
      <c r="B765" s="334" t="s">
        <v>1423</v>
      </c>
      <c r="C765" s="336">
        <v>0</v>
      </c>
      <c r="D765" s="336">
        <v>0</v>
      </c>
      <c r="E765" s="470" t="str">
        <f t="shared" si="36"/>
        <v/>
      </c>
      <c r="F765" s="306" t="str">
        <f t="shared" si="37"/>
        <v>否</v>
      </c>
      <c r="G765" s="188" t="str">
        <f t="shared" si="38"/>
        <v>项</v>
      </c>
      <c r="I765" s="188" t="e">
        <f>SUMIF('[3]22'!$A$4:$A$1329,A765,'[3]22'!$D$4:$D$1329)</f>
        <v>#VALUE!</v>
      </c>
    </row>
    <row r="766" ht="36" customHeight="1" spans="1:9">
      <c r="A766" s="469" t="s">
        <v>1424</v>
      </c>
      <c r="B766" s="334" t="s">
        <v>1425</v>
      </c>
      <c r="C766" s="336">
        <v>0</v>
      </c>
      <c r="D766" s="336">
        <v>0</v>
      </c>
      <c r="E766" s="470" t="str">
        <f t="shared" si="36"/>
        <v/>
      </c>
      <c r="F766" s="306" t="str">
        <f t="shared" si="37"/>
        <v>否</v>
      </c>
      <c r="G766" s="188" t="str">
        <f t="shared" si="38"/>
        <v>项</v>
      </c>
      <c r="I766" s="188" t="e">
        <f>SUMIF('[3]22'!$A$4:$A$1329,A766,'[3]22'!$D$4:$D$1329)</f>
        <v>#VALUE!</v>
      </c>
    </row>
    <row r="767" ht="36" customHeight="1" spans="1:9">
      <c r="A767" s="467" t="s">
        <v>1426</v>
      </c>
      <c r="B767" s="330" t="s">
        <v>1427</v>
      </c>
      <c r="C767" s="338">
        <v>73</v>
      </c>
      <c r="D767" s="338">
        <v>75</v>
      </c>
      <c r="E767" s="470">
        <f t="shared" si="36"/>
        <v>0.027</v>
      </c>
      <c r="F767" s="306" t="str">
        <f t="shared" si="37"/>
        <v>是</v>
      </c>
      <c r="G767" s="188" t="str">
        <f t="shared" si="38"/>
        <v>款</v>
      </c>
      <c r="I767" s="188" t="e">
        <f>SUMIF('[3]22'!$A$4:$A$1329,A767,'[3]22'!$D$4:$D$1329)</f>
        <v>#VALUE!</v>
      </c>
    </row>
    <row r="768" ht="36" customHeight="1" spans="1:9">
      <c r="A768" s="469" t="s">
        <v>1428</v>
      </c>
      <c r="B768" s="334" t="s">
        <v>1429</v>
      </c>
      <c r="C768" s="336">
        <v>0</v>
      </c>
      <c r="D768" s="336">
        <v>0</v>
      </c>
      <c r="E768" s="470" t="str">
        <f t="shared" si="36"/>
        <v/>
      </c>
      <c r="F768" s="306" t="str">
        <f t="shared" si="37"/>
        <v>否</v>
      </c>
      <c r="G768" s="188" t="str">
        <f t="shared" si="38"/>
        <v>项</v>
      </c>
      <c r="I768" s="188" t="e">
        <f>SUMIF('[3]22'!$A$4:$A$1329,A768,'[3]22'!$D$4:$D$1329)</f>
        <v>#VALUE!</v>
      </c>
    </row>
    <row r="769" ht="36" customHeight="1" spans="1:9">
      <c r="A769" s="469" t="s">
        <v>1430</v>
      </c>
      <c r="B769" s="334" t="s">
        <v>1431</v>
      </c>
      <c r="C769" s="336">
        <v>0</v>
      </c>
      <c r="D769" s="336">
        <v>0</v>
      </c>
      <c r="E769" s="470" t="str">
        <f t="shared" si="36"/>
        <v/>
      </c>
      <c r="F769" s="306" t="str">
        <f t="shared" si="37"/>
        <v>否</v>
      </c>
      <c r="G769" s="188" t="str">
        <f t="shared" si="38"/>
        <v>项</v>
      </c>
      <c r="I769" s="188" t="e">
        <f>SUMIF('[3]22'!$A$4:$A$1329,A769,'[3]22'!$D$4:$D$1329)</f>
        <v>#VALUE!</v>
      </c>
    </row>
    <row r="770" ht="36" customHeight="1" spans="1:9">
      <c r="A770" s="469" t="s">
        <v>1432</v>
      </c>
      <c r="B770" s="334" t="s">
        <v>1433</v>
      </c>
      <c r="C770" s="336">
        <v>0</v>
      </c>
      <c r="D770" s="336">
        <v>0</v>
      </c>
      <c r="E770" s="470" t="str">
        <f t="shared" si="36"/>
        <v/>
      </c>
      <c r="F770" s="306" t="str">
        <f t="shared" si="37"/>
        <v>否</v>
      </c>
      <c r="G770" s="188" t="str">
        <f t="shared" si="38"/>
        <v>项</v>
      </c>
      <c r="I770" s="188" t="e">
        <f>SUMIF('[3]22'!$A$4:$A$1329,A770,'[3]22'!$D$4:$D$1329)</f>
        <v>#VALUE!</v>
      </c>
    </row>
    <row r="771" ht="36" customHeight="1" spans="1:9">
      <c r="A771" s="469" t="s">
        <v>1434</v>
      </c>
      <c r="B771" s="334" t="s">
        <v>1435</v>
      </c>
      <c r="C771" s="336">
        <v>0</v>
      </c>
      <c r="D771" s="336">
        <v>0</v>
      </c>
      <c r="E771" s="470" t="str">
        <f t="shared" si="36"/>
        <v/>
      </c>
      <c r="F771" s="306" t="str">
        <f t="shared" si="37"/>
        <v>否</v>
      </c>
      <c r="G771" s="188" t="str">
        <f t="shared" si="38"/>
        <v>项</v>
      </c>
      <c r="I771" s="188" t="e">
        <f>SUMIF('[3]22'!$A$4:$A$1329,A771,'[3]22'!$D$4:$D$1329)</f>
        <v>#VALUE!</v>
      </c>
    </row>
    <row r="772" ht="36" customHeight="1" spans="1:9">
      <c r="A772" s="469" t="s">
        <v>1436</v>
      </c>
      <c r="B772" s="334" t="s">
        <v>1437</v>
      </c>
      <c r="C772" s="336">
        <v>73</v>
      </c>
      <c r="D772" s="336">
        <v>75</v>
      </c>
      <c r="E772" s="470">
        <f t="shared" si="36"/>
        <v>0.027</v>
      </c>
      <c r="F772" s="306" t="str">
        <f t="shared" si="37"/>
        <v>是</v>
      </c>
      <c r="G772" s="188" t="str">
        <f t="shared" si="38"/>
        <v>项</v>
      </c>
      <c r="I772" s="188" t="e">
        <f>SUMIF('[3]22'!$A$4:$A$1329,A772,'[3]22'!$D$4:$D$1329)</f>
        <v>#VALUE!</v>
      </c>
    </row>
    <row r="773" ht="36" customHeight="1" spans="1:9">
      <c r="A773" s="467" t="s">
        <v>1438</v>
      </c>
      <c r="B773" s="330" t="s">
        <v>1439</v>
      </c>
      <c r="C773" s="338">
        <v>0</v>
      </c>
      <c r="D773" s="338">
        <v>0</v>
      </c>
      <c r="E773" s="470" t="str">
        <f t="shared" si="36"/>
        <v/>
      </c>
      <c r="F773" s="306" t="str">
        <f t="shared" si="37"/>
        <v>否</v>
      </c>
      <c r="G773" s="188" t="str">
        <f t="shared" si="38"/>
        <v>款</v>
      </c>
      <c r="I773" s="188" t="e">
        <f>SUMIF('[3]22'!$A$4:$A$1329,A773,'[3]22'!$D$4:$D$1329)</f>
        <v>#VALUE!</v>
      </c>
    </row>
    <row r="774" ht="36" customHeight="1" spans="1:9">
      <c r="A774" s="469" t="s">
        <v>1440</v>
      </c>
      <c r="B774" s="334" t="s">
        <v>1441</v>
      </c>
      <c r="C774" s="336">
        <v>0</v>
      </c>
      <c r="D774" s="336">
        <v>0</v>
      </c>
      <c r="E774" s="470" t="str">
        <f t="shared" si="36"/>
        <v/>
      </c>
      <c r="F774" s="306" t="str">
        <f t="shared" si="37"/>
        <v>否</v>
      </c>
      <c r="G774" s="188" t="str">
        <f t="shared" si="38"/>
        <v>项</v>
      </c>
      <c r="I774" s="188" t="e">
        <f>SUMIF('[3]22'!$A$4:$A$1329,A774,'[3]22'!$D$4:$D$1329)</f>
        <v>#VALUE!</v>
      </c>
    </row>
    <row r="775" ht="36" customHeight="1" spans="1:9">
      <c r="A775" s="469" t="s">
        <v>1442</v>
      </c>
      <c r="B775" s="334" t="s">
        <v>1443</v>
      </c>
      <c r="C775" s="336">
        <v>0</v>
      </c>
      <c r="D775" s="336">
        <v>0</v>
      </c>
      <c r="E775" s="470" t="str">
        <f t="shared" si="36"/>
        <v/>
      </c>
      <c r="F775" s="306" t="str">
        <f t="shared" si="37"/>
        <v>否</v>
      </c>
      <c r="G775" s="188" t="str">
        <f t="shared" si="38"/>
        <v>项</v>
      </c>
      <c r="I775" s="188" t="e">
        <f>SUMIF('[3]22'!$A$4:$A$1329,A775,'[3]22'!$D$4:$D$1329)</f>
        <v>#VALUE!</v>
      </c>
    </row>
    <row r="776" ht="36" customHeight="1" spans="1:9">
      <c r="A776" s="467" t="s">
        <v>1444</v>
      </c>
      <c r="B776" s="330" t="s">
        <v>1445</v>
      </c>
      <c r="C776" s="338">
        <v>0</v>
      </c>
      <c r="D776" s="338">
        <v>0</v>
      </c>
      <c r="E776" s="470" t="str">
        <f t="shared" si="36"/>
        <v/>
      </c>
      <c r="F776" s="306" t="str">
        <f t="shared" si="37"/>
        <v>否</v>
      </c>
      <c r="G776" s="188" t="str">
        <f t="shared" si="38"/>
        <v>款</v>
      </c>
      <c r="I776" s="188" t="e">
        <f>SUMIF('[3]22'!$A$4:$A$1329,A776,'[3]22'!$D$4:$D$1329)</f>
        <v>#VALUE!</v>
      </c>
    </row>
    <row r="777" ht="36" customHeight="1" spans="1:9">
      <c r="A777" s="469" t="s">
        <v>1446</v>
      </c>
      <c r="B777" s="334" t="s">
        <v>1447</v>
      </c>
      <c r="C777" s="336">
        <v>0</v>
      </c>
      <c r="D777" s="336">
        <v>0</v>
      </c>
      <c r="E777" s="470" t="str">
        <f t="shared" si="36"/>
        <v/>
      </c>
      <c r="F777" s="306" t="str">
        <f t="shared" si="37"/>
        <v>否</v>
      </c>
      <c r="G777" s="188" t="str">
        <f t="shared" si="38"/>
        <v>项</v>
      </c>
      <c r="I777" s="188" t="e">
        <f>SUMIF('[3]22'!$A$4:$A$1329,A777,'[3]22'!$D$4:$D$1329)</f>
        <v>#VALUE!</v>
      </c>
    </row>
    <row r="778" ht="36" customHeight="1" spans="1:9">
      <c r="A778" s="469" t="s">
        <v>1448</v>
      </c>
      <c r="B778" s="334" t="s">
        <v>1449</v>
      </c>
      <c r="C778" s="336">
        <v>0</v>
      </c>
      <c r="D778" s="336">
        <v>0</v>
      </c>
      <c r="E778" s="470" t="str">
        <f t="shared" si="36"/>
        <v/>
      </c>
      <c r="F778" s="306" t="str">
        <f t="shared" si="37"/>
        <v>否</v>
      </c>
      <c r="G778" s="188" t="str">
        <f t="shared" si="38"/>
        <v>项</v>
      </c>
      <c r="I778" s="188" t="e">
        <f>SUMIF('[3]22'!$A$4:$A$1329,A778,'[3]22'!$D$4:$D$1329)</f>
        <v>#VALUE!</v>
      </c>
    </row>
    <row r="779" ht="36" customHeight="1" spans="1:9">
      <c r="A779" s="467" t="s">
        <v>1450</v>
      </c>
      <c r="B779" s="330" t="s">
        <v>1451</v>
      </c>
      <c r="C779" s="338">
        <v>0</v>
      </c>
      <c r="D779" s="338">
        <v>0</v>
      </c>
      <c r="E779" s="470" t="str">
        <f t="shared" si="36"/>
        <v/>
      </c>
      <c r="F779" s="306" t="str">
        <f t="shared" si="37"/>
        <v>否</v>
      </c>
      <c r="G779" s="188" t="str">
        <f t="shared" si="38"/>
        <v>款</v>
      </c>
      <c r="I779" s="188" t="e">
        <f>SUMIF('[3]22'!$A$4:$A$1329,A779,'[3]22'!$D$4:$D$1329)</f>
        <v>#VALUE!</v>
      </c>
    </row>
    <row r="780" ht="36" customHeight="1" spans="1:9">
      <c r="A780" s="469">
        <v>2110901</v>
      </c>
      <c r="B780" s="476" t="s">
        <v>1452</v>
      </c>
      <c r="C780" s="336">
        <v>0</v>
      </c>
      <c r="D780" s="336">
        <v>0</v>
      </c>
      <c r="E780" s="470" t="str">
        <f t="shared" si="36"/>
        <v/>
      </c>
      <c r="F780" s="306" t="str">
        <f t="shared" si="37"/>
        <v>否</v>
      </c>
      <c r="G780" s="188" t="str">
        <f t="shared" si="38"/>
        <v>项</v>
      </c>
      <c r="I780" s="188" t="e">
        <f>SUMIF('[3]22'!$A$4:$A$1329,A780,'[3]22'!$D$4:$D$1329)</f>
        <v>#VALUE!</v>
      </c>
    </row>
    <row r="781" ht="36" customHeight="1" spans="1:9">
      <c r="A781" s="467" t="s">
        <v>1453</v>
      </c>
      <c r="B781" s="330" t="s">
        <v>1454</v>
      </c>
      <c r="C781" s="338">
        <v>34</v>
      </c>
      <c r="D781" s="338">
        <v>0</v>
      </c>
      <c r="E781" s="470">
        <f t="shared" si="36"/>
        <v>-1</v>
      </c>
      <c r="F781" s="306" t="str">
        <f t="shared" si="37"/>
        <v>是</v>
      </c>
      <c r="G781" s="188" t="str">
        <f t="shared" si="38"/>
        <v>款</v>
      </c>
      <c r="I781" s="188" t="e">
        <f>SUMIF('[3]22'!$A$4:$A$1329,A781,'[3]22'!$D$4:$D$1329)</f>
        <v>#VALUE!</v>
      </c>
    </row>
    <row r="782" ht="36" customHeight="1" spans="1:9">
      <c r="A782" s="469">
        <v>2111001</v>
      </c>
      <c r="B782" s="476" t="s">
        <v>1455</v>
      </c>
      <c r="C782" s="336">
        <v>34</v>
      </c>
      <c r="D782" s="336">
        <v>0</v>
      </c>
      <c r="E782" s="470">
        <f t="shared" si="36"/>
        <v>-1</v>
      </c>
      <c r="F782" s="306" t="str">
        <f t="shared" si="37"/>
        <v>是</v>
      </c>
      <c r="G782" s="188" t="str">
        <f t="shared" si="38"/>
        <v>项</v>
      </c>
      <c r="I782" s="188" t="e">
        <f>SUMIF('[3]22'!$A$4:$A$1329,A782,'[3]22'!$D$4:$D$1329)</f>
        <v>#VALUE!</v>
      </c>
    </row>
    <row r="783" ht="36" customHeight="1" spans="1:9">
      <c r="A783" s="467" t="s">
        <v>1456</v>
      </c>
      <c r="B783" s="330" t="s">
        <v>1457</v>
      </c>
      <c r="C783" s="338">
        <v>363</v>
      </c>
      <c r="D783" s="338">
        <v>395</v>
      </c>
      <c r="E783" s="470">
        <f t="shared" si="36"/>
        <v>0.088</v>
      </c>
      <c r="F783" s="306" t="str">
        <f t="shared" si="37"/>
        <v>是</v>
      </c>
      <c r="G783" s="188" t="str">
        <f t="shared" si="38"/>
        <v>款</v>
      </c>
      <c r="I783" s="188" t="e">
        <f>SUMIF('[3]22'!$A$4:$A$1329,A783,'[3]22'!$D$4:$D$1329)</f>
        <v>#VALUE!</v>
      </c>
    </row>
    <row r="784" ht="36" customHeight="1" spans="1:9">
      <c r="A784" s="469" t="s">
        <v>1458</v>
      </c>
      <c r="B784" s="334" t="s">
        <v>1459</v>
      </c>
      <c r="C784" s="336">
        <v>116</v>
      </c>
      <c r="D784" s="336">
        <v>115</v>
      </c>
      <c r="E784" s="470">
        <f t="shared" si="36"/>
        <v>-0.009</v>
      </c>
      <c r="F784" s="306" t="str">
        <f t="shared" si="37"/>
        <v>是</v>
      </c>
      <c r="G784" s="188" t="str">
        <f t="shared" si="38"/>
        <v>项</v>
      </c>
      <c r="I784" s="188" t="e">
        <f>SUMIF('[3]22'!$A$4:$A$1329,A784,'[3]22'!$D$4:$D$1329)</f>
        <v>#VALUE!</v>
      </c>
    </row>
    <row r="785" ht="36" customHeight="1" spans="1:9">
      <c r="A785" s="469" t="s">
        <v>1460</v>
      </c>
      <c r="B785" s="334" t="s">
        <v>1461</v>
      </c>
      <c r="C785" s="336">
        <v>247</v>
      </c>
      <c r="D785" s="336">
        <v>280</v>
      </c>
      <c r="E785" s="470">
        <f t="shared" si="36"/>
        <v>0.134</v>
      </c>
      <c r="F785" s="306" t="str">
        <f t="shared" si="37"/>
        <v>是</v>
      </c>
      <c r="G785" s="188" t="str">
        <f t="shared" si="38"/>
        <v>项</v>
      </c>
      <c r="I785" s="188" t="e">
        <f>SUMIF('[3]22'!$A$4:$A$1329,A785,'[3]22'!$D$4:$D$1329)</f>
        <v>#VALUE!</v>
      </c>
    </row>
    <row r="786" ht="36" customHeight="1" spans="1:9">
      <c r="A786" s="469" t="s">
        <v>1462</v>
      </c>
      <c r="B786" s="334" t="s">
        <v>1463</v>
      </c>
      <c r="C786" s="336">
        <v>0</v>
      </c>
      <c r="D786" s="336">
        <v>0</v>
      </c>
      <c r="E786" s="470" t="str">
        <f t="shared" si="36"/>
        <v/>
      </c>
      <c r="F786" s="306" t="str">
        <f t="shared" si="37"/>
        <v>否</v>
      </c>
      <c r="G786" s="188" t="str">
        <f t="shared" si="38"/>
        <v>项</v>
      </c>
      <c r="I786" s="188" t="e">
        <f>SUMIF('[3]22'!$A$4:$A$1329,A786,'[3]22'!$D$4:$D$1329)</f>
        <v>#VALUE!</v>
      </c>
    </row>
    <row r="787" ht="36" customHeight="1" spans="1:9">
      <c r="A787" s="469" t="s">
        <v>1464</v>
      </c>
      <c r="B787" s="334" t="s">
        <v>1465</v>
      </c>
      <c r="C787" s="336">
        <v>0</v>
      </c>
      <c r="D787" s="336">
        <v>0</v>
      </c>
      <c r="E787" s="470" t="str">
        <f t="shared" si="36"/>
        <v/>
      </c>
      <c r="F787" s="306" t="str">
        <f t="shared" si="37"/>
        <v>否</v>
      </c>
      <c r="G787" s="188" t="str">
        <f t="shared" si="38"/>
        <v>项</v>
      </c>
      <c r="I787" s="188" t="e">
        <f>SUMIF('[3]22'!$A$4:$A$1329,A787,'[3]22'!$D$4:$D$1329)</f>
        <v>#VALUE!</v>
      </c>
    </row>
    <row r="788" ht="36" customHeight="1" spans="1:9">
      <c r="A788" s="469" t="s">
        <v>1466</v>
      </c>
      <c r="B788" s="334" t="s">
        <v>1467</v>
      </c>
      <c r="C788" s="336">
        <v>0</v>
      </c>
      <c r="D788" s="336">
        <v>0</v>
      </c>
      <c r="E788" s="470" t="str">
        <f t="shared" si="36"/>
        <v/>
      </c>
      <c r="F788" s="306" t="str">
        <f t="shared" si="37"/>
        <v>否</v>
      </c>
      <c r="G788" s="188" t="str">
        <f t="shared" si="38"/>
        <v>项</v>
      </c>
      <c r="I788" s="188" t="e">
        <f>SUMIF('[3]22'!$A$4:$A$1329,A788,'[3]22'!$D$4:$D$1329)</f>
        <v>#VALUE!</v>
      </c>
    </row>
    <row r="789" ht="36" customHeight="1" spans="1:9">
      <c r="A789" s="467" t="s">
        <v>1468</v>
      </c>
      <c r="B789" s="330" t="s">
        <v>1469</v>
      </c>
      <c r="C789" s="381">
        <v>0</v>
      </c>
      <c r="D789" s="338">
        <v>0</v>
      </c>
      <c r="E789" s="470" t="str">
        <f t="shared" si="36"/>
        <v/>
      </c>
      <c r="F789" s="306" t="str">
        <f t="shared" si="37"/>
        <v>否</v>
      </c>
      <c r="G789" s="188" t="str">
        <f t="shared" si="38"/>
        <v>款</v>
      </c>
      <c r="I789" s="188" t="e">
        <f>SUMIF('[3]22'!$A$4:$A$1329,A789,'[3]22'!$D$4:$D$1329)</f>
        <v>#VALUE!</v>
      </c>
    </row>
    <row r="790" ht="36" customHeight="1" spans="1:9">
      <c r="A790" s="334" t="s">
        <v>1470</v>
      </c>
      <c r="B790" s="334" t="s">
        <v>1471</v>
      </c>
      <c r="C790" s="393">
        <v>0</v>
      </c>
      <c r="D790" s="336">
        <v>0</v>
      </c>
      <c r="E790" s="470" t="str">
        <f t="shared" si="36"/>
        <v/>
      </c>
      <c r="F790" s="306" t="str">
        <f t="shared" si="37"/>
        <v>否</v>
      </c>
      <c r="G790" s="188" t="str">
        <f t="shared" si="38"/>
        <v>项</v>
      </c>
      <c r="I790" s="188" t="e">
        <f>SUMIF('[3]22'!$A$4:$A$1329,A790,'[3]22'!$D$4:$D$1329)</f>
        <v>#VALUE!</v>
      </c>
    </row>
    <row r="791" ht="36" customHeight="1" spans="1:9">
      <c r="A791" s="467" t="s">
        <v>1472</v>
      </c>
      <c r="B791" s="330" t="s">
        <v>1473</v>
      </c>
      <c r="C791" s="338">
        <v>0</v>
      </c>
      <c r="D791" s="338">
        <v>0</v>
      </c>
      <c r="E791" s="470" t="str">
        <f t="shared" si="36"/>
        <v/>
      </c>
      <c r="F791" s="306" t="str">
        <f t="shared" si="37"/>
        <v>否</v>
      </c>
      <c r="G791" s="188" t="str">
        <f t="shared" si="38"/>
        <v>款</v>
      </c>
      <c r="I791" s="188" t="e">
        <f>SUMIF('[3]22'!$A$4:$A$1329,A791,'[3]22'!$D$4:$D$1329)</f>
        <v>#VALUE!</v>
      </c>
    </row>
    <row r="792" ht="36" customHeight="1" spans="1:9">
      <c r="A792" s="334" t="s">
        <v>1474</v>
      </c>
      <c r="B792" s="334" t="s">
        <v>1475</v>
      </c>
      <c r="C792" s="336">
        <v>0</v>
      </c>
      <c r="D792" s="336">
        <v>0</v>
      </c>
      <c r="E792" s="470" t="str">
        <f t="shared" si="36"/>
        <v/>
      </c>
      <c r="F792" s="306" t="str">
        <f t="shared" si="37"/>
        <v>否</v>
      </c>
      <c r="G792" s="188" t="str">
        <f t="shared" si="38"/>
        <v>项</v>
      </c>
      <c r="I792" s="188" t="e">
        <f>SUMIF('[3]22'!$A$4:$A$1329,A792,'[3]22'!$D$4:$D$1329)</f>
        <v>#VALUE!</v>
      </c>
    </row>
    <row r="793" ht="36" customHeight="1" spans="1:9">
      <c r="A793" s="467" t="s">
        <v>1476</v>
      </c>
      <c r="B793" s="330" t="s">
        <v>1477</v>
      </c>
      <c r="C793" s="338">
        <v>16</v>
      </c>
      <c r="D793" s="338">
        <v>20</v>
      </c>
      <c r="E793" s="470">
        <f t="shared" si="36"/>
        <v>0.25</v>
      </c>
      <c r="F793" s="306" t="str">
        <f t="shared" si="37"/>
        <v>是</v>
      </c>
      <c r="G793" s="188" t="str">
        <f t="shared" si="38"/>
        <v>款</v>
      </c>
      <c r="I793" s="188" t="e">
        <f>SUMIF('[3]22'!$A$4:$A$1329,A793,'[3]22'!$D$4:$D$1329)</f>
        <v>#VALUE!</v>
      </c>
    </row>
    <row r="794" ht="36" customHeight="1" spans="1:9">
      <c r="A794" s="469" t="s">
        <v>1478</v>
      </c>
      <c r="B794" s="334" t="s">
        <v>138</v>
      </c>
      <c r="C794" s="336">
        <v>0</v>
      </c>
      <c r="D794" s="336">
        <v>0</v>
      </c>
      <c r="E794" s="470" t="str">
        <f t="shared" si="36"/>
        <v/>
      </c>
      <c r="F794" s="306" t="str">
        <f t="shared" si="37"/>
        <v>否</v>
      </c>
      <c r="G794" s="188" t="str">
        <f t="shared" si="38"/>
        <v>项</v>
      </c>
      <c r="I794" s="188" t="e">
        <f>SUMIF('[3]22'!$A$4:$A$1329,A794,'[3]22'!$D$4:$D$1329)</f>
        <v>#VALUE!</v>
      </c>
    </row>
    <row r="795" ht="36" customHeight="1" spans="1:9">
      <c r="A795" s="469" t="s">
        <v>1479</v>
      </c>
      <c r="B795" s="334" t="s">
        <v>140</v>
      </c>
      <c r="C795" s="336">
        <v>0</v>
      </c>
      <c r="D795" s="336">
        <v>0</v>
      </c>
      <c r="E795" s="470" t="str">
        <f t="shared" si="36"/>
        <v/>
      </c>
      <c r="F795" s="306" t="str">
        <f t="shared" si="37"/>
        <v>否</v>
      </c>
      <c r="G795" s="188" t="str">
        <f t="shared" si="38"/>
        <v>项</v>
      </c>
      <c r="I795" s="188" t="e">
        <f>SUMIF('[3]22'!$A$4:$A$1329,A795,'[3]22'!$D$4:$D$1329)</f>
        <v>#VALUE!</v>
      </c>
    </row>
    <row r="796" ht="36" customHeight="1" spans="1:9">
      <c r="A796" s="469" t="s">
        <v>1480</v>
      </c>
      <c r="B796" s="334" t="s">
        <v>142</v>
      </c>
      <c r="C796" s="336">
        <v>0</v>
      </c>
      <c r="D796" s="336">
        <v>0</v>
      </c>
      <c r="E796" s="470" t="str">
        <f t="shared" si="36"/>
        <v/>
      </c>
      <c r="F796" s="306" t="str">
        <f t="shared" si="37"/>
        <v>否</v>
      </c>
      <c r="G796" s="188" t="str">
        <f t="shared" si="38"/>
        <v>项</v>
      </c>
      <c r="I796" s="188" t="e">
        <f>SUMIF('[3]22'!$A$4:$A$1329,A796,'[3]22'!$D$4:$D$1329)</f>
        <v>#VALUE!</v>
      </c>
    </row>
    <row r="797" ht="36" customHeight="1" spans="1:9">
      <c r="A797" s="469" t="s">
        <v>1481</v>
      </c>
      <c r="B797" s="334" t="s">
        <v>1482</v>
      </c>
      <c r="C797" s="336">
        <v>0</v>
      </c>
      <c r="D797" s="336">
        <v>0</v>
      </c>
      <c r="E797" s="470" t="str">
        <f t="shared" si="36"/>
        <v/>
      </c>
      <c r="F797" s="306" t="str">
        <f t="shared" si="37"/>
        <v>否</v>
      </c>
      <c r="G797" s="188" t="str">
        <f t="shared" si="38"/>
        <v>项</v>
      </c>
      <c r="I797" s="188" t="e">
        <f>SUMIF('[3]22'!$A$4:$A$1329,A797,'[3]22'!$D$4:$D$1329)</f>
        <v>#VALUE!</v>
      </c>
    </row>
    <row r="798" ht="36" customHeight="1" spans="1:9">
      <c r="A798" s="469" t="s">
        <v>1483</v>
      </c>
      <c r="B798" s="334" t="s">
        <v>1484</v>
      </c>
      <c r="C798" s="336">
        <v>16</v>
      </c>
      <c r="D798" s="336">
        <v>20</v>
      </c>
      <c r="E798" s="470">
        <f t="shared" si="36"/>
        <v>0.25</v>
      </c>
      <c r="F798" s="306" t="str">
        <f t="shared" si="37"/>
        <v>是</v>
      </c>
      <c r="G798" s="188" t="str">
        <f t="shared" si="38"/>
        <v>项</v>
      </c>
      <c r="I798" s="188" t="e">
        <f>SUMIF('[3]22'!$A$4:$A$1329,A798,'[3]22'!$D$4:$D$1329)</f>
        <v>#VALUE!</v>
      </c>
    </row>
    <row r="799" ht="36" customHeight="1" spans="1:9">
      <c r="A799" s="469" t="s">
        <v>1485</v>
      </c>
      <c r="B799" s="334" t="s">
        <v>1486</v>
      </c>
      <c r="C799" s="336">
        <v>0</v>
      </c>
      <c r="D799" s="336">
        <v>0</v>
      </c>
      <c r="E799" s="470" t="str">
        <f t="shared" si="36"/>
        <v/>
      </c>
      <c r="F799" s="306" t="str">
        <f t="shared" si="37"/>
        <v>否</v>
      </c>
      <c r="G799" s="188" t="str">
        <f t="shared" si="38"/>
        <v>项</v>
      </c>
      <c r="I799" s="188" t="e">
        <f>SUMIF('[3]22'!$A$4:$A$1329,A799,'[3]22'!$D$4:$D$1329)</f>
        <v>#VALUE!</v>
      </c>
    </row>
    <row r="800" ht="36" customHeight="1" spans="1:9">
      <c r="A800" s="469" t="s">
        <v>1487</v>
      </c>
      <c r="B800" s="334" t="s">
        <v>1488</v>
      </c>
      <c r="C800" s="336">
        <v>0</v>
      </c>
      <c r="D800" s="336">
        <v>0</v>
      </c>
      <c r="E800" s="470" t="str">
        <f t="shared" si="36"/>
        <v/>
      </c>
      <c r="F800" s="306" t="str">
        <f t="shared" si="37"/>
        <v>否</v>
      </c>
      <c r="G800" s="188" t="str">
        <f t="shared" si="38"/>
        <v>项</v>
      </c>
      <c r="I800" s="188" t="e">
        <f>SUMIF('[3]22'!$A$4:$A$1329,A800,'[3]22'!$D$4:$D$1329)</f>
        <v>#VALUE!</v>
      </c>
    </row>
    <row r="801" ht="36" customHeight="1" spans="1:9">
      <c r="A801" s="469" t="s">
        <v>1489</v>
      </c>
      <c r="B801" s="334" t="s">
        <v>1490</v>
      </c>
      <c r="C801" s="336">
        <v>0</v>
      </c>
      <c r="D801" s="336">
        <v>0</v>
      </c>
      <c r="E801" s="470" t="str">
        <f t="shared" si="36"/>
        <v/>
      </c>
      <c r="F801" s="306" t="str">
        <f t="shared" si="37"/>
        <v>否</v>
      </c>
      <c r="G801" s="188" t="str">
        <f t="shared" si="38"/>
        <v>项</v>
      </c>
      <c r="I801" s="188" t="e">
        <f>SUMIF('[3]22'!$A$4:$A$1329,A801,'[3]22'!$D$4:$D$1329)</f>
        <v>#VALUE!</v>
      </c>
    </row>
    <row r="802" ht="36" customHeight="1" spans="1:9">
      <c r="A802" s="469" t="s">
        <v>1491</v>
      </c>
      <c r="B802" s="334" t="s">
        <v>1492</v>
      </c>
      <c r="C802" s="336">
        <v>0</v>
      </c>
      <c r="D802" s="336">
        <v>0</v>
      </c>
      <c r="E802" s="470" t="str">
        <f t="shared" si="36"/>
        <v/>
      </c>
      <c r="F802" s="306" t="str">
        <f t="shared" si="37"/>
        <v>否</v>
      </c>
      <c r="G802" s="188" t="str">
        <f t="shared" si="38"/>
        <v>项</v>
      </c>
      <c r="I802" s="188" t="e">
        <f>SUMIF('[3]22'!$A$4:$A$1329,A802,'[3]22'!$D$4:$D$1329)</f>
        <v>#VALUE!</v>
      </c>
    </row>
    <row r="803" ht="36" customHeight="1" spans="1:9">
      <c r="A803" s="469" t="s">
        <v>1493</v>
      </c>
      <c r="B803" s="334" t="s">
        <v>1494</v>
      </c>
      <c r="C803" s="336">
        <v>0</v>
      </c>
      <c r="D803" s="336">
        <v>0</v>
      </c>
      <c r="E803" s="470" t="str">
        <f t="shared" si="36"/>
        <v/>
      </c>
      <c r="F803" s="306" t="str">
        <f t="shared" si="37"/>
        <v>否</v>
      </c>
      <c r="G803" s="188" t="str">
        <f t="shared" si="38"/>
        <v>项</v>
      </c>
      <c r="I803" s="188" t="e">
        <f>SUMIF('[3]22'!$A$4:$A$1329,A803,'[3]22'!$D$4:$D$1329)</f>
        <v>#VALUE!</v>
      </c>
    </row>
    <row r="804" ht="36" customHeight="1" spans="1:9">
      <c r="A804" s="469" t="s">
        <v>1495</v>
      </c>
      <c r="B804" s="334" t="s">
        <v>239</v>
      </c>
      <c r="C804" s="336">
        <v>0</v>
      </c>
      <c r="D804" s="336">
        <v>0</v>
      </c>
      <c r="E804" s="470" t="str">
        <f t="shared" si="36"/>
        <v/>
      </c>
      <c r="F804" s="306" t="str">
        <f t="shared" si="37"/>
        <v>否</v>
      </c>
      <c r="G804" s="188" t="str">
        <f t="shared" si="38"/>
        <v>项</v>
      </c>
      <c r="I804" s="188" t="e">
        <f>SUMIF('[3]22'!$A$4:$A$1329,A804,'[3]22'!$D$4:$D$1329)</f>
        <v>#VALUE!</v>
      </c>
    </row>
    <row r="805" ht="36" customHeight="1" spans="1:9">
      <c r="A805" s="469" t="s">
        <v>1496</v>
      </c>
      <c r="B805" s="334" t="s">
        <v>1497</v>
      </c>
      <c r="C805" s="336">
        <v>0</v>
      </c>
      <c r="D805" s="336">
        <v>0</v>
      </c>
      <c r="E805" s="470" t="str">
        <f t="shared" si="36"/>
        <v/>
      </c>
      <c r="F805" s="306" t="str">
        <f t="shared" si="37"/>
        <v>否</v>
      </c>
      <c r="G805" s="188" t="str">
        <f t="shared" si="38"/>
        <v>项</v>
      </c>
      <c r="I805" s="188" t="e">
        <f>SUMIF('[3]22'!$A$4:$A$1329,A805,'[3]22'!$D$4:$D$1329)</f>
        <v>#VALUE!</v>
      </c>
    </row>
    <row r="806" ht="36" customHeight="1" spans="1:9">
      <c r="A806" s="469" t="s">
        <v>1498</v>
      </c>
      <c r="B806" s="334" t="s">
        <v>156</v>
      </c>
      <c r="C806" s="336">
        <v>0</v>
      </c>
      <c r="D806" s="336">
        <v>0</v>
      </c>
      <c r="E806" s="470" t="str">
        <f t="shared" si="36"/>
        <v/>
      </c>
      <c r="F806" s="306" t="str">
        <f t="shared" si="37"/>
        <v>否</v>
      </c>
      <c r="G806" s="188" t="str">
        <f t="shared" si="38"/>
        <v>项</v>
      </c>
      <c r="I806" s="188" t="e">
        <f>SUMIF('[3]22'!$A$4:$A$1329,A806,'[3]22'!$D$4:$D$1329)</f>
        <v>#VALUE!</v>
      </c>
    </row>
    <row r="807" ht="36" customHeight="1" spans="1:9">
      <c r="A807" s="469" t="s">
        <v>1499</v>
      </c>
      <c r="B807" s="334" t="s">
        <v>1500</v>
      </c>
      <c r="C807" s="336">
        <v>0</v>
      </c>
      <c r="D807" s="336">
        <v>0</v>
      </c>
      <c r="E807" s="470" t="str">
        <f t="shared" si="36"/>
        <v/>
      </c>
      <c r="F807" s="306" t="str">
        <f t="shared" si="37"/>
        <v>否</v>
      </c>
      <c r="G807" s="188" t="str">
        <f t="shared" si="38"/>
        <v>项</v>
      </c>
      <c r="I807" s="188" t="e">
        <f>SUMIF('[3]22'!$A$4:$A$1329,A807,'[3]22'!$D$4:$D$1329)</f>
        <v>#VALUE!</v>
      </c>
    </row>
    <row r="808" ht="36" customHeight="1" spans="1:9">
      <c r="A808" s="467" t="s">
        <v>1501</v>
      </c>
      <c r="B808" s="330" t="s">
        <v>1502</v>
      </c>
      <c r="C808" s="338">
        <v>0</v>
      </c>
      <c r="D808" s="338">
        <v>0</v>
      </c>
      <c r="E808" s="470" t="str">
        <f t="shared" si="36"/>
        <v/>
      </c>
      <c r="F808" s="306" t="str">
        <f t="shared" si="37"/>
        <v>否</v>
      </c>
      <c r="G808" s="188" t="str">
        <f t="shared" si="38"/>
        <v>款</v>
      </c>
      <c r="I808" s="188" t="e">
        <f>SUMIF('[3]22'!$A$4:$A$1329,A808,'[3]22'!$D$4:$D$1329)</f>
        <v>#VALUE!</v>
      </c>
    </row>
    <row r="809" ht="36" customHeight="1" spans="1:9">
      <c r="A809" s="475" t="s">
        <v>1503</v>
      </c>
      <c r="B809" s="475" t="s">
        <v>1504</v>
      </c>
      <c r="C809" s="336">
        <v>0</v>
      </c>
      <c r="D809" s="336">
        <v>0</v>
      </c>
      <c r="E809" s="470" t="str">
        <f t="shared" ref="E809:E870" si="39">IF(C809&lt;&gt;0,D809/C809-1,"")</f>
        <v/>
      </c>
      <c r="F809" s="306" t="str">
        <f t="shared" si="37"/>
        <v>否</v>
      </c>
      <c r="G809" s="188" t="str">
        <f t="shared" si="38"/>
        <v>项</v>
      </c>
      <c r="I809" s="188" t="e">
        <f>SUMIF('[3]22'!$A$4:$A$1329,A809,'[3]22'!$D$4:$D$1329)</f>
        <v>#VALUE!</v>
      </c>
    </row>
    <row r="810" ht="36" customHeight="1" spans="1:9">
      <c r="A810" s="467" t="s">
        <v>89</v>
      </c>
      <c r="B810" s="330" t="s">
        <v>90</v>
      </c>
      <c r="C810" s="338">
        <v>56681</v>
      </c>
      <c r="D810" s="338">
        <v>55184</v>
      </c>
      <c r="E810" s="470">
        <f t="shared" si="39"/>
        <v>-0.026</v>
      </c>
      <c r="F810" s="306" t="str">
        <f t="shared" si="37"/>
        <v>是</v>
      </c>
      <c r="G810" s="188" t="str">
        <f t="shared" si="38"/>
        <v>类</v>
      </c>
      <c r="I810" s="188" t="e">
        <f>SUMIF('[3]22'!$A$4:$A$1329,A810,'[3]22'!$D$4:$D$1329)</f>
        <v>#VALUE!</v>
      </c>
    </row>
    <row r="811" ht="36" customHeight="1" spans="1:9">
      <c r="A811" s="467" t="s">
        <v>1505</v>
      </c>
      <c r="B811" s="330" t="s">
        <v>1506</v>
      </c>
      <c r="C811" s="338">
        <v>1382</v>
      </c>
      <c r="D811" s="338">
        <v>1818</v>
      </c>
      <c r="E811" s="470">
        <f t="shared" si="39"/>
        <v>0.315</v>
      </c>
      <c r="F811" s="306" t="str">
        <f t="shared" si="37"/>
        <v>是</v>
      </c>
      <c r="G811" s="188" t="str">
        <f t="shared" si="38"/>
        <v>款</v>
      </c>
      <c r="I811" s="188" t="e">
        <f>SUMIF('[3]22'!$A$4:$A$1329,A811,'[3]22'!$D$4:$D$1329)</f>
        <v>#VALUE!</v>
      </c>
    </row>
    <row r="812" ht="36" customHeight="1" spans="1:9">
      <c r="A812" s="469" t="s">
        <v>1507</v>
      </c>
      <c r="B812" s="334" t="s">
        <v>138</v>
      </c>
      <c r="C812" s="336">
        <v>1086</v>
      </c>
      <c r="D812" s="336">
        <v>988</v>
      </c>
      <c r="E812" s="470">
        <f t="shared" si="39"/>
        <v>-0.09</v>
      </c>
      <c r="F812" s="306" t="str">
        <f t="shared" si="37"/>
        <v>是</v>
      </c>
      <c r="G812" s="188" t="str">
        <f t="shared" si="38"/>
        <v>项</v>
      </c>
      <c r="I812" s="188" t="e">
        <f>SUMIF('[3]22'!$A$4:$A$1329,A812,'[3]22'!$D$4:$D$1329)</f>
        <v>#VALUE!</v>
      </c>
    </row>
    <row r="813" ht="36" customHeight="1" spans="1:9">
      <c r="A813" s="469" t="s">
        <v>1508</v>
      </c>
      <c r="B813" s="334" t="s">
        <v>140</v>
      </c>
      <c r="C813" s="336">
        <v>118</v>
      </c>
      <c r="D813" s="336">
        <v>670</v>
      </c>
      <c r="E813" s="470">
        <f t="shared" si="39"/>
        <v>4.678</v>
      </c>
      <c r="F813" s="306" t="str">
        <f t="shared" si="37"/>
        <v>是</v>
      </c>
      <c r="G813" s="188" t="str">
        <f t="shared" si="38"/>
        <v>项</v>
      </c>
      <c r="I813" s="188" t="e">
        <f>SUMIF('[3]22'!$A$4:$A$1329,A813,'[3]22'!$D$4:$D$1329)</f>
        <v>#VALUE!</v>
      </c>
    </row>
    <row r="814" ht="36" customHeight="1" spans="1:9">
      <c r="A814" s="469" t="s">
        <v>1509</v>
      </c>
      <c r="B814" s="334" t="s">
        <v>142</v>
      </c>
      <c r="C814" s="336">
        <v>0</v>
      </c>
      <c r="D814" s="336">
        <v>0</v>
      </c>
      <c r="E814" s="470" t="str">
        <f t="shared" si="39"/>
        <v/>
      </c>
      <c r="F814" s="306" t="str">
        <f t="shared" si="37"/>
        <v>否</v>
      </c>
      <c r="G814" s="188" t="str">
        <f t="shared" si="38"/>
        <v>项</v>
      </c>
      <c r="I814" s="188" t="e">
        <f>SUMIF('[3]22'!$A$4:$A$1329,A814,'[3]22'!$D$4:$D$1329)</f>
        <v>#VALUE!</v>
      </c>
    </row>
    <row r="815" ht="36" customHeight="1" spans="1:9">
      <c r="A815" s="469" t="s">
        <v>1510</v>
      </c>
      <c r="B815" s="334" t="s">
        <v>1511</v>
      </c>
      <c r="C815" s="336">
        <v>41</v>
      </c>
      <c r="D815" s="336">
        <v>80</v>
      </c>
      <c r="E815" s="470">
        <f t="shared" si="39"/>
        <v>0.951</v>
      </c>
      <c r="F815" s="306" t="str">
        <f t="shared" si="37"/>
        <v>是</v>
      </c>
      <c r="G815" s="188" t="str">
        <f t="shared" si="38"/>
        <v>项</v>
      </c>
      <c r="I815" s="188" t="e">
        <f>SUMIF('[3]22'!$A$4:$A$1329,A815,'[3]22'!$D$4:$D$1329)</f>
        <v>#VALUE!</v>
      </c>
    </row>
    <row r="816" ht="36" customHeight="1" spans="1:9">
      <c r="A816" s="469" t="s">
        <v>1512</v>
      </c>
      <c r="B816" s="334" t="s">
        <v>1513</v>
      </c>
      <c r="C816" s="336">
        <v>0</v>
      </c>
      <c r="D816" s="336">
        <v>0</v>
      </c>
      <c r="E816" s="470" t="str">
        <f t="shared" si="39"/>
        <v/>
      </c>
      <c r="F816" s="306" t="str">
        <f t="shared" si="37"/>
        <v>否</v>
      </c>
      <c r="G816" s="188" t="str">
        <f t="shared" si="38"/>
        <v>项</v>
      </c>
      <c r="I816" s="188" t="e">
        <f>SUMIF('[3]22'!$A$4:$A$1329,A816,'[3]22'!$D$4:$D$1329)</f>
        <v>#VALUE!</v>
      </c>
    </row>
    <row r="817" ht="36" customHeight="1" spans="1:9">
      <c r="A817" s="469" t="s">
        <v>1514</v>
      </c>
      <c r="B817" s="334" t="s">
        <v>1515</v>
      </c>
      <c r="C817" s="336">
        <v>0</v>
      </c>
      <c r="D817" s="336">
        <v>10</v>
      </c>
      <c r="E817" s="470" t="str">
        <f t="shared" si="39"/>
        <v/>
      </c>
      <c r="F817" s="306" t="str">
        <f t="shared" si="37"/>
        <v>是</v>
      </c>
      <c r="G817" s="188" t="str">
        <f t="shared" si="38"/>
        <v>项</v>
      </c>
      <c r="I817" s="188" t="e">
        <f>SUMIF('[3]22'!$A$4:$A$1329,A817,'[3]22'!$D$4:$D$1329)</f>
        <v>#VALUE!</v>
      </c>
    </row>
    <row r="818" ht="36" customHeight="1" spans="1:9">
      <c r="A818" s="469" t="s">
        <v>1516</v>
      </c>
      <c r="B818" s="334" t="s">
        <v>1517</v>
      </c>
      <c r="C818" s="336">
        <v>0</v>
      </c>
      <c r="D818" s="336">
        <v>0</v>
      </c>
      <c r="E818" s="470" t="str">
        <f t="shared" si="39"/>
        <v/>
      </c>
      <c r="F818" s="306" t="str">
        <f t="shared" si="37"/>
        <v>否</v>
      </c>
      <c r="G818" s="188" t="str">
        <f t="shared" si="38"/>
        <v>项</v>
      </c>
      <c r="I818" s="188" t="e">
        <f>SUMIF('[3]22'!$A$4:$A$1329,A818,'[3]22'!$D$4:$D$1329)</f>
        <v>#VALUE!</v>
      </c>
    </row>
    <row r="819" ht="36" customHeight="1" spans="1:9">
      <c r="A819" s="469" t="s">
        <v>1518</v>
      </c>
      <c r="B819" s="334" t="s">
        <v>1519</v>
      </c>
      <c r="C819" s="336">
        <v>0</v>
      </c>
      <c r="D819" s="336">
        <v>0</v>
      </c>
      <c r="E819" s="470" t="str">
        <f t="shared" si="39"/>
        <v/>
      </c>
      <c r="F819" s="306" t="str">
        <f t="shared" si="37"/>
        <v>否</v>
      </c>
      <c r="G819" s="188" t="str">
        <f t="shared" si="38"/>
        <v>项</v>
      </c>
      <c r="I819" s="188" t="e">
        <f>SUMIF('[3]22'!$A$4:$A$1329,A819,'[3]22'!$D$4:$D$1329)</f>
        <v>#VALUE!</v>
      </c>
    </row>
    <row r="820" ht="36" customHeight="1" spans="1:9">
      <c r="A820" s="469" t="s">
        <v>1520</v>
      </c>
      <c r="B820" s="334" t="s">
        <v>1521</v>
      </c>
      <c r="C820" s="336">
        <v>0</v>
      </c>
      <c r="D820" s="336">
        <v>0</v>
      </c>
      <c r="E820" s="470" t="str">
        <f t="shared" si="39"/>
        <v/>
      </c>
      <c r="F820" s="306" t="str">
        <f t="shared" si="37"/>
        <v>否</v>
      </c>
      <c r="G820" s="188" t="str">
        <f t="shared" si="38"/>
        <v>项</v>
      </c>
      <c r="I820" s="188" t="e">
        <f>SUMIF('[3]22'!$A$4:$A$1329,A820,'[3]22'!$D$4:$D$1329)</f>
        <v>#VALUE!</v>
      </c>
    </row>
    <row r="821" ht="36" customHeight="1" spans="1:9">
      <c r="A821" s="469" t="s">
        <v>1522</v>
      </c>
      <c r="B821" s="334" t="s">
        <v>1523</v>
      </c>
      <c r="C821" s="336">
        <v>137</v>
      </c>
      <c r="D821" s="336">
        <v>70</v>
      </c>
      <c r="E821" s="470">
        <f t="shared" si="39"/>
        <v>-0.489</v>
      </c>
      <c r="F821" s="306" t="str">
        <f t="shared" si="37"/>
        <v>是</v>
      </c>
      <c r="G821" s="188" t="str">
        <f t="shared" si="38"/>
        <v>项</v>
      </c>
      <c r="I821" s="188" t="e">
        <f>SUMIF('[3]22'!$A$4:$A$1329,A821,'[3]22'!$D$4:$D$1329)</f>
        <v>#VALUE!</v>
      </c>
    </row>
    <row r="822" ht="36" customHeight="1" spans="1:9">
      <c r="A822" s="467" t="s">
        <v>1524</v>
      </c>
      <c r="B822" s="330" t="s">
        <v>1525</v>
      </c>
      <c r="C822" s="338">
        <v>116</v>
      </c>
      <c r="D822" s="338">
        <v>157</v>
      </c>
      <c r="E822" s="470">
        <f t="shared" si="39"/>
        <v>0.353</v>
      </c>
      <c r="F822" s="306" t="str">
        <f t="shared" si="37"/>
        <v>是</v>
      </c>
      <c r="G822" s="188" t="str">
        <f t="shared" si="38"/>
        <v>款</v>
      </c>
      <c r="I822" s="188" t="e">
        <f>SUMIF('[3]22'!$A$4:$A$1329,A822,'[3]22'!$D$4:$D$1329)</f>
        <v>#VALUE!</v>
      </c>
    </row>
    <row r="823" ht="36" customHeight="1" spans="1:9">
      <c r="A823" s="469">
        <v>2120201</v>
      </c>
      <c r="B823" s="476" t="s">
        <v>1526</v>
      </c>
      <c r="C823" s="336">
        <v>116</v>
      </c>
      <c r="D823" s="336">
        <v>157</v>
      </c>
      <c r="E823" s="470">
        <f t="shared" si="39"/>
        <v>0.353</v>
      </c>
      <c r="F823" s="306" t="str">
        <f t="shared" ref="F823:F885" si="40">IF(LEN(A823)=3,"是",IF(B823&lt;&gt;"",IF(SUM(C823:D823)&lt;&gt;0,"是","否"),"是"))</f>
        <v>是</v>
      </c>
      <c r="G823" s="188" t="str">
        <f t="shared" ref="G823:G885" si="41">IF(LEN(A823)=3,"类",IF(LEN(A823)=5,"款","项"))</f>
        <v>项</v>
      </c>
      <c r="I823" s="188" t="e">
        <f>SUMIF('[3]22'!$A$4:$A$1329,A823,'[3]22'!$D$4:$D$1329)</f>
        <v>#VALUE!</v>
      </c>
    </row>
    <row r="824" ht="36" customHeight="1" spans="1:9">
      <c r="A824" s="467" t="s">
        <v>1527</v>
      </c>
      <c r="B824" s="330" t="s">
        <v>1528</v>
      </c>
      <c r="C824" s="338">
        <v>54134</v>
      </c>
      <c r="D824" s="338">
        <v>29768</v>
      </c>
      <c r="E824" s="470">
        <f t="shared" si="39"/>
        <v>-0.45</v>
      </c>
      <c r="F824" s="306" t="str">
        <f t="shared" si="40"/>
        <v>是</v>
      </c>
      <c r="G824" s="188" t="str">
        <f t="shared" si="41"/>
        <v>款</v>
      </c>
      <c r="I824" s="188" t="e">
        <f>SUMIF('[3]22'!$A$4:$A$1329,A824,'[3]22'!$D$4:$D$1329)</f>
        <v>#VALUE!</v>
      </c>
    </row>
    <row r="825" ht="36" customHeight="1" spans="1:9">
      <c r="A825" s="469" t="s">
        <v>1529</v>
      </c>
      <c r="B825" s="334" t="s">
        <v>1530</v>
      </c>
      <c r="C825" s="336">
        <v>0</v>
      </c>
      <c r="D825" s="336">
        <v>0</v>
      </c>
      <c r="E825" s="470" t="str">
        <f t="shared" si="39"/>
        <v/>
      </c>
      <c r="F825" s="306" t="str">
        <f t="shared" si="40"/>
        <v>否</v>
      </c>
      <c r="G825" s="188" t="str">
        <f t="shared" si="41"/>
        <v>项</v>
      </c>
      <c r="I825" s="188" t="e">
        <f>SUMIF('[3]22'!$A$4:$A$1329,A825,'[3]22'!$D$4:$D$1329)</f>
        <v>#VALUE!</v>
      </c>
    </row>
    <row r="826" ht="36" customHeight="1" spans="1:9">
      <c r="A826" s="469" t="s">
        <v>1531</v>
      </c>
      <c r="B826" s="334" t="s">
        <v>1532</v>
      </c>
      <c r="C826" s="336">
        <v>54134</v>
      </c>
      <c r="D826" s="336">
        <v>29768</v>
      </c>
      <c r="E826" s="470">
        <f t="shared" si="39"/>
        <v>-0.45</v>
      </c>
      <c r="F826" s="306" t="str">
        <f t="shared" si="40"/>
        <v>是</v>
      </c>
      <c r="G826" s="188" t="str">
        <f t="shared" si="41"/>
        <v>项</v>
      </c>
      <c r="I826" s="188" t="e">
        <f>SUMIF('[3]22'!$A$4:$A$1329,A826,'[3]22'!$D$4:$D$1329)</f>
        <v>#VALUE!</v>
      </c>
    </row>
    <row r="827" ht="36" customHeight="1" spans="1:9">
      <c r="A827" s="467" t="s">
        <v>1533</v>
      </c>
      <c r="B827" s="330" t="s">
        <v>1534</v>
      </c>
      <c r="C827" s="338">
        <v>160</v>
      </c>
      <c r="D827" s="338">
        <v>161</v>
      </c>
      <c r="E827" s="470">
        <f t="shared" si="39"/>
        <v>0.006</v>
      </c>
      <c r="F827" s="306" t="str">
        <f t="shared" si="40"/>
        <v>是</v>
      </c>
      <c r="G827" s="188" t="str">
        <f t="shared" si="41"/>
        <v>款</v>
      </c>
      <c r="I827" s="188" t="e">
        <f>SUMIF('[3]22'!$A$4:$A$1329,A827,'[3]22'!$D$4:$D$1329)</f>
        <v>#VALUE!</v>
      </c>
    </row>
    <row r="828" ht="36" customHeight="1" spans="1:9">
      <c r="A828" s="469">
        <v>2120501</v>
      </c>
      <c r="B828" s="476" t="s">
        <v>1535</v>
      </c>
      <c r="C828" s="336">
        <v>160</v>
      </c>
      <c r="D828" s="336">
        <v>161</v>
      </c>
      <c r="E828" s="470">
        <f t="shared" si="39"/>
        <v>0.006</v>
      </c>
      <c r="F828" s="306" t="str">
        <f t="shared" si="40"/>
        <v>是</v>
      </c>
      <c r="G828" s="188" t="str">
        <f t="shared" si="41"/>
        <v>项</v>
      </c>
      <c r="I828" s="188" t="e">
        <f>SUMIF('[3]22'!$A$4:$A$1329,A828,'[3]22'!$D$4:$D$1329)</f>
        <v>#VALUE!</v>
      </c>
    </row>
    <row r="829" ht="36" customHeight="1" spans="1:9">
      <c r="A829" s="467" t="s">
        <v>1536</v>
      </c>
      <c r="B829" s="330" t="s">
        <v>1537</v>
      </c>
      <c r="C829" s="338">
        <v>0</v>
      </c>
      <c r="D829" s="338">
        <v>0</v>
      </c>
      <c r="E829" s="470" t="str">
        <f t="shared" si="39"/>
        <v/>
      </c>
      <c r="F829" s="306" t="str">
        <f t="shared" si="40"/>
        <v>否</v>
      </c>
      <c r="G829" s="188" t="str">
        <f t="shared" si="41"/>
        <v>款</v>
      </c>
      <c r="I829" s="188" t="e">
        <f>SUMIF('[3]22'!$A$4:$A$1329,A829,'[3]22'!$D$4:$D$1329)</f>
        <v>#VALUE!</v>
      </c>
    </row>
    <row r="830" ht="36" customHeight="1" spans="1:9">
      <c r="A830" s="469">
        <v>2120601</v>
      </c>
      <c r="B830" s="476" t="s">
        <v>1538</v>
      </c>
      <c r="C830" s="336">
        <v>0</v>
      </c>
      <c r="D830" s="336">
        <v>0</v>
      </c>
      <c r="E830" s="470" t="str">
        <f t="shared" si="39"/>
        <v/>
      </c>
      <c r="F830" s="306" t="str">
        <f t="shared" si="40"/>
        <v>否</v>
      </c>
      <c r="G830" s="188" t="str">
        <f t="shared" si="41"/>
        <v>项</v>
      </c>
      <c r="I830" s="188" t="e">
        <f>SUMIF('[3]22'!$A$4:$A$1329,A830,'[3]22'!$D$4:$D$1329)</f>
        <v>#VALUE!</v>
      </c>
    </row>
    <row r="831" ht="36" customHeight="1" spans="1:9">
      <c r="A831" s="467" t="s">
        <v>1539</v>
      </c>
      <c r="B831" s="330" t="s">
        <v>1540</v>
      </c>
      <c r="C831" s="338">
        <v>889</v>
      </c>
      <c r="D831" s="338">
        <v>23280</v>
      </c>
      <c r="E831" s="470">
        <f t="shared" si="39"/>
        <v>25.187</v>
      </c>
      <c r="F831" s="306" t="str">
        <f t="shared" si="40"/>
        <v>是</v>
      </c>
      <c r="G831" s="188" t="str">
        <f t="shared" si="41"/>
        <v>款</v>
      </c>
      <c r="I831" s="188" t="e">
        <f>SUMIF('[3]22'!$A$4:$A$1329,A831,'[3]22'!$D$4:$D$1329)</f>
        <v>#VALUE!</v>
      </c>
    </row>
    <row r="832" ht="36" customHeight="1" spans="1:9">
      <c r="A832" s="469">
        <v>2129999</v>
      </c>
      <c r="B832" s="476" t="s">
        <v>1541</v>
      </c>
      <c r="C832" s="336">
        <v>889</v>
      </c>
      <c r="D832" s="336">
        <v>23280</v>
      </c>
      <c r="E832" s="470">
        <f t="shared" si="39"/>
        <v>25.187</v>
      </c>
      <c r="F832" s="306" t="str">
        <f t="shared" si="40"/>
        <v>是</v>
      </c>
      <c r="G832" s="188" t="str">
        <f t="shared" si="41"/>
        <v>项</v>
      </c>
      <c r="I832" s="188" t="e">
        <f>SUMIF('[3]22'!$A$4:$A$1329,A832,'[3]22'!$D$4:$D$1329)</f>
        <v>#VALUE!</v>
      </c>
    </row>
    <row r="833" ht="36" customHeight="1" spans="1:9">
      <c r="A833" s="467" t="s">
        <v>91</v>
      </c>
      <c r="B833" s="330" t="s">
        <v>92</v>
      </c>
      <c r="C833" s="338">
        <v>19150</v>
      </c>
      <c r="D833" s="338">
        <v>21097</v>
      </c>
      <c r="E833" s="470">
        <f t="shared" si="39"/>
        <v>0.102</v>
      </c>
      <c r="F833" s="306" t="str">
        <f t="shared" si="40"/>
        <v>是</v>
      </c>
      <c r="G833" s="188" t="str">
        <f t="shared" si="41"/>
        <v>类</v>
      </c>
      <c r="I833" s="188" t="e">
        <f>SUMIF('[3]22'!$A$4:$A$1329,A833,'[3]22'!$D$4:$D$1329)</f>
        <v>#VALUE!</v>
      </c>
    </row>
    <row r="834" ht="36" customHeight="1" spans="1:9">
      <c r="A834" s="467" t="s">
        <v>1542</v>
      </c>
      <c r="B834" s="330" t="s">
        <v>1543</v>
      </c>
      <c r="C834" s="338">
        <v>6118</v>
      </c>
      <c r="D834" s="338">
        <v>6806</v>
      </c>
      <c r="E834" s="470">
        <f t="shared" si="39"/>
        <v>0.112</v>
      </c>
      <c r="F834" s="306" t="str">
        <f t="shared" si="40"/>
        <v>是</v>
      </c>
      <c r="G834" s="188" t="str">
        <f t="shared" si="41"/>
        <v>款</v>
      </c>
      <c r="I834" s="188" t="e">
        <f>SUMIF('[3]22'!$A$4:$A$1329,A834,'[3]22'!$D$4:$D$1329)</f>
        <v>#VALUE!</v>
      </c>
    </row>
    <row r="835" ht="36" customHeight="1" spans="1:9">
      <c r="A835" s="469" t="s">
        <v>1544</v>
      </c>
      <c r="B835" s="334" t="s">
        <v>138</v>
      </c>
      <c r="C835" s="336">
        <v>1191</v>
      </c>
      <c r="D835" s="336">
        <v>1129</v>
      </c>
      <c r="E835" s="470">
        <f t="shared" si="39"/>
        <v>-0.052</v>
      </c>
      <c r="F835" s="306" t="str">
        <f t="shared" si="40"/>
        <v>是</v>
      </c>
      <c r="G835" s="188" t="str">
        <f t="shared" si="41"/>
        <v>项</v>
      </c>
      <c r="I835" s="188" t="e">
        <f>SUMIF('[3]22'!$A$4:$A$1329,A835,'[3]22'!$D$4:$D$1329)</f>
        <v>#VALUE!</v>
      </c>
    </row>
    <row r="836" ht="36" customHeight="1" spans="1:9">
      <c r="A836" s="469" t="s">
        <v>1545</v>
      </c>
      <c r="B836" s="334" t="s">
        <v>140</v>
      </c>
      <c r="C836" s="336">
        <v>14</v>
      </c>
      <c r="D836" s="336">
        <v>0</v>
      </c>
      <c r="E836" s="470">
        <f t="shared" si="39"/>
        <v>-1</v>
      </c>
      <c r="F836" s="306" t="str">
        <f t="shared" si="40"/>
        <v>是</v>
      </c>
      <c r="G836" s="188" t="str">
        <f t="shared" si="41"/>
        <v>项</v>
      </c>
      <c r="I836" s="188" t="e">
        <f>SUMIF('[3]22'!$A$4:$A$1329,A836,'[3]22'!$D$4:$D$1329)</f>
        <v>#VALUE!</v>
      </c>
    </row>
    <row r="837" ht="36" customHeight="1" spans="1:9">
      <c r="A837" s="469" t="s">
        <v>1546</v>
      </c>
      <c r="B837" s="334" t="s">
        <v>142</v>
      </c>
      <c r="C837" s="336">
        <v>0</v>
      </c>
      <c r="D837" s="336">
        <v>0</v>
      </c>
      <c r="E837" s="470" t="str">
        <f t="shared" si="39"/>
        <v/>
      </c>
      <c r="F837" s="306" t="str">
        <f t="shared" si="40"/>
        <v>否</v>
      </c>
      <c r="G837" s="188" t="str">
        <f t="shared" si="41"/>
        <v>项</v>
      </c>
      <c r="I837" s="188" t="e">
        <f>SUMIF('[3]22'!$A$4:$A$1329,A837,'[3]22'!$D$4:$D$1329)</f>
        <v>#VALUE!</v>
      </c>
    </row>
    <row r="838" ht="36" customHeight="1" spans="1:9">
      <c r="A838" s="469" t="s">
        <v>1547</v>
      </c>
      <c r="B838" s="334" t="s">
        <v>156</v>
      </c>
      <c r="C838" s="336">
        <v>2755</v>
      </c>
      <c r="D838" s="336">
        <v>2660</v>
      </c>
      <c r="E838" s="470">
        <f t="shared" si="39"/>
        <v>-0.034</v>
      </c>
      <c r="F838" s="306" t="str">
        <f t="shared" si="40"/>
        <v>是</v>
      </c>
      <c r="G838" s="188" t="str">
        <f t="shared" si="41"/>
        <v>项</v>
      </c>
      <c r="I838" s="188" t="e">
        <f>SUMIF('[3]22'!$A$4:$A$1329,A838,'[3]22'!$D$4:$D$1329)</f>
        <v>#VALUE!</v>
      </c>
    </row>
    <row r="839" ht="36" customHeight="1" spans="1:9">
      <c r="A839" s="469" t="s">
        <v>1548</v>
      </c>
      <c r="B839" s="334" t="s">
        <v>1549</v>
      </c>
      <c r="C839" s="336">
        <v>552</v>
      </c>
      <c r="D839" s="336">
        <v>547</v>
      </c>
      <c r="E839" s="470">
        <f t="shared" si="39"/>
        <v>-0.009</v>
      </c>
      <c r="F839" s="306" t="str">
        <f t="shared" si="40"/>
        <v>是</v>
      </c>
      <c r="G839" s="188" t="str">
        <f t="shared" si="41"/>
        <v>项</v>
      </c>
      <c r="I839" s="188" t="e">
        <f>SUMIF('[3]22'!$A$4:$A$1329,A839,'[3]22'!$D$4:$D$1329)</f>
        <v>#VALUE!</v>
      </c>
    </row>
    <row r="840" ht="36" customHeight="1" spans="1:9">
      <c r="A840" s="469" t="s">
        <v>1550</v>
      </c>
      <c r="B840" s="334" t="s">
        <v>1551</v>
      </c>
      <c r="C840" s="336">
        <v>165</v>
      </c>
      <c r="D840" s="336">
        <v>866</v>
      </c>
      <c r="E840" s="470">
        <f t="shared" si="39"/>
        <v>4.248</v>
      </c>
      <c r="F840" s="306" t="str">
        <f t="shared" si="40"/>
        <v>是</v>
      </c>
      <c r="G840" s="188" t="str">
        <f t="shared" si="41"/>
        <v>项</v>
      </c>
      <c r="I840" s="188" t="e">
        <f>SUMIF('[3]22'!$A$4:$A$1329,A840,'[3]22'!$D$4:$D$1329)</f>
        <v>#VALUE!</v>
      </c>
    </row>
    <row r="841" ht="36" customHeight="1" spans="1:9">
      <c r="A841" s="469" t="s">
        <v>1552</v>
      </c>
      <c r="B841" s="334" t="s">
        <v>1553</v>
      </c>
      <c r="C841" s="336">
        <v>688</v>
      </c>
      <c r="D841" s="336">
        <v>20</v>
      </c>
      <c r="E841" s="470">
        <f t="shared" si="39"/>
        <v>-0.971</v>
      </c>
      <c r="F841" s="306" t="str">
        <f t="shared" si="40"/>
        <v>是</v>
      </c>
      <c r="G841" s="188" t="str">
        <f t="shared" si="41"/>
        <v>项</v>
      </c>
      <c r="I841" s="188" t="e">
        <f>SUMIF('[3]22'!$A$4:$A$1329,A841,'[3]22'!$D$4:$D$1329)</f>
        <v>#VALUE!</v>
      </c>
    </row>
    <row r="842" ht="36" customHeight="1" spans="1:9">
      <c r="A842" s="469" t="s">
        <v>1554</v>
      </c>
      <c r="B842" s="334" t="s">
        <v>1555</v>
      </c>
      <c r="C842" s="336">
        <v>0</v>
      </c>
      <c r="D842" s="336">
        <v>15</v>
      </c>
      <c r="E842" s="470" t="str">
        <f t="shared" si="39"/>
        <v/>
      </c>
      <c r="F842" s="306" t="str">
        <f t="shared" si="40"/>
        <v>是</v>
      </c>
      <c r="G842" s="188" t="str">
        <f t="shared" si="41"/>
        <v>项</v>
      </c>
      <c r="I842" s="188" t="e">
        <f>SUMIF('[3]22'!$A$4:$A$1329,A842,'[3]22'!$D$4:$D$1329)</f>
        <v>#VALUE!</v>
      </c>
    </row>
    <row r="843" ht="36" customHeight="1" spans="1:9">
      <c r="A843" s="469" t="s">
        <v>1556</v>
      </c>
      <c r="B843" s="334" t="s">
        <v>1557</v>
      </c>
      <c r="C843" s="336">
        <v>23</v>
      </c>
      <c r="D843" s="336">
        <v>30</v>
      </c>
      <c r="E843" s="470">
        <f t="shared" si="39"/>
        <v>0.304</v>
      </c>
      <c r="F843" s="306" t="str">
        <f t="shared" si="40"/>
        <v>是</v>
      </c>
      <c r="G843" s="188" t="str">
        <f t="shared" si="41"/>
        <v>项</v>
      </c>
      <c r="I843" s="188" t="e">
        <f>SUMIF('[3]22'!$A$4:$A$1329,A843,'[3]22'!$D$4:$D$1329)</f>
        <v>#VALUE!</v>
      </c>
    </row>
    <row r="844" ht="36" customHeight="1" spans="1:9">
      <c r="A844" s="469" t="s">
        <v>1558</v>
      </c>
      <c r="B844" s="334" t="s">
        <v>1559</v>
      </c>
      <c r="C844" s="336">
        <v>0</v>
      </c>
      <c r="D844" s="336">
        <v>0</v>
      </c>
      <c r="E844" s="470" t="str">
        <f t="shared" si="39"/>
        <v/>
      </c>
      <c r="F844" s="306" t="str">
        <f t="shared" si="40"/>
        <v>否</v>
      </c>
      <c r="G844" s="188" t="str">
        <f t="shared" si="41"/>
        <v>项</v>
      </c>
      <c r="I844" s="188" t="e">
        <f>SUMIF('[3]22'!$A$4:$A$1329,A844,'[3]22'!$D$4:$D$1329)</f>
        <v>#VALUE!</v>
      </c>
    </row>
    <row r="845" ht="36" customHeight="1" spans="1:9">
      <c r="A845" s="469" t="s">
        <v>1560</v>
      </c>
      <c r="B845" s="334" t="s">
        <v>1561</v>
      </c>
      <c r="C845" s="336">
        <v>0</v>
      </c>
      <c r="D845" s="336">
        <v>0</v>
      </c>
      <c r="E845" s="470" t="str">
        <f t="shared" si="39"/>
        <v/>
      </c>
      <c r="F845" s="306" t="str">
        <f t="shared" si="40"/>
        <v>否</v>
      </c>
      <c r="G845" s="188" t="str">
        <f t="shared" si="41"/>
        <v>项</v>
      </c>
      <c r="I845" s="188" t="e">
        <f>SUMIF('[3]22'!$A$4:$A$1329,A845,'[3]22'!$D$4:$D$1329)</f>
        <v>#VALUE!</v>
      </c>
    </row>
    <row r="846" ht="36" customHeight="1" spans="1:9">
      <c r="A846" s="469" t="s">
        <v>1562</v>
      </c>
      <c r="B846" s="334" t="s">
        <v>1563</v>
      </c>
      <c r="C846" s="336">
        <v>0</v>
      </c>
      <c r="D846" s="336">
        <v>0</v>
      </c>
      <c r="E846" s="470" t="str">
        <f t="shared" si="39"/>
        <v/>
      </c>
      <c r="F846" s="306" t="str">
        <f t="shared" si="40"/>
        <v>否</v>
      </c>
      <c r="G846" s="188" t="str">
        <f t="shared" si="41"/>
        <v>项</v>
      </c>
      <c r="I846" s="188" t="e">
        <f>SUMIF('[3]22'!$A$4:$A$1329,A846,'[3]22'!$D$4:$D$1329)</f>
        <v>#VALUE!</v>
      </c>
    </row>
    <row r="847" ht="36" customHeight="1" spans="1:9">
      <c r="A847" s="469" t="s">
        <v>1564</v>
      </c>
      <c r="B847" s="334" t="s">
        <v>1565</v>
      </c>
      <c r="C847" s="336">
        <v>0</v>
      </c>
      <c r="D847" s="336">
        <v>0</v>
      </c>
      <c r="E847" s="470" t="str">
        <f t="shared" si="39"/>
        <v/>
      </c>
      <c r="F847" s="306" t="str">
        <f t="shared" si="40"/>
        <v>否</v>
      </c>
      <c r="G847" s="188" t="str">
        <f t="shared" si="41"/>
        <v>项</v>
      </c>
      <c r="I847" s="188" t="e">
        <f>SUMIF('[3]22'!$A$4:$A$1329,A847,'[3]22'!$D$4:$D$1329)</f>
        <v>#VALUE!</v>
      </c>
    </row>
    <row r="848" ht="36" customHeight="1" spans="1:9">
      <c r="A848" s="469" t="s">
        <v>1566</v>
      </c>
      <c r="B848" s="334" t="s">
        <v>1567</v>
      </c>
      <c r="C848" s="336">
        <v>0</v>
      </c>
      <c r="D848" s="336">
        <v>0</v>
      </c>
      <c r="E848" s="470" t="str">
        <f t="shared" si="39"/>
        <v/>
      </c>
      <c r="F848" s="306" t="str">
        <f t="shared" si="40"/>
        <v>否</v>
      </c>
      <c r="G848" s="188" t="str">
        <f t="shared" si="41"/>
        <v>项</v>
      </c>
      <c r="I848" s="188" t="e">
        <f>SUMIF('[3]22'!$A$4:$A$1329,A848,'[3]22'!$D$4:$D$1329)</f>
        <v>#VALUE!</v>
      </c>
    </row>
    <row r="849" ht="36" customHeight="1" spans="1:9">
      <c r="A849" s="469" t="s">
        <v>1568</v>
      </c>
      <c r="B849" s="334" t="s">
        <v>1569</v>
      </c>
      <c r="C849" s="336">
        <v>0</v>
      </c>
      <c r="D849" s="336">
        <v>0</v>
      </c>
      <c r="E849" s="470" t="str">
        <f t="shared" si="39"/>
        <v/>
      </c>
      <c r="F849" s="306" t="str">
        <f t="shared" si="40"/>
        <v>否</v>
      </c>
      <c r="G849" s="188" t="str">
        <f t="shared" si="41"/>
        <v>项</v>
      </c>
      <c r="I849" s="188" t="e">
        <f>SUMIF('[3]22'!$A$4:$A$1329,A849,'[3]22'!$D$4:$D$1329)</f>
        <v>#VALUE!</v>
      </c>
    </row>
    <row r="850" ht="36" customHeight="1" spans="1:9">
      <c r="A850" s="469" t="s">
        <v>1570</v>
      </c>
      <c r="B850" s="334" t="s">
        <v>1571</v>
      </c>
      <c r="C850" s="336">
        <v>0</v>
      </c>
      <c r="D850" s="336">
        <v>200</v>
      </c>
      <c r="E850" s="470" t="str">
        <f t="shared" si="39"/>
        <v/>
      </c>
      <c r="F850" s="306" t="str">
        <f t="shared" si="40"/>
        <v>是</v>
      </c>
      <c r="G850" s="188" t="str">
        <f t="shared" si="41"/>
        <v>项</v>
      </c>
      <c r="I850" s="188" t="e">
        <f>SUMIF('[3]22'!$A$4:$A$1329,A850,'[3]22'!$D$4:$D$1329)</f>
        <v>#VALUE!</v>
      </c>
    </row>
    <row r="851" ht="36" customHeight="1" spans="1:9">
      <c r="A851" s="469" t="s">
        <v>1572</v>
      </c>
      <c r="B851" s="334" t="s">
        <v>1573</v>
      </c>
      <c r="C851" s="336">
        <v>0</v>
      </c>
      <c r="D851" s="336">
        <v>500</v>
      </c>
      <c r="E851" s="470" t="str">
        <f t="shared" si="39"/>
        <v/>
      </c>
      <c r="F851" s="306" t="str">
        <f t="shared" si="40"/>
        <v>是</v>
      </c>
      <c r="G851" s="188" t="str">
        <f t="shared" si="41"/>
        <v>项</v>
      </c>
      <c r="I851" s="188" t="e">
        <f>SUMIF('[3]22'!$A$4:$A$1329,A851,'[3]22'!$D$4:$D$1329)</f>
        <v>#VALUE!</v>
      </c>
    </row>
    <row r="852" ht="36" customHeight="1" spans="1:9">
      <c r="A852" s="469" t="s">
        <v>1574</v>
      </c>
      <c r="B852" s="334" t="s">
        <v>1575</v>
      </c>
      <c r="C852" s="336">
        <v>289</v>
      </c>
      <c r="D852" s="336">
        <v>455</v>
      </c>
      <c r="E852" s="470">
        <f t="shared" si="39"/>
        <v>0.574</v>
      </c>
      <c r="F852" s="306" t="str">
        <f t="shared" si="40"/>
        <v>是</v>
      </c>
      <c r="G852" s="188" t="str">
        <f t="shared" si="41"/>
        <v>项</v>
      </c>
      <c r="I852" s="188" t="e">
        <f>SUMIF('[3]22'!$A$4:$A$1329,A852,'[3]22'!$D$4:$D$1329)</f>
        <v>#VALUE!</v>
      </c>
    </row>
    <row r="853" ht="36" customHeight="1" spans="1:9">
      <c r="A853" s="469" t="s">
        <v>1576</v>
      </c>
      <c r="B853" s="334" t="s">
        <v>1577</v>
      </c>
      <c r="C853" s="336">
        <v>0</v>
      </c>
      <c r="D853" s="336">
        <v>0</v>
      </c>
      <c r="E853" s="470" t="str">
        <f t="shared" si="39"/>
        <v/>
      </c>
      <c r="F853" s="306" t="str">
        <f t="shared" si="40"/>
        <v>否</v>
      </c>
      <c r="G853" s="188" t="str">
        <f t="shared" si="41"/>
        <v>项</v>
      </c>
      <c r="I853" s="188" t="e">
        <f>SUMIF('[3]22'!$A$4:$A$1329,A853,'[3]22'!$D$4:$D$1329)</f>
        <v>#VALUE!</v>
      </c>
    </row>
    <row r="854" ht="36" customHeight="1" spans="1:9">
      <c r="A854" s="469" t="s">
        <v>1578</v>
      </c>
      <c r="B854" s="334" t="s">
        <v>1579</v>
      </c>
      <c r="C854" s="336">
        <v>55</v>
      </c>
      <c r="D854" s="336">
        <v>0</v>
      </c>
      <c r="E854" s="470">
        <f t="shared" si="39"/>
        <v>-1</v>
      </c>
      <c r="F854" s="306" t="str">
        <f t="shared" si="40"/>
        <v>是</v>
      </c>
      <c r="G854" s="188" t="str">
        <f t="shared" si="41"/>
        <v>项</v>
      </c>
      <c r="I854" s="188" t="e">
        <f>SUMIF('[3]22'!$A$4:$A$1329,A854,'[3]22'!$D$4:$D$1329)</f>
        <v>#VALUE!</v>
      </c>
    </row>
    <row r="855" ht="36" customHeight="1" spans="1:9">
      <c r="A855" s="469" t="s">
        <v>1580</v>
      </c>
      <c r="B855" s="334" t="s">
        <v>1581</v>
      </c>
      <c r="C855" s="336">
        <v>0</v>
      </c>
      <c r="D855" s="336">
        <v>0</v>
      </c>
      <c r="E855" s="470" t="str">
        <f t="shared" si="39"/>
        <v/>
      </c>
      <c r="F855" s="306" t="str">
        <f t="shared" si="40"/>
        <v>否</v>
      </c>
      <c r="G855" s="188" t="str">
        <f t="shared" si="41"/>
        <v>项</v>
      </c>
      <c r="I855" s="188" t="e">
        <f>SUMIF('[3]22'!$A$4:$A$1329,A855,'[3]22'!$D$4:$D$1329)</f>
        <v>#VALUE!</v>
      </c>
    </row>
    <row r="856" ht="36" customHeight="1" spans="1:9">
      <c r="A856" s="469" t="s">
        <v>1582</v>
      </c>
      <c r="B856" s="334" t="s">
        <v>1583</v>
      </c>
      <c r="C856" s="336">
        <v>0</v>
      </c>
      <c r="D856" s="336">
        <v>0</v>
      </c>
      <c r="E856" s="470" t="str">
        <f t="shared" si="39"/>
        <v/>
      </c>
      <c r="F856" s="306" t="str">
        <f t="shared" si="40"/>
        <v>否</v>
      </c>
      <c r="G856" s="188" t="str">
        <f t="shared" si="41"/>
        <v>项</v>
      </c>
      <c r="I856" s="188" t="e">
        <f>SUMIF('[3]22'!$A$4:$A$1329,A856,'[3]22'!$D$4:$D$1329)</f>
        <v>#VALUE!</v>
      </c>
    </row>
    <row r="857" ht="36" customHeight="1" spans="1:9">
      <c r="A857" s="469" t="s">
        <v>1584</v>
      </c>
      <c r="B857" s="334" t="s">
        <v>1585</v>
      </c>
      <c r="C857" s="336">
        <v>0</v>
      </c>
      <c r="D857" s="336">
        <v>0</v>
      </c>
      <c r="E857" s="470" t="str">
        <f t="shared" si="39"/>
        <v/>
      </c>
      <c r="F857" s="306" t="str">
        <f t="shared" si="40"/>
        <v>否</v>
      </c>
      <c r="G857" s="188" t="str">
        <f t="shared" si="41"/>
        <v>项</v>
      </c>
      <c r="I857" s="188" t="e">
        <f>SUMIF('[3]22'!$A$4:$A$1329,A857,'[3]22'!$D$4:$D$1329)</f>
        <v>#VALUE!</v>
      </c>
    </row>
    <row r="858" ht="36" customHeight="1" spans="1:9">
      <c r="A858" s="469" t="s">
        <v>1586</v>
      </c>
      <c r="B858" s="334" t="s">
        <v>1587</v>
      </c>
      <c r="C858" s="336">
        <v>0</v>
      </c>
      <c r="D858" s="336">
        <v>0</v>
      </c>
      <c r="E858" s="470" t="str">
        <f t="shared" si="39"/>
        <v/>
      </c>
      <c r="F858" s="306" t="str">
        <f t="shared" si="40"/>
        <v>否</v>
      </c>
      <c r="G858" s="188" t="str">
        <f t="shared" si="41"/>
        <v>项</v>
      </c>
      <c r="I858" s="188" t="e">
        <f>SUMIF('[3]22'!$A$4:$A$1329,A858,'[3]22'!$D$4:$D$1329)</f>
        <v>#VALUE!</v>
      </c>
    </row>
    <row r="859" ht="36" customHeight="1" spans="1:9">
      <c r="A859" s="469" t="s">
        <v>1588</v>
      </c>
      <c r="B859" s="334" t="s">
        <v>1589</v>
      </c>
      <c r="C859" s="336">
        <v>386</v>
      </c>
      <c r="D859" s="336">
        <v>384</v>
      </c>
      <c r="E859" s="470">
        <f t="shared" si="39"/>
        <v>-0.005</v>
      </c>
      <c r="F859" s="306" t="str">
        <f t="shared" si="40"/>
        <v>是</v>
      </c>
      <c r="G859" s="188" t="str">
        <f t="shared" si="41"/>
        <v>项</v>
      </c>
      <c r="I859" s="188" t="e">
        <f>SUMIF('[3]22'!$A$4:$A$1329,A859,'[3]22'!$D$4:$D$1329)</f>
        <v>#VALUE!</v>
      </c>
    </row>
    <row r="860" ht="36" customHeight="1" spans="1:9">
      <c r="A860" s="467" t="s">
        <v>1590</v>
      </c>
      <c r="B860" s="330" t="s">
        <v>1591</v>
      </c>
      <c r="C860" s="338">
        <v>5120</v>
      </c>
      <c r="D860" s="338">
        <v>4528</v>
      </c>
      <c r="E860" s="470">
        <f t="shared" si="39"/>
        <v>-0.116</v>
      </c>
      <c r="F860" s="306" t="str">
        <f t="shared" si="40"/>
        <v>是</v>
      </c>
      <c r="G860" s="188" t="str">
        <f t="shared" si="41"/>
        <v>款</v>
      </c>
      <c r="I860" s="188" t="e">
        <f>SUMIF('[3]22'!$A$4:$A$1329,A860,'[3]22'!$D$4:$D$1329)</f>
        <v>#VALUE!</v>
      </c>
    </row>
    <row r="861" ht="36" customHeight="1" spans="1:9">
      <c r="A861" s="469" t="s">
        <v>1592</v>
      </c>
      <c r="B861" s="334" t="s">
        <v>138</v>
      </c>
      <c r="C861" s="336">
        <v>1575</v>
      </c>
      <c r="D861" s="336">
        <v>1537</v>
      </c>
      <c r="E861" s="470">
        <f t="shared" si="39"/>
        <v>-0.024</v>
      </c>
      <c r="F861" s="306" t="str">
        <f t="shared" si="40"/>
        <v>是</v>
      </c>
      <c r="G861" s="188" t="str">
        <f t="shared" si="41"/>
        <v>项</v>
      </c>
      <c r="I861" s="188" t="e">
        <f>SUMIF('[3]22'!$A$4:$A$1329,A861,'[3]22'!$D$4:$D$1329)</f>
        <v>#VALUE!</v>
      </c>
    </row>
    <row r="862" ht="36" customHeight="1" spans="1:9">
      <c r="A862" s="469" t="s">
        <v>1593</v>
      </c>
      <c r="B862" s="334" t="s">
        <v>140</v>
      </c>
      <c r="C862" s="336">
        <v>0</v>
      </c>
      <c r="D862" s="336">
        <v>0</v>
      </c>
      <c r="E862" s="470" t="str">
        <f t="shared" si="39"/>
        <v/>
      </c>
      <c r="F862" s="306" t="str">
        <f t="shared" si="40"/>
        <v>否</v>
      </c>
      <c r="G862" s="188" t="str">
        <f t="shared" si="41"/>
        <v>项</v>
      </c>
      <c r="I862" s="188" t="e">
        <f>SUMIF('[3]22'!$A$4:$A$1329,A862,'[3]22'!$D$4:$D$1329)</f>
        <v>#VALUE!</v>
      </c>
    </row>
    <row r="863" ht="36" customHeight="1" spans="1:9">
      <c r="A863" s="469" t="s">
        <v>1594</v>
      </c>
      <c r="B863" s="334" t="s">
        <v>142</v>
      </c>
      <c r="C863" s="336">
        <v>0</v>
      </c>
      <c r="D863" s="336">
        <v>0</v>
      </c>
      <c r="E863" s="470" t="str">
        <f t="shared" si="39"/>
        <v/>
      </c>
      <c r="F863" s="306" t="str">
        <f t="shared" si="40"/>
        <v>否</v>
      </c>
      <c r="G863" s="188" t="str">
        <f t="shared" si="41"/>
        <v>项</v>
      </c>
      <c r="I863" s="188" t="e">
        <f>SUMIF('[3]22'!$A$4:$A$1329,A863,'[3]22'!$D$4:$D$1329)</f>
        <v>#VALUE!</v>
      </c>
    </row>
    <row r="864" ht="36" customHeight="1" spans="1:9">
      <c r="A864" s="469" t="s">
        <v>1595</v>
      </c>
      <c r="B864" s="334" t="s">
        <v>1596</v>
      </c>
      <c r="C864" s="336">
        <v>1222</v>
      </c>
      <c r="D864" s="336">
        <v>1144</v>
      </c>
      <c r="E864" s="470">
        <f t="shared" si="39"/>
        <v>-0.064</v>
      </c>
      <c r="F864" s="306" t="str">
        <f t="shared" si="40"/>
        <v>是</v>
      </c>
      <c r="G864" s="188" t="str">
        <f t="shared" si="41"/>
        <v>项</v>
      </c>
      <c r="I864" s="188" t="e">
        <f>SUMIF('[3]22'!$A$4:$A$1329,A864,'[3]22'!$D$4:$D$1329)</f>
        <v>#VALUE!</v>
      </c>
    </row>
    <row r="865" ht="36" customHeight="1" spans="1:9">
      <c r="A865" s="469" t="s">
        <v>1597</v>
      </c>
      <c r="B865" s="334" t="s">
        <v>1598</v>
      </c>
      <c r="C865" s="336">
        <v>388</v>
      </c>
      <c r="D865" s="336">
        <v>270</v>
      </c>
      <c r="E865" s="470">
        <f t="shared" si="39"/>
        <v>-0.304</v>
      </c>
      <c r="F865" s="306" t="str">
        <f t="shared" si="40"/>
        <v>是</v>
      </c>
      <c r="G865" s="188" t="str">
        <f t="shared" si="41"/>
        <v>项</v>
      </c>
      <c r="I865" s="188" t="e">
        <f>SUMIF('[3]22'!$A$4:$A$1329,A865,'[3]22'!$D$4:$D$1329)</f>
        <v>#VALUE!</v>
      </c>
    </row>
    <row r="866" ht="36" customHeight="1" spans="1:9">
      <c r="A866" s="469" t="s">
        <v>1599</v>
      </c>
      <c r="B866" s="334" t="s">
        <v>1600</v>
      </c>
      <c r="C866" s="336">
        <v>175</v>
      </c>
      <c r="D866" s="336">
        <v>200</v>
      </c>
      <c r="E866" s="470">
        <f t="shared" si="39"/>
        <v>0.143</v>
      </c>
      <c r="F866" s="306" t="str">
        <f t="shared" si="40"/>
        <v>是</v>
      </c>
      <c r="G866" s="188" t="str">
        <f t="shared" si="41"/>
        <v>项</v>
      </c>
      <c r="I866" s="188" t="e">
        <f>SUMIF('[3]22'!$A$4:$A$1329,A866,'[3]22'!$D$4:$D$1329)</f>
        <v>#VALUE!</v>
      </c>
    </row>
    <row r="867" ht="36" customHeight="1" spans="1:9">
      <c r="A867" s="469" t="s">
        <v>1601</v>
      </c>
      <c r="B867" s="334" t="s">
        <v>1602</v>
      </c>
      <c r="C867" s="336">
        <v>0</v>
      </c>
      <c r="D867" s="336">
        <v>0</v>
      </c>
      <c r="E867" s="470" t="str">
        <f t="shared" si="39"/>
        <v/>
      </c>
      <c r="F867" s="306" t="str">
        <f t="shared" si="40"/>
        <v>否</v>
      </c>
      <c r="G867" s="188" t="str">
        <f t="shared" si="41"/>
        <v>项</v>
      </c>
      <c r="I867" s="188" t="e">
        <f>SUMIF('[3]22'!$A$4:$A$1329,A867,'[3]22'!$D$4:$D$1329)</f>
        <v>#VALUE!</v>
      </c>
    </row>
    <row r="868" ht="36" customHeight="1" spans="1:9">
      <c r="A868" s="469" t="s">
        <v>1603</v>
      </c>
      <c r="B868" s="334" t="s">
        <v>1604</v>
      </c>
      <c r="C868" s="336">
        <v>176</v>
      </c>
      <c r="D868" s="336">
        <v>100</v>
      </c>
      <c r="E868" s="470">
        <f t="shared" si="39"/>
        <v>-0.432</v>
      </c>
      <c r="F868" s="306" t="str">
        <f t="shared" si="40"/>
        <v>是</v>
      </c>
      <c r="G868" s="188" t="str">
        <f t="shared" si="41"/>
        <v>项</v>
      </c>
      <c r="I868" s="188" t="e">
        <f>SUMIF('[3]22'!$A$4:$A$1329,A868,'[3]22'!$D$4:$D$1329)</f>
        <v>#VALUE!</v>
      </c>
    </row>
    <row r="869" ht="36" customHeight="1" spans="1:9">
      <c r="A869" s="469" t="s">
        <v>1605</v>
      </c>
      <c r="B869" s="334" t="s">
        <v>1606</v>
      </c>
      <c r="C869" s="336">
        <v>374</v>
      </c>
      <c r="D869" s="336">
        <v>300</v>
      </c>
      <c r="E869" s="470">
        <f t="shared" si="39"/>
        <v>-0.198</v>
      </c>
      <c r="F869" s="306" t="str">
        <f t="shared" si="40"/>
        <v>是</v>
      </c>
      <c r="G869" s="188" t="str">
        <f t="shared" si="41"/>
        <v>项</v>
      </c>
      <c r="I869" s="188" t="e">
        <f>SUMIF('[3]22'!$A$4:$A$1329,A869,'[3]22'!$D$4:$D$1329)</f>
        <v>#VALUE!</v>
      </c>
    </row>
    <row r="870" ht="36" customHeight="1" spans="1:9">
      <c r="A870" s="469" t="s">
        <v>1607</v>
      </c>
      <c r="B870" s="334" t="s">
        <v>1608</v>
      </c>
      <c r="C870" s="336">
        <v>150</v>
      </c>
      <c r="D870" s="336">
        <v>200</v>
      </c>
      <c r="E870" s="470">
        <f t="shared" si="39"/>
        <v>0.333</v>
      </c>
      <c r="F870" s="306" t="str">
        <f t="shared" si="40"/>
        <v>是</v>
      </c>
      <c r="G870" s="188" t="str">
        <f t="shared" si="41"/>
        <v>项</v>
      </c>
      <c r="I870" s="188" t="e">
        <f>SUMIF('[3]22'!$A$4:$A$1329,A870,'[3]22'!$D$4:$D$1329)</f>
        <v>#VALUE!</v>
      </c>
    </row>
    <row r="871" ht="36" customHeight="1" spans="1:9">
      <c r="A871" s="469" t="s">
        <v>1609</v>
      </c>
      <c r="B871" s="334" t="s">
        <v>1610</v>
      </c>
      <c r="C871" s="336">
        <v>0</v>
      </c>
      <c r="D871" s="336">
        <v>0</v>
      </c>
      <c r="E871" s="470" t="str">
        <f t="shared" ref="E871:E934" si="42">IF(C871&lt;&gt;0,D871/C871-1,"")</f>
        <v/>
      </c>
      <c r="F871" s="306" t="str">
        <f t="shared" si="40"/>
        <v>否</v>
      </c>
      <c r="G871" s="188" t="str">
        <f t="shared" si="41"/>
        <v>项</v>
      </c>
      <c r="I871" s="188" t="e">
        <f>SUMIF('[3]22'!$A$4:$A$1329,A871,'[3]22'!$D$4:$D$1329)</f>
        <v>#VALUE!</v>
      </c>
    </row>
    <row r="872" ht="36" customHeight="1" spans="1:9">
      <c r="A872" s="469" t="s">
        <v>1611</v>
      </c>
      <c r="B872" s="334" t="s">
        <v>1612</v>
      </c>
      <c r="C872" s="336">
        <v>708</v>
      </c>
      <c r="D872" s="336">
        <v>500</v>
      </c>
      <c r="E872" s="470">
        <f t="shared" si="42"/>
        <v>-0.294</v>
      </c>
      <c r="F872" s="306" t="str">
        <f t="shared" si="40"/>
        <v>是</v>
      </c>
      <c r="G872" s="188" t="str">
        <f t="shared" si="41"/>
        <v>项</v>
      </c>
      <c r="I872" s="188" t="e">
        <f>SUMIF('[3]22'!$A$4:$A$1329,A872,'[3]22'!$D$4:$D$1329)</f>
        <v>#VALUE!</v>
      </c>
    </row>
    <row r="873" ht="36" customHeight="1" spans="1:9">
      <c r="A873" s="469" t="s">
        <v>1613</v>
      </c>
      <c r="B873" s="334" t="s">
        <v>1614</v>
      </c>
      <c r="C873" s="336">
        <v>0</v>
      </c>
      <c r="D873" s="336">
        <v>0</v>
      </c>
      <c r="E873" s="470" t="str">
        <f t="shared" si="42"/>
        <v/>
      </c>
      <c r="F873" s="306" t="str">
        <f t="shared" si="40"/>
        <v>否</v>
      </c>
      <c r="G873" s="188" t="str">
        <f t="shared" si="41"/>
        <v>项</v>
      </c>
      <c r="I873" s="188" t="e">
        <f>SUMIF('[3]22'!$A$4:$A$1329,A873,'[3]22'!$D$4:$D$1329)</f>
        <v>#VALUE!</v>
      </c>
    </row>
    <row r="874" ht="36" customHeight="1" spans="1:9">
      <c r="A874" s="469" t="s">
        <v>1615</v>
      </c>
      <c r="B874" s="334" t="s">
        <v>1616</v>
      </c>
      <c r="C874" s="336">
        <v>0</v>
      </c>
      <c r="D874" s="336">
        <v>0</v>
      </c>
      <c r="E874" s="470" t="str">
        <f t="shared" si="42"/>
        <v/>
      </c>
      <c r="F874" s="306" t="str">
        <f t="shared" si="40"/>
        <v>否</v>
      </c>
      <c r="G874" s="188" t="str">
        <f t="shared" si="41"/>
        <v>项</v>
      </c>
      <c r="I874" s="188" t="e">
        <f>SUMIF('[3]22'!$A$4:$A$1329,A874,'[3]22'!$D$4:$D$1329)</f>
        <v>#VALUE!</v>
      </c>
    </row>
    <row r="875" ht="36" customHeight="1" spans="1:9">
      <c r="A875" s="469" t="s">
        <v>1617</v>
      </c>
      <c r="B875" s="334" t="s">
        <v>1618</v>
      </c>
      <c r="C875" s="336">
        <v>0</v>
      </c>
      <c r="D875" s="336">
        <v>0</v>
      </c>
      <c r="E875" s="470" t="str">
        <f t="shared" si="42"/>
        <v/>
      </c>
      <c r="F875" s="306" t="str">
        <f t="shared" si="40"/>
        <v>否</v>
      </c>
      <c r="G875" s="188" t="str">
        <f t="shared" si="41"/>
        <v>项</v>
      </c>
      <c r="I875" s="188" t="e">
        <f>SUMIF('[3]22'!$A$4:$A$1329,A875,'[3]22'!$D$4:$D$1329)</f>
        <v>#VALUE!</v>
      </c>
    </row>
    <row r="876" ht="36" customHeight="1" spans="1:9">
      <c r="A876" s="469" t="s">
        <v>1619</v>
      </c>
      <c r="B876" s="334" t="s">
        <v>1620</v>
      </c>
      <c r="C876" s="336">
        <v>0</v>
      </c>
      <c r="D876" s="336">
        <v>0</v>
      </c>
      <c r="E876" s="470" t="str">
        <f t="shared" si="42"/>
        <v/>
      </c>
      <c r="F876" s="306" t="str">
        <f t="shared" si="40"/>
        <v>否</v>
      </c>
      <c r="G876" s="188" t="str">
        <f t="shared" si="41"/>
        <v>项</v>
      </c>
      <c r="I876" s="188" t="e">
        <f>SUMIF('[3]22'!$A$4:$A$1329,A876,'[3]22'!$D$4:$D$1329)</f>
        <v>#VALUE!</v>
      </c>
    </row>
    <row r="877" ht="36" customHeight="1" spans="1:9">
      <c r="A877" s="469" t="s">
        <v>1621</v>
      </c>
      <c r="B877" s="334" t="s">
        <v>1622</v>
      </c>
      <c r="C877" s="336">
        <v>0</v>
      </c>
      <c r="D877" s="336">
        <v>0</v>
      </c>
      <c r="E877" s="470" t="str">
        <f t="shared" si="42"/>
        <v/>
      </c>
      <c r="F877" s="306" t="str">
        <f t="shared" si="40"/>
        <v>否</v>
      </c>
      <c r="G877" s="188" t="str">
        <f t="shared" si="41"/>
        <v>项</v>
      </c>
      <c r="I877" s="188" t="e">
        <f>SUMIF('[3]22'!$A$4:$A$1329,A877,'[3]22'!$D$4:$D$1329)</f>
        <v>#VALUE!</v>
      </c>
    </row>
    <row r="878" ht="36" customHeight="1" spans="1:9">
      <c r="A878" s="469" t="s">
        <v>1623</v>
      </c>
      <c r="B878" s="334" t="s">
        <v>1624</v>
      </c>
      <c r="C878" s="336">
        <v>0</v>
      </c>
      <c r="D878" s="336">
        <v>0</v>
      </c>
      <c r="E878" s="470" t="str">
        <f t="shared" si="42"/>
        <v/>
      </c>
      <c r="F878" s="306" t="str">
        <f t="shared" si="40"/>
        <v>否</v>
      </c>
      <c r="G878" s="188" t="str">
        <f t="shared" si="41"/>
        <v>项</v>
      </c>
      <c r="I878" s="188" t="e">
        <f>SUMIF('[3]22'!$A$4:$A$1329,A878,'[3]22'!$D$4:$D$1329)</f>
        <v>#VALUE!</v>
      </c>
    </row>
    <row r="879" ht="36" customHeight="1" spans="1:9">
      <c r="A879" s="469" t="s">
        <v>1625</v>
      </c>
      <c r="B879" s="334" t="s">
        <v>1626</v>
      </c>
      <c r="C879" s="336">
        <v>0</v>
      </c>
      <c r="D879" s="336">
        <v>0</v>
      </c>
      <c r="E879" s="470" t="str">
        <f t="shared" si="42"/>
        <v/>
      </c>
      <c r="F879" s="306" t="str">
        <f t="shared" si="40"/>
        <v>否</v>
      </c>
      <c r="G879" s="188" t="str">
        <f t="shared" si="41"/>
        <v>项</v>
      </c>
      <c r="I879" s="188" t="e">
        <f>SUMIF('[3]22'!$A$4:$A$1329,A879,'[3]22'!$D$4:$D$1329)</f>
        <v>#VALUE!</v>
      </c>
    </row>
    <row r="880" ht="36" customHeight="1" spans="1:9">
      <c r="A880" s="469" t="s">
        <v>1627</v>
      </c>
      <c r="B880" s="334" t="s">
        <v>1628</v>
      </c>
      <c r="C880" s="336">
        <v>31</v>
      </c>
      <c r="D880" s="336">
        <v>229</v>
      </c>
      <c r="E880" s="470">
        <f t="shared" si="42"/>
        <v>6.387</v>
      </c>
      <c r="F880" s="306" t="str">
        <f t="shared" si="40"/>
        <v>是</v>
      </c>
      <c r="G880" s="188" t="str">
        <f t="shared" si="41"/>
        <v>项</v>
      </c>
      <c r="I880" s="188" t="e">
        <f>SUMIF('[3]22'!$A$4:$A$1329,A880,'[3]22'!$D$4:$D$1329)</f>
        <v>#VALUE!</v>
      </c>
    </row>
    <row r="881" ht="36" customHeight="1" spans="1:9">
      <c r="A881" s="469" t="s">
        <v>1629</v>
      </c>
      <c r="B881" s="334" t="s">
        <v>1630</v>
      </c>
      <c r="C881" s="336">
        <v>0</v>
      </c>
      <c r="D881" s="336">
        <v>0</v>
      </c>
      <c r="E881" s="470" t="str">
        <f t="shared" si="42"/>
        <v/>
      </c>
      <c r="F881" s="306" t="str">
        <f t="shared" si="40"/>
        <v>否</v>
      </c>
      <c r="G881" s="188" t="str">
        <f t="shared" si="41"/>
        <v>项</v>
      </c>
      <c r="I881" s="188" t="e">
        <f>SUMIF('[3]22'!$A$4:$A$1329,A881,'[3]22'!$D$4:$D$1329)</f>
        <v>#VALUE!</v>
      </c>
    </row>
    <row r="882" ht="36" customHeight="1" spans="1:9">
      <c r="A882" s="469" t="s">
        <v>1631</v>
      </c>
      <c r="B882" s="334" t="s">
        <v>1632</v>
      </c>
      <c r="C882" s="336">
        <v>0</v>
      </c>
      <c r="D882" s="336">
        <v>0</v>
      </c>
      <c r="E882" s="470" t="str">
        <f t="shared" si="42"/>
        <v/>
      </c>
      <c r="F882" s="306" t="str">
        <f t="shared" si="40"/>
        <v>否</v>
      </c>
      <c r="G882" s="188" t="str">
        <f t="shared" si="41"/>
        <v>项</v>
      </c>
      <c r="I882" s="188" t="e">
        <f>SUMIF('[3]22'!$A$4:$A$1329,A882,'[3]22'!$D$4:$D$1329)</f>
        <v>#VALUE!</v>
      </c>
    </row>
    <row r="883" ht="36" customHeight="1" spans="1:9">
      <c r="A883" s="469" t="s">
        <v>1633</v>
      </c>
      <c r="B883" s="334" t="s">
        <v>1561</v>
      </c>
      <c r="C883" s="336">
        <v>0</v>
      </c>
      <c r="D883" s="336">
        <v>0</v>
      </c>
      <c r="E883" s="470" t="str">
        <f t="shared" si="42"/>
        <v/>
      </c>
      <c r="F883" s="306" t="str">
        <f t="shared" si="40"/>
        <v>否</v>
      </c>
      <c r="G883" s="188" t="str">
        <f t="shared" si="41"/>
        <v>项</v>
      </c>
      <c r="I883" s="188" t="e">
        <f>SUMIF('[3]22'!$A$4:$A$1329,A883,'[3]22'!$D$4:$D$1329)</f>
        <v>#VALUE!</v>
      </c>
    </row>
    <row r="884" ht="36" customHeight="1" spans="1:9">
      <c r="A884" s="469" t="s">
        <v>1634</v>
      </c>
      <c r="B884" s="334" t="s">
        <v>1635</v>
      </c>
      <c r="C884" s="336">
        <v>321</v>
      </c>
      <c r="D884" s="336">
        <v>48</v>
      </c>
      <c r="E884" s="470">
        <f t="shared" si="42"/>
        <v>-0.85</v>
      </c>
      <c r="F884" s="306" t="str">
        <f t="shared" si="40"/>
        <v>是</v>
      </c>
      <c r="G884" s="188" t="str">
        <f t="shared" si="41"/>
        <v>项</v>
      </c>
      <c r="I884" s="188" t="e">
        <f>SUMIF('[3]22'!$A$4:$A$1329,A884,'[3]22'!$D$4:$D$1329)</f>
        <v>#VALUE!</v>
      </c>
    </row>
    <row r="885" ht="36" customHeight="1" spans="1:9">
      <c r="A885" s="467" t="s">
        <v>1636</v>
      </c>
      <c r="B885" s="330" t="s">
        <v>1637</v>
      </c>
      <c r="C885" s="338">
        <v>4420</v>
      </c>
      <c r="D885" s="338">
        <v>6211</v>
      </c>
      <c r="E885" s="470">
        <f t="shared" si="42"/>
        <v>0.405</v>
      </c>
      <c r="F885" s="306" t="str">
        <f t="shared" si="40"/>
        <v>是</v>
      </c>
      <c r="G885" s="188" t="str">
        <f t="shared" si="41"/>
        <v>款</v>
      </c>
      <c r="I885" s="188" t="e">
        <f>SUMIF('[3]22'!$A$4:$A$1329,A885,'[3]22'!$D$4:$D$1329)</f>
        <v>#VALUE!</v>
      </c>
    </row>
    <row r="886" ht="36" customHeight="1" spans="1:9">
      <c r="A886" s="469" t="s">
        <v>1638</v>
      </c>
      <c r="B886" s="334" t="s">
        <v>138</v>
      </c>
      <c r="C886" s="336">
        <v>1262</v>
      </c>
      <c r="D886" s="336">
        <v>1226</v>
      </c>
      <c r="E886" s="470">
        <f t="shared" si="42"/>
        <v>-0.029</v>
      </c>
      <c r="F886" s="306" t="str">
        <f t="shared" ref="F886:F947" si="43">IF(LEN(A886)=3,"是",IF(B886&lt;&gt;"",IF(SUM(C886:D886)&lt;&gt;0,"是","否"),"是"))</f>
        <v>是</v>
      </c>
      <c r="G886" s="188" t="str">
        <f t="shared" ref="G886:G947" si="44">IF(LEN(A886)=3,"类",IF(LEN(A886)=5,"款","项"))</f>
        <v>项</v>
      </c>
      <c r="I886" s="188" t="e">
        <f>SUMIF('[3]22'!$A$4:$A$1329,A886,'[3]22'!$D$4:$D$1329)</f>
        <v>#VALUE!</v>
      </c>
    </row>
    <row r="887" ht="36" customHeight="1" spans="1:9">
      <c r="A887" s="469" t="s">
        <v>1639</v>
      </c>
      <c r="B887" s="334" t="s">
        <v>140</v>
      </c>
      <c r="C887" s="336">
        <v>0</v>
      </c>
      <c r="D887" s="336">
        <v>0</v>
      </c>
      <c r="E887" s="470" t="str">
        <f t="shared" si="42"/>
        <v/>
      </c>
      <c r="F887" s="306" t="str">
        <f t="shared" si="43"/>
        <v>否</v>
      </c>
      <c r="G887" s="188" t="str">
        <f t="shared" si="44"/>
        <v>项</v>
      </c>
      <c r="I887" s="188" t="e">
        <f>SUMIF('[3]22'!$A$4:$A$1329,A887,'[3]22'!$D$4:$D$1329)</f>
        <v>#VALUE!</v>
      </c>
    </row>
    <row r="888" ht="36" customHeight="1" spans="1:9">
      <c r="A888" s="469" t="s">
        <v>1640</v>
      </c>
      <c r="B888" s="334" t="s">
        <v>142</v>
      </c>
      <c r="C888" s="336">
        <v>0</v>
      </c>
      <c r="D888" s="336">
        <v>0</v>
      </c>
      <c r="E888" s="470" t="str">
        <f t="shared" si="42"/>
        <v/>
      </c>
      <c r="F888" s="306" t="str">
        <f t="shared" si="43"/>
        <v>否</v>
      </c>
      <c r="G888" s="188" t="str">
        <f t="shared" si="44"/>
        <v>项</v>
      </c>
      <c r="I888" s="188" t="e">
        <f>SUMIF('[3]22'!$A$4:$A$1329,A888,'[3]22'!$D$4:$D$1329)</f>
        <v>#VALUE!</v>
      </c>
    </row>
    <row r="889" ht="36" customHeight="1" spans="1:9">
      <c r="A889" s="469" t="s">
        <v>1641</v>
      </c>
      <c r="B889" s="334" t="s">
        <v>1642</v>
      </c>
      <c r="C889" s="336">
        <v>80</v>
      </c>
      <c r="D889" s="336">
        <v>365</v>
      </c>
      <c r="E889" s="470">
        <f t="shared" si="42"/>
        <v>3.563</v>
      </c>
      <c r="F889" s="306" t="str">
        <f t="shared" si="43"/>
        <v>是</v>
      </c>
      <c r="G889" s="188" t="str">
        <f t="shared" si="44"/>
        <v>项</v>
      </c>
      <c r="I889" s="188" t="e">
        <f>SUMIF('[3]22'!$A$4:$A$1329,A889,'[3]22'!$D$4:$D$1329)</f>
        <v>#VALUE!</v>
      </c>
    </row>
    <row r="890" ht="36" customHeight="1" spans="1:9">
      <c r="A890" s="469" t="s">
        <v>1643</v>
      </c>
      <c r="B890" s="334" t="s">
        <v>1644</v>
      </c>
      <c r="C890" s="336">
        <v>58</v>
      </c>
      <c r="D890" s="336">
        <v>1100</v>
      </c>
      <c r="E890" s="470">
        <f t="shared" si="42"/>
        <v>17.966</v>
      </c>
      <c r="F890" s="306" t="str">
        <f t="shared" si="43"/>
        <v>是</v>
      </c>
      <c r="G890" s="188" t="str">
        <f t="shared" si="44"/>
        <v>项</v>
      </c>
      <c r="I890" s="188" t="e">
        <f>SUMIF('[3]22'!$A$4:$A$1329,A890,'[3]22'!$D$4:$D$1329)</f>
        <v>#VALUE!</v>
      </c>
    </row>
    <row r="891" ht="36" customHeight="1" spans="1:9">
      <c r="A891" s="469" t="s">
        <v>1645</v>
      </c>
      <c r="B891" s="334" t="s">
        <v>1646</v>
      </c>
      <c r="C891" s="336">
        <v>90</v>
      </c>
      <c r="D891" s="336">
        <v>100</v>
      </c>
      <c r="E891" s="470">
        <f t="shared" si="42"/>
        <v>0.111</v>
      </c>
      <c r="F891" s="306" t="str">
        <f t="shared" si="43"/>
        <v>是</v>
      </c>
      <c r="G891" s="188" t="str">
        <f t="shared" si="44"/>
        <v>项</v>
      </c>
      <c r="I891" s="188" t="e">
        <f>SUMIF('[3]22'!$A$4:$A$1329,A891,'[3]22'!$D$4:$D$1329)</f>
        <v>#VALUE!</v>
      </c>
    </row>
    <row r="892" ht="36" customHeight="1" spans="1:9">
      <c r="A892" s="469" t="s">
        <v>1647</v>
      </c>
      <c r="B892" s="334" t="s">
        <v>1648</v>
      </c>
      <c r="C892" s="336">
        <v>0</v>
      </c>
      <c r="D892" s="336">
        <v>0</v>
      </c>
      <c r="E892" s="470" t="str">
        <f t="shared" si="42"/>
        <v/>
      </c>
      <c r="F892" s="306" t="str">
        <f t="shared" si="43"/>
        <v>否</v>
      </c>
      <c r="G892" s="188" t="str">
        <f t="shared" si="44"/>
        <v>项</v>
      </c>
      <c r="I892" s="188" t="e">
        <f>SUMIF('[3]22'!$A$4:$A$1329,A892,'[3]22'!$D$4:$D$1329)</f>
        <v>#VALUE!</v>
      </c>
    </row>
    <row r="893" ht="36" customHeight="1" spans="1:9">
      <c r="A893" s="469" t="s">
        <v>1649</v>
      </c>
      <c r="B893" s="334" t="s">
        <v>1650</v>
      </c>
      <c r="C893" s="336">
        <v>0</v>
      </c>
      <c r="D893" s="336">
        <v>0</v>
      </c>
      <c r="E893" s="470" t="str">
        <f t="shared" si="42"/>
        <v/>
      </c>
      <c r="F893" s="306" t="str">
        <f t="shared" si="43"/>
        <v>否</v>
      </c>
      <c r="G893" s="188" t="str">
        <f t="shared" si="44"/>
        <v>项</v>
      </c>
      <c r="I893" s="188" t="e">
        <f>SUMIF('[3]22'!$A$4:$A$1329,A893,'[3]22'!$D$4:$D$1329)</f>
        <v>#VALUE!</v>
      </c>
    </row>
    <row r="894" ht="36" customHeight="1" spans="1:9">
      <c r="A894" s="469" t="s">
        <v>1651</v>
      </c>
      <c r="B894" s="334" t="s">
        <v>1652</v>
      </c>
      <c r="C894" s="336">
        <v>0</v>
      </c>
      <c r="D894" s="336">
        <v>0</v>
      </c>
      <c r="E894" s="470" t="str">
        <f t="shared" si="42"/>
        <v/>
      </c>
      <c r="F894" s="306" t="str">
        <f t="shared" si="43"/>
        <v>否</v>
      </c>
      <c r="G894" s="188" t="str">
        <f t="shared" si="44"/>
        <v>项</v>
      </c>
      <c r="I894" s="188" t="e">
        <f>SUMIF('[3]22'!$A$4:$A$1329,A894,'[3]22'!$D$4:$D$1329)</f>
        <v>#VALUE!</v>
      </c>
    </row>
    <row r="895" ht="36" customHeight="1" spans="1:9">
      <c r="A895" s="469" t="s">
        <v>1653</v>
      </c>
      <c r="B895" s="334" t="s">
        <v>1654</v>
      </c>
      <c r="C895" s="336">
        <v>0</v>
      </c>
      <c r="D895" s="336">
        <v>0</v>
      </c>
      <c r="E895" s="470" t="str">
        <f t="shared" si="42"/>
        <v/>
      </c>
      <c r="F895" s="306" t="str">
        <f t="shared" si="43"/>
        <v>否</v>
      </c>
      <c r="G895" s="188" t="str">
        <f t="shared" si="44"/>
        <v>项</v>
      </c>
      <c r="I895" s="188" t="e">
        <f>SUMIF('[3]22'!$A$4:$A$1329,A895,'[3]22'!$D$4:$D$1329)</f>
        <v>#VALUE!</v>
      </c>
    </row>
    <row r="896" ht="36" customHeight="1" spans="1:9">
      <c r="A896" s="469" t="s">
        <v>1655</v>
      </c>
      <c r="B896" s="334" t="s">
        <v>1656</v>
      </c>
      <c r="C896" s="336">
        <v>10</v>
      </c>
      <c r="D896" s="336">
        <v>0</v>
      </c>
      <c r="E896" s="470">
        <f t="shared" si="42"/>
        <v>-1</v>
      </c>
      <c r="F896" s="306" t="str">
        <f t="shared" si="43"/>
        <v>是</v>
      </c>
      <c r="G896" s="188" t="str">
        <f t="shared" si="44"/>
        <v>项</v>
      </c>
      <c r="I896" s="188" t="e">
        <f>SUMIF('[3]22'!$A$4:$A$1329,A896,'[3]22'!$D$4:$D$1329)</f>
        <v>#VALUE!</v>
      </c>
    </row>
    <row r="897" ht="36" customHeight="1" spans="1:9">
      <c r="A897" s="469" t="s">
        <v>1657</v>
      </c>
      <c r="B897" s="334" t="s">
        <v>1658</v>
      </c>
      <c r="C897" s="336">
        <v>67</v>
      </c>
      <c r="D897" s="336">
        <v>100</v>
      </c>
      <c r="E897" s="470">
        <f t="shared" si="42"/>
        <v>0.493</v>
      </c>
      <c r="F897" s="306" t="str">
        <f t="shared" si="43"/>
        <v>是</v>
      </c>
      <c r="G897" s="188" t="str">
        <f t="shared" si="44"/>
        <v>项</v>
      </c>
      <c r="I897" s="188" t="e">
        <f>SUMIF('[3]22'!$A$4:$A$1329,A897,'[3]22'!$D$4:$D$1329)</f>
        <v>#VALUE!</v>
      </c>
    </row>
    <row r="898" ht="36" customHeight="1" spans="1:9">
      <c r="A898" s="469" t="s">
        <v>1659</v>
      </c>
      <c r="B898" s="334" t="s">
        <v>1660</v>
      </c>
      <c r="C898" s="336">
        <v>0</v>
      </c>
      <c r="D898" s="336">
        <v>0</v>
      </c>
      <c r="E898" s="470" t="str">
        <f t="shared" si="42"/>
        <v/>
      </c>
      <c r="F898" s="306" t="str">
        <f t="shared" si="43"/>
        <v>否</v>
      </c>
      <c r="G898" s="188" t="str">
        <f t="shared" si="44"/>
        <v>项</v>
      </c>
      <c r="I898" s="188" t="e">
        <f>SUMIF('[3]22'!$A$4:$A$1329,A898,'[3]22'!$D$4:$D$1329)</f>
        <v>#VALUE!</v>
      </c>
    </row>
    <row r="899" ht="36" customHeight="1" spans="1:9">
      <c r="A899" s="469" t="s">
        <v>1661</v>
      </c>
      <c r="B899" s="334" t="s">
        <v>1662</v>
      </c>
      <c r="C899" s="336">
        <v>97</v>
      </c>
      <c r="D899" s="336">
        <v>50</v>
      </c>
      <c r="E899" s="470">
        <f t="shared" si="42"/>
        <v>-0.485</v>
      </c>
      <c r="F899" s="306" t="str">
        <f t="shared" si="43"/>
        <v>是</v>
      </c>
      <c r="G899" s="188" t="str">
        <f t="shared" si="44"/>
        <v>项</v>
      </c>
      <c r="I899" s="188" t="e">
        <f>SUMIF('[3]22'!$A$4:$A$1329,A899,'[3]22'!$D$4:$D$1329)</f>
        <v>#VALUE!</v>
      </c>
    </row>
    <row r="900" ht="36" customHeight="1" spans="1:9">
      <c r="A900" s="469" t="s">
        <v>1663</v>
      </c>
      <c r="B900" s="334" t="s">
        <v>1664</v>
      </c>
      <c r="C900" s="336">
        <v>10</v>
      </c>
      <c r="D900" s="336">
        <v>40</v>
      </c>
      <c r="E900" s="470">
        <f t="shared" si="42"/>
        <v>3</v>
      </c>
      <c r="F900" s="306" t="str">
        <f t="shared" si="43"/>
        <v>是</v>
      </c>
      <c r="G900" s="188" t="str">
        <f t="shared" si="44"/>
        <v>项</v>
      </c>
      <c r="I900" s="188" t="e">
        <f>SUMIF('[3]22'!$A$4:$A$1329,A900,'[3]22'!$D$4:$D$1329)</f>
        <v>#VALUE!</v>
      </c>
    </row>
    <row r="901" ht="36" customHeight="1" spans="1:9">
      <c r="A901" s="469" t="s">
        <v>1665</v>
      </c>
      <c r="B901" s="334" t="s">
        <v>1666</v>
      </c>
      <c r="C901" s="336">
        <v>0</v>
      </c>
      <c r="D901" s="336">
        <v>0</v>
      </c>
      <c r="E901" s="470" t="str">
        <f t="shared" si="42"/>
        <v/>
      </c>
      <c r="F901" s="306" t="str">
        <f t="shared" si="43"/>
        <v>否</v>
      </c>
      <c r="G901" s="188" t="str">
        <f t="shared" si="44"/>
        <v>项</v>
      </c>
      <c r="I901" s="188" t="e">
        <f>SUMIF('[3]22'!$A$4:$A$1329,A901,'[3]22'!$D$4:$D$1329)</f>
        <v>#VALUE!</v>
      </c>
    </row>
    <row r="902" ht="36" customHeight="1" spans="1:9">
      <c r="A902" s="469" t="s">
        <v>1667</v>
      </c>
      <c r="B902" s="334" t="s">
        <v>1668</v>
      </c>
      <c r="C902" s="336">
        <v>0</v>
      </c>
      <c r="D902" s="336">
        <v>0</v>
      </c>
      <c r="E902" s="470" t="str">
        <f t="shared" si="42"/>
        <v/>
      </c>
      <c r="F902" s="306" t="str">
        <f t="shared" si="43"/>
        <v>否</v>
      </c>
      <c r="G902" s="188" t="str">
        <f t="shared" si="44"/>
        <v>项</v>
      </c>
      <c r="I902" s="188" t="e">
        <f>SUMIF('[3]22'!$A$4:$A$1329,A902,'[3]22'!$D$4:$D$1329)</f>
        <v>#VALUE!</v>
      </c>
    </row>
    <row r="903" ht="36" customHeight="1" spans="1:9">
      <c r="A903" s="469" t="s">
        <v>1669</v>
      </c>
      <c r="B903" s="334" t="s">
        <v>1670</v>
      </c>
      <c r="C903" s="336">
        <v>0</v>
      </c>
      <c r="D903" s="336">
        <v>0</v>
      </c>
      <c r="E903" s="470" t="str">
        <f t="shared" si="42"/>
        <v/>
      </c>
      <c r="F903" s="306" t="str">
        <f t="shared" si="43"/>
        <v>否</v>
      </c>
      <c r="G903" s="188" t="str">
        <f t="shared" si="44"/>
        <v>项</v>
      </c>
      <c r="I903" s="188" t="e">
        <f>SUMIF('[3]22'!$A$4:$A$1329,A903,'[3]22'!$D$4:$D$1329)</f>
        <v>#VALUE!</v>
      </c>
    </row>
    <row r="904" ht="36" customHeight="1" spans="1:9">
      <c r="A904" s="469" t="s">
        <v>1671</v>
      </c>
      <c r="B904" s="334" t="s">
        <v>1672</v>
      </c>
      <c r="C904" s="336">
        <v>2536</v>
      </c>
      <c r="D904" s="336">
        <v>3000</v>
      </c>
      <c r="E904" s="470">
        <f t="shared" si="42"/>
        <v>0.183</v>
      </c>
      <c r="F904" s="306" t="str">
        <f t="shared" si="43"/>
        <v>是</v>
      </c>
      <c r="G904" s="188" t="str">
        <f t="shared" si="44"/>
        <v>项</v>
      </c>
      <c r="I904" s="188" t="e">
        <f>SUMIF('[3]22'!$A$4:$A$1329,A904,'[3]22'!$D$4:$D$1329)</f>
        <v>#VALUE!</v>
      </c>
    </row>
    <row r="905" ht="36" customHeight="1" spans="1:9">
      <c r="A905" s="469" t="s">
        <v>1673</v>
      </c>
      <c r="B905" s="334" t="s">
        <v>1674</v>
      </c>
      <c r="C905" s="336">
        <v>161</v>
      </c>
      <c r="D905" s="336">
        <v>150</v>
      </c>
      <c r="E905" s="470">
        <f t="shared" si="42"/>
        <v>-0.068</v>
      </c>
      <c r="F905" s="306" t="str">
        <f t="shared" si="43"/>
        <v>是</v>
      </c>
      <c r="G905" s="188" t="str">
        <f t="shared" si="44"/>
        <v>项</v>
      </c>
      <c r="I905" s="188" t="e">
        <f>SUMIF('[3]22'!$A$4:$A$1329,A905,'[3]22'!$D$4:$D$1329)</f>
        <v>#VALUE!</v>
      </c>
    </row>
    <row r="906" ht="36" customHeight="1" spans="1:9">
      <c r="A906" s="469" t="s">
        <v>1675</v>
      </c>
      <c r="B906" s="334" t="s">
        <v>1676</v>
      </c>
      <c r="C906" s="336">
        <v>0</v>
      </c>
      <c r="D906" s="336">
        <v>0</v>
      </c>
      <c r="E906" s="470" t="str">
        <f t="shared" si="42"/>
        <v/>
      </c>
      <c r="F906" s="306" t="str">
        <f t="shared" si="43"/>
        <v>否</v>
      </c>
      <c r="G906" s="188" t="str">
        <f t="shared" si="44"/>
        <v>项</v>
      </c>
      <c r="I906" s="188" t="e">
        <f>SUMIF('[3]22'!$A$4:$A$1329,A906,'[3]22'!$D$4:$D$1329)</f>
        <v>#VALUE!</v>
      </c>
    </row>
    <row r="907" ht="36" customHeight="1" spans="1:9">
      <c r="A907" s="469" t="s">
        <v>1677</v>
      </c>
      <c r="B907" s="334" t="s">
        <v>1620</v>
      </c>
      <c r="C907" s="336">
        <v>0</v>
      </c>
      <c r="D907" s="336">
        <v>0</v>
      </c>
      <c r="E907" s="470" t="str">
        <f t="shared" si="42"/>
        <v/>
      </c>
      <c r="F907" s="306" t="str">
        <f t="shared" si="43"/>
        <v>否</v>
      </c>
      <c r="G907" s="188" t="str">
        <f t="shared" si="44"/>
        <v>项</v>
      </c>
      <c r="I907" s="188" t="e">
        <f>SUMIF('[3]22'!$A$4:$A$1329,A907,'[3]22'!$D$4:$D$1329)</f>
        <v>#VALUE!</v>
      </c>
    </row>
    <row r="908" ht="36" customHeight="1" spans="1:9">
      <c r="A908" s="469" t="s">
        <v>1678</v>
      </c>
      <c r="B908" s="334" t="s">
        <v>1679</v>
      </c>
      <c r="C908" s="336">
        <v>0</v>
      </c>
      <c r="D908" s="336">
        <v>0</v>
      </c>
      <c r="E908" s="470" t="str">
        <f t="shared" si="42"/>
        <v/>
      </c>
      <c r="F908" s="306" t="str">
        <f t="shared" si="43"/>
        <v>否</v>
      </c>
      <c r="G908" s="188" t="str">
        <f t="shared" si="44"/>
        <v>项</v>
      </c>
      <c r="I908" s="188" t="e">
        <f>SUMIF('[3]22'!$A$4:$A$1329,A908,'[3]22'!$D$4:$D$1329)</f>
        <v>#VALUE!</v>
      </c>
    </row>
    <row r="909" ht="36" customHeight="1" spans="1:9">
      <c r="A909" s="469" t="s">
        <v>1680</v>
      </c>
      <c r="B909" s="334" t="s">
        <v>1681</v>
      </c>
      <c r="C909" s="336">
        <v>49</v>
      </c>
      <c r="D909" s="336">
        <v>80</v>
      </c>
      <c r="E909" s="470">
        <f t="shared" si="42"/>
        <v>0.633</v>
      </c>
      <c r="F909" s="306" t="str">
        <f t="shared" si="43"/>
        <v>是</v>
      </c>
      <c r="G909" s="188" t="str">
        <f t="shared" si="44"/>
        <v>项</v>
      </c>
      <c r="I909" s="188" t="e">
        <f>SUMIF('[3]22'!$A$4:$A$1329,A909,'[3]22'!$D$4:$D$1329)</f>
        <v>#VALUE!</v>
      </c>
    </row>
    <row r="910" ht="36" customHeight="1" spans="1:9">
      <c r="A910" s="469" t="s">
        <v>1682</v>
      </c>
      <c r="B910" s="334" t="s">
        <v>1683</v>
      </c>
      <c r="C910" s="336">
        <v>0</v>
      </c>
      <c r="D910" s="336">
        <v>0</v>
      </c>
      <c r="E910" s="470" t="str">
        <f t="shared" si="42"/>
        <v/>
      </c>
      <c r="F910" s="306" t="str">
        <f t="shared" si="43"/>
        <v>否</v>
      </c>
      <c r="G910" s="188" t="str">
        <f t="shared" si="44"/>
        <v>项</v>
      </c>
      <c r="I910" s="188" t="e">
        <f>SUMIF('[3]22'!$A$4:$A$1329,A910,'[3]22'!$D$4:$D$1329)</f>
        <v>#VALUE!</v>
      </c>
    </row>
    <row r="911" ht="36" customHeight="1" spans="1:9">
      <c r="A911" s="469" t="s">
        <v>1684</v>
      </c>
      <c r="B911" s="334" t="s">
        <v>1685</v>
      </c>
      <c r="C911" s="336">
        <v>0</v>
      </c>
      <c r="D911" s="336">
        <v>0</v>
      </c>
      <c r="E911" s="470" t="str">
        <f t="shared" si="42"/>
        <v/>
      </c>
      <c r="F911" s="306" t="str">
        <f t="shared" si="43"/>
        <v>否</v>
      </c>
      <c r="G911" s="188" t="str">
        <f t="shared" si="44"/>
        <v>项</v>
      </c>
      <c r="I911" s="188" t="e">
        <f>SUMIF('[3]22'!$A$4:$A$1329,A911,'[3]22'!$D$4:$D$1329)</f>
        <v>#VALUE!</v>
      </c>
    </row>
    <row r="912" ht="36" customHeight="1" spans="1:9">
      <c r="A912" s="469" t="s">
        <v>1686</v>
      </c>
      <c r="B912" s="334" t="s">
        <v>1687</v>
      </c>
      <c r="C912" s="336">
        <v>0</v>
      </c>
      <c r="D912" s="336">
        <v>0</v>
      </c>
      <c r="E912" s="470" t="str">
        <f t="shared" si="42"/>
        <v/>
      </c>
      <c r="F912" s="306" t="str">
        <f t="shared" si="43"/>
        <v>否</v>
      </c>
      <c r="G912" s="188" t="str">
        <f t="shared" si="44"/>
        <v>项</v>
      </c>
      <c r="I912" s="188" t="e">
        <f>SUMIF('[3]22'!$A$4:$A$1329,A912,'[3]22'!$D$4:$D$1329)</f>
        <v>#VALUE!</v>
      </c>
    </row>
    <row r="913" ht="36" customHeight="1" spans="1:9">
      <c r="A913" s="467" t="s">
        <v>1688</v>
      </c>
      <c r="B913" s="330" t="s">
        <v>1689</v>
      </c>
      <c r="C913" s="338">
        <v>3365</v>
      </c>
      <c r="D913" s="338">
        <v>3142</v>
      </c>
      <c r="E913" s="470">
        <f t="shared" si="42"/>
        <v>-0.066</v>
      </c>
      <c r="F913" s="306" t="str">
        <f t="shared" si="43"/>
        <v>是</v>
      </c>
      <c r="G913" s="188" t="str">
        <f t="shared" si="44"/>
        <v>款</v>
      </c>
      <c r="I913" s="188" t="e">
        <f>SUMIF('[3]22'!$A$4:$A$1329,A913,'[3]22'!$D$4:$D$1329)</f>
        <v>#VALUE!</v>
      </c>
    </row>
    <row r="914" ht="36" customHeight="1" spans="1:9">
      <c r="A914" s="469" t="s">
        <v>1690</v>
      </c>
      <c r="B914" s="334" t="s">
        <v>138</v>
      </c>
      <c r="C914" s="336">
        <v>674</v>
      </c>
      <c r="D914" s="336">
        <v>653</v>
      </c>
      <c r="E914" s="470">
        <f t="shared" si="42"/>
        <v>-0.031</v>
      </c>
      <c r="F914" s="306" t="str">
        <f t="shared" si="43"/>
        <v>是</v>
      </c>
      <c r="G914" s="188" t="str">
        <f t="shared" si="44"/>
        <v>项</v>
      </c>
      <c r="I914" s="188" t="e">
        <f>SUMIF('[3]22'!$A$4:$A$1329,A914,'[3]22'!$D$4:$D$1329)</f>
        <v>#VALUE!</v>
      </c>
    </row>
    <row r="915" ht="36" customHeight="1" spans="1:9">
      <c r="A915" s="469" t="s">
        <v>1691</v>
      </c>
      <c r="B915" s="334" t="s">
        <v>140</v>
      </c>
      <c r="C915" s="336">
        <v>85</v>
      </c>
      <c r="D915" s="336">
        <v>250</v>
      </c>
      <c r="E915" s="470">
        <f t="shared" si="42"/>
        <v>1.941</v>
      </c>
      <c r="F915" s="306" t="str">
        <f t="shared" si="43"/>
        <v>是</v>
      </c>
      <c r="G915" s="188" t="str">
        <f t="shared" si="44"/>
        <v>项</v>
      </c>
      <c r="I915" s="188" t="e">
        <f>SUMIF('[3]22'!$A$4:$A$1329,A915,'[3]22'!$D$4:$D$1329)</f>
        <v>#VALUE!</v>
      </c>
    </row>
    <row r="916" ht="36" customHeight="1" spans="1:9">
      <c r="A916" s="469" t="s">
        <v>1692</v>
      </c>
      <c r="B916" s="334" t="s">
        <v>142</v>
      </c>
      <c r="C916" s="336">
        <v>0</v>
      </c>
      <c r="D916" s="336">
        <v>0</v>
      </c>
      <c r="E916" s="470" t="str">
        <f t="shared" si="42"/>
        <v/>
      </c>
      <c r="F916" s="306" t="str">
        <f t="shared" si="43"/>
        <v>否</v>
      </c>
      <c r="G916" s="188" t="str">
        <f t="shared" si="44"/>
        <v>项</v>
      </c>
      <c r="I916" s="188" t="e">
        <f>SUMIF('[3]22'!$A$4:$A$1329,A916,'[3]22'!$D$4:$D$1329)</f>
        <v>#VALUE!</v>
      </c>
    </row>
    <row r="917" ht="36" customHeight="1" spans="1:9">
      <c r="A917" s="469" t="s">
        <v>1693</v>
      </c>
      <c r="B917" s="334" t="s">
        <v>1694</v>
      </c>
      <c r="C917" s="336">
        <v>0</v>
      </c>
      <c r="D917" s="336">
        <v>0</v>
      </c>
      <c r="E917" s="470" t="str">
        <f t="shared" si="42"/>
        <v/>
      </c>
      <c r="F917" s="306" t="str">
        <f t="shared" si="43"/>
        <v>否</v>
      </c>
      <c r="G917" s="188" t="str">
        <f t="shared" si="44"/>
        <v>项</v>
      </c>
      <c r="I917" s="188" t="e">
        <f>SUMIF('[3]22'!$A$4:$A$1329,A917,'[3]22'!$D$4:$D$1329)</f>
        <v>#VALUE!</v>
      </c>
    </row>
    <row r="918" ht="36" customHeight="1" spans="1:9">
      <c r="A918" s="469" t="s">
        <v>1695</v>
      </c>
      <c r="B918" s="334" t="s">
        <v>1696</v>
      </c>
      <c r="C918" s="336">
        <v>0</v>
      </c>
      <c r="D918" s="336">
        <v>0</v>
      </c>
      <c r="E918" s="470" t="str">
        <f t="shared" si="42"/>
        <v/>
      </c>
      <c r="F918" s="306" t="str">
        <f t="shared" si="43"/>
        <v>否</v>
      </c>
      <c r="G918" s="188" t="str">
        <f t="shared" si="44"/>
        <v>项</v>
      </c>
      <c r="I918" s="188" t="e">
        <f>SUMIF('[3]22'!$A$4:$A$1329,A918,'[3]22'!$D$4:$D$1329)</f>
        <v>#VALUE!</v>
      </c>
    </row>
    <row r="919" ht="36" customHeight="1" spans="1:9">
      <c r="A919" s="469" t="s">
        <v>1697</v>
      </c>
      <c r="B919" s="334" t="s">
        <v>1698</v>
      </c>
      <c r="C919" s="336">
        <v>0</v>
      </c>
      <c r="D919" s="336">
        <v>0</v>
      </c>
      <c r="E919" s="470" t="str">
        <f t="shared" si="42"/>
        <v/>
      </c>
      <c r="F919" s="306" t="str">
        <f t="shared" si="43"/>
        <v>否</v>
      </c>
      <c r="G919" s="188" t="str">
        <f t="shared" si="44"/>
        <v>项</v>
      </c>
      <c r="I919" s="188" t="e">
        <f>SUMIF('[3]22'!$A$4:$A$1329,A919,'[3]22'!$D$4:$D$1329)</f>
        <v>#VALUE!</v>
      </c>
    </row>
    <row r="920" ht="36" customHeight="1" spans="1:9">
      <c r="A920" s="469" t="s">
        <v>1699</v>
      </c>
      <c r="B920" s="334" t="s">
        <v>1700</v>
      </c>
      <c r="C920" s="336">
        <v>579</v>
      </c>
      <c r="D920" s="336">
        <v>509</v>
      </c>
      <c r="E920" s="470">
        <f t="shared" si="42"/>
        <v>-0.121</v>
      </c>
      <c r="F920" s="306" t="str">
        <f t="shared" si="43"/>
        <v>是</v>
      </c>
      <c r="G920" s="188" t="str">
        <f t="shared" si="44"/>
        <v>项</v>
      </c>
      <c r="I920" s="188" t="e">
        <f>SUMIF('[3]22'!$A$4:$A$1329,A920,'[3]22'!$D$4:$D$1329)</f>
        <v>#VALUE!</v>
      </c>
    </row>
    <row r="921" ht="36" customHeight="1" spans="1:9">
      <c r="A921" s="469" t="s">
        <v>1701</v>
      </c>
      <c r="B921" s="334" t="s">
        <v>1702</v>
      </c>
      <c r="C921" s="336">
        <v>0</v>
      </c>
      <c r="D921" s="336">
        <v>0</v>
      </c>
      <c r="E921" s="470" t="str">
        <f t="shared" si="42"/>
        <v/>
      </c>
      <c r="F921" s="306" t="str">
        <f t="shared" si="43"/>
        <v>否</v>
      </c>
      <c r="G921" s="188" t="str">
        <f t="shared" si="44"/>
        <v>项</v>
      </c>
      <c r="I921" s="188" t="e">
        <f>SUMIF('[3]22'!$A$4:$A$1329,A921,'[3]22'!$D$4:$D$1329)</f>
        <v>#VALUE!</v>
      </c>
    </row>
    <row r="922" ht="36" customHeight="1" spans="1:9">
      <c r="A922" s="469" t="s">
        <v>1703</v>
      </c>
      <c r="B922" s="334" t="s">
        <v>1704</v>
      </c>
      <c r="C922" s="336">
        <v>0</v>
      </c>
      <c r="D922" s="336">
        <v>0</v>
      </c>
      <c r="E922" s="470" t="str">
        <f t="shared" si="42"/>
        <v/>
      </c>
      <c r="F922" s="306" t="str">
        <f t="shared" si="43"/>
        <v>否</v>
      </c>
      <c r="G922" s="188" t="str">
        <f t="shared" si="44"/>
        <v>项</v>
      </c>
      <c r="I922" s="188" t="e">
        <f>SUMIF('[3]22'!$A$4:$A$1329,A922,'[3]22'!$D$4:$D$1329)</f>
        <v>#VALUE!</v>
      </c>
    </row>
    <row r="923" ht="36" customHeight="1" spans="1:9">
      <c r="A923" s="469" t="s">
        <v>1705</v>
      </c>
      <c r="B923" s="334" t="s">
        <v>1706</v>
      </c>
      <c r="C923" s="336">
        <v>2027</v>
      </c>
      <c r="D923" s="336">
        <v>1730</v>
      </c>
      <c r="E923" s="470">
        <f t="shared" si="42"/>
        <v>-0.147</v>
      </c>
      <c r="F923" s="306" t="str">
        <f t="shared" si="43"/>
        <v>是</v>
      </c>
      <c r="G923" s="188" t="str">
        <f t="shared" si="44"/>
        <v>项</v>
      </c>
      <c r="I923" s="188" t="e">
        <f>SUMIF('[3]22'!$A$4:$A$1329,A923,'[3]22'!$D$4:$D$1329)</f>
        <v>#VALUE!</v>
      </c>
    </row>
    <row r="924" ht="36" customHeight="1" spans="1:9">
      <c r="A924" s="467" t="s">
        <v>1707</v>
      </c>
      <c r="B924" s="330" t="s">
        <v>1708</v>
      </c>
      <c r="C924" s="338">
        <v>9</v>
      </c>
      <c r="D924" s="338">
        <v>10</v>
      </c>
      <c r="E924" s="470">
        <f t="shared" si="42"/>
        <v>0.111</v>
      </c>
      <c r="F924" s="306" t="str">
        <f t="shared" si="43"/>
        <v>是</v>
      </c>
      <c r="G924" s="188" t="str">
        <f t="shared" si="44"/>
        <v>款</v>
      </c>
      <c r="I924" s="188" t="e">
        <f>SUMIF('[3]22'!$A$4:$A$1329,A924,'[3]22'!$D$4:$D$1329)</f>
        <v>#VALUE!</v>
      </c>
    </row>
    <row r="925" ht="36" customHeight="1" spans="1:9">
      <c r="A925" s="469" t="s">
        <v>1709</v>
      </c>
      <c r="B925" s="334" t="s">
        <v>1710</v>
      </c>
      <c r="C925" s="336">
        <v>9</v>
      </c>
      <c r="D925" s="336">
        <v>0</v>
      </c>
      <c r="E925" s="470">
        <f t="shared" si="42"/>
        <v>-1</v>
      </c>
      <c r="F925" s="306" t="str">
        <f t="shared" si="43"/>
        <v>是</v>
      </c>
      <c r="G925" s="188" t="str">
        <f t="shared" si="44"/>
        <v>项</v>
      </c>
      <c r="I925" s="188" t="e">
        <f>SUMIF('[3]22'!$A$4:$A$1329,A925,'[3]22'!$D$4:$D$1329)</f>
        <v>#VALUE!</v>
      </c>
    </row>
    <row r="926" ht="36" customHeight="1" spans="1:9">
      <c r="A926" s="469" t="s">
        <v>1711</v>
      </c>
      <c r="B926" s="334" t="s">
        <v>1712</v>
      </c>
      <c r="C926" s="336">
        <v>0</v>
      </c>
      <c r="D926" s="336">
        <v>0</v>
      </c>
      <c r="E926" s="470" t="str">
        <f t="shared" si="42"/>
        <v/>
      </c>
      <c r="F926" s="306" t="str">
        <f t="shared" si="43"/>
        <v>否</v>
      </c>
      <c r="G926" s="188" t="str">
        <f t="shared" si="44"/>
        <v>项</v>
      </c>
      <c r="I926" s="188" t="e">
        <f>SUMIF('[3]22'!$A$4:$A$1329,A926,'[3]22'!$D$4:$D$1329)</f>
        <v>#VALUE!</v>
      </c>
    </row>
    <row r="927" ht="36" customHeight="1" spans="1:9">
      <c r="A927" s="469" t="s">
        <v>1713</v>
      </c>
      <c r="B927" s="334" t="s">
        <v>1714</v>
      </c>
      <c r="C927" s="336">
        <v>0</v>
      </c>
      <c r="D927" s="336">
        <v>0</v>
      </c>
      <c r="E927" s="470" t="str">
        <f t="shared" si="42"/>
        <v/>
      </c>
      <c r="F927" s="306" t="str">
        <f t="shared" si="43"/>
        <v>否</v>
      </c>
      <c r="G927" s="188" t="str">
        <f t="shared" si="44"/>
        <v>项</v>
      </c>
      <c r="I927" s="188" t="e">
        <f>SUMIF('[3]22'!$A$4:$A$1329,A927,'[3]22'!$D$4:$D$1329)</f>
        <v>#VALUE!</v>
      </c>
    </row>
    <row r="928" ht="36" customHeight="1" spans="1:9">
      <c r="A928" s="469" t="s">
        <v>1715</v>
      </c>
      <c r="B928" s="334" t="s">
        <v>1716</v>
      </c>
      <c r="C928" s="336">
        <v>0</v>
      </c>
      <c r="D928" s="336">
        <v>0</v>
      </c>
      <c r="E928" s="470" t="str">
        <f t="shared" si="42"/>
        <v/>
      </c>
      <c r="F928" s="306" t="str">
        <f t="shared" si="43"/>
        <v>否</v>
      </c>
      <c r="G928" s="188" t="str">
        <f t="shared" si="44"/>
        <v>项</v>
      </c>
      <c r="I928" s="188" t="e">
        <f>SUMIF('[3]22'!$A$4:$A$1329,A928,'[3]22'!$D$4:$D$1329)</f>
        <v>#VALUE!</v>
      </c>
    </row>
    <row r="929" ht="36" customHeight="1" spans="1:9">
      <c r="A929" s="469" t="s">
        <v>1717</v>
      </c>
      <c r="B929" s="334" t="s">
        <v>1718</v>
      </c>
      <c r="C929" s="336">
        <v>0</v>
      </c>
      <c r="D929" s="336">
        <v>0</v>
      </c>
      <c r="E929" s="470" t="str">
        <f t="shared" si="42"/>
        <v/>
      </c>
      <c r="F929" s="306" t="str">
        <f t="shared" si="43"/>
        <v>否</v>
      </c>
      <c r="G929" s="188" t="str">
        <f t="shared" si="44"/>
        <v>项</v>
      </c>
      <c r="I929" s="188" t="e">
        <f>SUMIF('[3]22'!$A$4:$A$1329,A929,'[3]22'!$D$4:$D$1329)</f>
        <v>#VALUE!</v>
      </c>
    </row>
    <row r="930" ht="36" customHeight="1" spans="1:9">
      <c r="A930" s="469" t="s">
        <v>1719</v>
      </c>
      <c r="B930" s="334" t="s">
        <v>1720</v>
      </c>
      <c r="C930" s="336">
        <v>0</v>
      </c>
      <c r="D930" s="336">
        <v>10</v>
      </c>
      <c r="E930" s="470" t="str">
        <f t="shared" si="42"/>
        <v/>
      </c>
      <c r="F930" s="306" t="str">
        <f t="shared" si="43"/>
        <v>是</v>
      </c>
      <c r="G930" s="188" t="str">
        <f t="shared" si="44"/>
        <v>项</v>
      </c>
      <c r="I930" s="188" t="e">
        <f>SUMIF('[3]22'!$A$4:$A$1329,A930,'[3]22'!$D$4:$D$1329)</f>
        <v>#VALUE!</v>
      </c>
    </row>
    <row r="931" ht="36" customHeight="1" spans="1:9">
      <c r="A931" s="467" t="s">
        <v>1721</v>
      </c>
      <c r="B931" s="330" t="s">
        <v>1722</v>
      </c>
      <c r="C931" s="338">
        <v>3</v>
      </c>
      <c r="D931" s="338">
        <v>400</v>
      </c>
      <c r="E931" s="470">
        <f t="shared" si="42"/>
        <v>132.333</v>
      </c>
      <c r="F931" s="306" t="str">
        <f t="shared" si="43"/>
        <v>是</v>
      </c>
      <c r="G931" s="188" t="str">
        <f t="shared" si="44"/>
        <v>款</v>
      </c>
      <c r="I931" s="188" t="e">
        <f>SUMIF('[3]22'!$A$4:$A$1329,A931,'[3]22'!$D$4:$D$1329)</f>
        <v>#VALUE!</v>
      </c>
    </row>
    <row r="932" ht="36" customHeight="1" spans="1:9">
      <c r="A932" s="469" t="s">
        <v>1723</v>
      </c>
      <c r="B932" s="334" t="s">
        <v>1724</v>
      </c>
      <c r="C932" s="336">
        <v>0</v>
      </c>
      <c r="D932" s="336">
        <v>0</v>
      </c>
      <c r="E932" s="470" t="str">
        <f t="shared" si="42"/>
        <v/>
      </c>
      <c r="F932" s="306" t="str">
        <f t="shared" si="43"/>
        <v>否</v>
      </c>
      <c r="G932" s="188" t="str">
        <f t="shared" si="44"/>
        <v>项</v>
      </c>
      <c r="I932" s="188" t="e">
        <f>SUMIF('[3]22'!$A$4:$A$1329,A932,'[3]22'!$D$4:$D$1329)</f>
        <v>#VALUE!</v>
      </c>
    </row>
    <row r="933" ht="36" customHeight="1" spans="1:9">
      <c r="A933" s="469" t="s">
        <v>1725</v>
      </c>
      <c r="B933" s="334" t="s">
        <v>1726</v>
      </c>
      <c r="C933" s="336">
        <v>0</v>
      </c>
      <c r="D933" s="336">
        <v>0</v>
      </c>
      <c r="E933" s="470" t="str">
        <f t="shared" si="42"/>
        <v/>
      </c>
      <c r="F933" s="306" t="str">
        <f t="shared" si="43"/>
        <v>否</v>
      </c>
      <c r="G933" s="188" t="str">
        <f t="shared" si="44"/>
        <v>项</v>
      </c>
      <c r="I933" s="188" t="e">
        <f>SUMIF('[3]22'!$A$4:$A$1329,A933,'[3]22'!$D$4:$D$1329)</f>
        <v>#VALUE!</v>
      </c>
    </row>
    <row r="934" ht="36" customHeight="1" spans="1:9">
      <c r="A934" s="469" t="s">
        <v>1727</v>
      </c>
      <c r="B934" s="334" t="s">
        <v>1728</v>
      </c>
      <c r="C934" s="336">
        <v>0</v>
      </c>
      <c r="D934" s="336">
        <v>400</v>
      </c>
      <c r="E934" s="470" t="str">
        <f t="shared" si="42"/>
        <v/>
      </c>
      <c r="F934" s="306" t="str">
        <f t="shared" si="43"/>
        <v>是</v>
      </c>
      <c r="G934" s="188" t="str">
        <f t="shared" si="44"/>
        <v>项</v>
      </c>
      <c r="I934" s="188" t="e">
        <f>SUMIF('[3]22'!$A$4:$A$1329,A934,'[3]22'!$D$4:$D$1329)</f>
        <v>#VALUE!</v>
      </c>
    </row>
    <row r="935" ht="36" customHeight="1" spans="1:9">
      <c r="A935" s="469" t="s">
        <v>1729</v>
      </c>
      <c r="B935" s="334" t="s">
        <v>1730</v>
      </c>
      <c r="C935" s="336">
        <v>3</v>
      </c>
      <c r="D935" s="336">
        <v>0</v>
      </c>
      <c r="E935" s="470">
        <f t="shared" ref="E935:E996" si="45">IF(C935&lt;&gt;0,D935/C935-1,"")</f>
        <v>-1</v>
      </c>
      <c r="F935" s="306" t="str">
        <f t="shared" si="43"/>
        <v>是</v>
      </c>
      <c r="G935" s="188" t="str">
        <f t="shared" si="44"/>
        <v>项</v>
      </c>
      <c r="I935" s="188" t="e">
        <f>SUMIF('[3]22'!$A$4:$A$1329,A935,'[3]22'!$D$4:$D$1329)</f>
        <v>#VALUE!</v>
      </c>
    </row>
    <row r="936" ht="36" customHeight="1" spans="1:9">
      <c r="A936" s="469" t="s">
        <v>1731</v>
      </c>
      <c r="B936" s="334" t="s">
        <v>1732</v>
      </c>
      <c r="C936" s="336">
        <v>0</v>
      </c>
      <c r="D936" s="336">
        <v>0</v>
      </c>
      <c r="E936" s="470" t="str">
        <f t="shared" si="45"/>
        <v/>
      </c>
      <c r="F936" s="306" t="str">
        <f t="shared" si="43"/>
        <v>否</v>
      </c>
      <c r="G936" s="188" t="str">
        <f t="shared" si="44"/>
        <v>项</v>
      </c>
      <c r="I936" s="188" t="e">
        <f>SUMIF('[3]22'!$A$4:$A$1329,A936,'[3]22'!$D$4:$D$1329)</f>
        <v>#VALUE!</v>
      </c>
    </row>
    <row r="937" ht="36" customHeight="1" spans="1:9">
      <c r="A937" s="469" t="s">
        <v>1733</v>
      </c>
      <c r="B937" s="334" t="s">
        <v>1734</v>
      </c>
      <c r="C937" s="336">
        <v>0</v>
      </c>
      <c r="D937" s="336">
        <v>0</v>
      </c>
      <c r="E937" s="470" t="str">
        <f t="shared" si="45"/>
        <v/>
      </c>
      <c r="F937" s="306" t="str">
        <f t="shared" si="43"/>
        <v>否</v>
      </c>
      <c r="G937" s="188" t="str">
        <f t="shared" si="44"/>
        <v>项</v>
      </c>
      <c r="I937" s="188" t="e">
        <f>SUMIF('[3]22'!$A$4:$A$1329,A937,'[3]22'!$D$4:$D$1329)</f>
        <v>#VALUE!</v>
      </c>
    </row>
    <row r="938" ht="36" customHeight="1" spans="1:9">
      <c r="A938" s="467" t="s">
        <v>1735</v>
      </c>
      <c r="B938" s="330" t="s">
        <v>1736</v>
      </c>
      <c r="C938" s="338">
        <v>0</v>
      </c>
      <c r="D938" s="338">
        <v>0</v>
      </c>
      <c r="E938" s="470" t="str">
        <f t="shared" si="45"/>
        <v/>
      </c>
      <c r="F938" s="306" t="str">
        <f t="shared" si="43"/>
        <v>否</v>
      </c>
      <c r="G938" s="188" t="str">
        <f t="shared" si="44"/>
        <v>款</v>
      </c>
      <c r="I938" s="188" t="e">
        <f>SUMIF('[3]22'!$A$4:$A$1329,A938,'[3]22'!$D$4:$D$1329)</f>
        <v>#VALUE!</v>
      </c>
    </row>
    <row r="939" ht="36" customHeight="1" spans="1:9">
      <c r="A939" s="469" t="s">
        <v>1737</v>
      </c>
      <c r="B939" s="334" t="s">
        <v>1738</v>
      </c>
      <c r="C939" s="336">
        <v>0</v>
      </c>
      <c r="D939" s="336">
        <v>0</v>
      </c>
      <c r="E939" s="470" t="str">
        <f t="shared" si="45"/>
        <v/>
      </c>
      <c r="F939" s="306" t="str">
        <f t="shared" si="43"/>
        <v>否</v>
      </c>
      <c r="G939" s="188" t="str">
        <f t="shared" si="44"/>
        <v>项</v>
      </c>
      <c r="I939" s="188" t="e">
        <f>SUMIF('[3]22'!$A$4:$A$1329,A939,'[3]22'!$D$4:$D$1329)</f>
        <v>#VALUE!</v>
      </c>
    </row>
    <row r="940" ht="36" customHeight="1" spans="1:9">
      <c r="A940" s="469" t="s">
        <v>1739</v>
      </c>
      <c r="B940" s="334" t="s">
        <v>1740</v>
      </c>
      <c r="C940" s="336">
        <v>0</v>
      </c>
      <c r="D940" s="336">
        <v>0</v>
      </c>
      <c r="E940" s="470" t="str">
        <f t="shared" si="45"/>
        <v/>
      </c>
      <c r="F940" s="306" t="str">
        <f t="shared" si="43"/>
        <v>否</v>
      </c>
      <c r="G940" s="188" t="str">
        <f t="shared" si="44"/>
        <v>项</v>
      </c>
      <c r="I940" s="188" t="e">
        <f>SUMIF('[3]22'!$A$4:$A$1329,A940,'[3]22'!$D$4:$D$1329)</f>
        <v>#VALUE!</v>
      </c>
    </row>
    <row r="941" ht="36" customHeight="1" spans="1:9">
      <c r="A941" s="467" t="s">
        <v>1741</v>
      </c>
      <c r="B941" s="330" t="s">
        <v>1742</v>
      </c>
      <c r="C941" s="338">
        <v>115</v>
      </c>
      <c r="D941" s="338">
        <v>0</v>
      </c>
      <c r="E941" s="470">
        <f t="shared" si="45"/>
        <v>-1</v>
      </c>
      <c r="F941" s="306" t="str">
        <f t="shared" si="43"/>
        <v>是</v>
      </c>
      <c r="G941" s="188" t="str">
        <f t="shared" si="44"/>
        <v>款</v>
      </c>
      <c r="I941" s="188" t="e">
        <f>SUMIF('[3]22'!$A$4:$A$1329,A941,'[3]22'!$D$4:$D$1329)</f>
        <v>#VALUE!</v>
      </c>
    </row>
    <row r="942" ht="36" customHeight="1" spans="1:9">
      <c r="A942" s="469" t="s">
        <v>1743</v>
      </c>
      <c r="B942" s="334" t="s">
        <v>1744</v>
      </c>
      <c r="C942" s="336">
        <v>0</v>
      </c>
      <c r="D942" s="336">
        <v>0</v>
      </c>
      <c r="E942" s="470" t="str">
        <f t="shared" si="45"/>
        <v/>
      </c>
      <c r="F942" s="306" t="str">
        <f t="shared" si="43"/>
        <v>否</v>
      </c>
      <c r="G942" s="188" t="str">
        <f t="shared" si="44"/>
        <v>项</v>
      </c>
      <c r="I942" s="188" t="e">
        <f>SUMIF('[3]22'!$A$4:$A$1329,A942,'[3]22'!$D$4:$D$1329)</f>
        <v>#VALUE!</v>
      </c>
    </row>
    <row r="943" ht="36" customHeight="1" spans="1:9">
      <c r="A943" s="469" t="s">
        <v>1745</v>
      </c>
      <c r="B943" s="334" t="s">
        <v>1746</v>
      </c>
      <c r="C943" s="336">
        <v>115</v>
      </c>
      <c r="D943" s="336">
        <v>0</v>
      </c>
      <c r="E943" s="470">
        <f t="shared" si="45"/>
        <v>-1</v>
      </c>
      <c r="F943" s="306" t="str">
        <f t="shared" si="43"/>
        <v>是</v>
      </c>
      <c r="G943" s="188" t="str">
        <f t="shared" si="44"/>
        <v>项</v>
      </c>
      <c r="I943" s="188" t="e">
        <f>SUMIF('[3]22'!$A$4:$A$1329,A943,'[3]22'!$D$4:$D$1329)</f>
        <v>#VALUE!</v>
      </c>
    </row>
    <row r="944" ht="36" customHeight="1" spans="1:9">
      <c r="A944" s="467" t="s">
        <v>93</v>
      </c>
      <c r="B944" s="330" t="s">
        <v>94</v>
      </c>
      <c r="C944" s="338">
        <v>7642</v>
      </c>
      <c r="D944" s="338">
        <v>9024</v>
      </c>
      <c r="E944" s="470">
        <f t="shared" si="45"/>
        <v>0.181</v>
      </c>
      <c r="F944" s="306" t="str">
        <f t="shared" si="43"/>
        <v>是</v>
      </c>
      <c r="G944" s="188" t="str">
        <f t="shared" si="44"/>
        <v>类</v>
      </c>
      <c r="I944" s="188" t="e">
        <f>SUMIF('[3]22'!$A$4:$A$1329,A944,'[3]22'!$D$4:$D$1329)</f>
        <v>#VALUE!</v>
      </c>
    </row>
    <row r="945" ht="36" customHeight="1" spans="1:9">
      <c r="A945" s="467" t="s">
        <v>1747</v>
      </c>
      <c r="B945" s="330" t="s">
        <v>1748</v>
      </c>
      <c r="C945" s="338">
        <v>3395</v>
      </c>
      <c r="D945" s="338">
        <v>5787</v>
      </c>
      <c r="E945" s="470">
        <f t="shared" si="45"/>
        <v>0.705</v>
      </c>
      <c r="F945" s="306" t="str">
        <f t="shared" si="43"/>
        <v>是</v>
      </c>
      <c r="G945" s="188" t="str">
        <f t="shared" si="44"/>
        <v>款</v>
      </c>
      <c r="I945" s="188" t="e">
        <f>SUMIF('[3]22'!$A$4:$A$1329,A945,'[3]22'!$D$4:$D$1329)</f>
        <v>#VALUE!</v>
      </c>
    </row>
    <row r="946" ht="36" customHeight="1" spans="1:9">
      <c r="A946" s="469" t="s">
        <v>1749</v>
      </c>
      <c r="B946" s="334" t="s">
        <v>138</v>
      </c>
      <c r="C946" s="336">
        <v>1042</v>
      </c>
      <c r="D946" s="336">
        <v>984</v>
      </c>
      <c r="E946" s="470">
        <f t="shared" si="45"/>
        <v>-0.056</v>
      </c>
      <c r="F946" s="306" t="str">
        <f t="shared" si="43"/>
        <v>是</v>
      </c>
      <c r="G946" s="188" t="str">
        <f t="shared" si="44"/>
        <v>项</v>
      </c>
      <c r="I946" s="188" t="e">
        <f>SUMIF('[3]22'!$A$4:$A$1329,A946,'[3]22'!$D$4:$D$1329)</f>
        <v>#VALUE!</v>
      </c>
    </row>
    <row r="947" ht="36" customHeight="1" spans="1:9">
      <c r="A947" s="469" t="s">
        <v>1750</v>
      </c>
      <c r="B947" s="334" t="s">
        <v>140</v>
      </c>
      <c r="C947" s="336">
        <v>11</v>
      </c>
      <c r="D947" s="336">
        <v>11</v>
      </c>
      <c r="E947" s="470">
        <f t="shared" si="45"/>
        <v>0</v>
      </c>
      <c r="F947" s="306" t="str">
        <f t="shared" si="43"/>
        <v>是</v>
      </c>
      <c r="G947" s="188" t="str">
        <f t="shared" si="44"/>
        <v>项</v>
      </c>
      <c r="I947" s="188" t="e">
        <f>SUMIF('[3]22'!$A$4:$A$1329,A947,'[3]22'!$D$4:$D$1329)</f>
        <v>#VALUE!</v>
      </c>
    </row>
    <row r="948" ht="36" customHeight="1" spans="1:9">
      <c r="A948" s="469" t="s">
        <v>1751</v>
      </c>
      <c r="B948" s="334" t="s">
        <v>142</v>
      </c>
      <c r="C948" s="336">
        <v>0</v>
      </c>
      <c r="D948" s="336">
        <v>0</v>
      </c>
      <c r="E948" s="470" t="str">
        <f t="shared" si="45"/>
        <v/>
      </c>
      <c r="F948" s="306" t="str">
        <f t="shared" ref="F948:F1010" si="46">IF(LEN(A948)=3,"是",IF(B948&lt;&gt;"",IF(SUM(C948:D948)&lt;&gt;0,"是","否"),"是"))</f>
        <v>否</v>
      </c>
      <c r="G948" s="188" t="str">
        <f t="shared" ref="G948:G1010" si="47">IF(LEN(A948)=3,"类",IF(LEN(A948)=5,"款","项"))</f>
        <v>项</v>
      </c>
      <c r="I948" s="188" t="e">
        <f>SUMIF('[3]22'!$A$4:$A$1329,A948,'[3]22'!$D$4:$D$1329)</f>
        <v>#VALUE!</v>
      </c>
    </row>
    <row r="949" ht="36" customHeight="1" spans="1:9">
      <c r="A949" s="469" t="s">
        <v>1752</v>
      </c>
      <c r="B949" s="334" t="s">
        <v>1753</v>
      </c>
      <c r="C949" s="336">
        <v>1100</v>
      </c>
      <c r="D949" s="336">
        <v>1200</v>
      </c>
      <c r="E949" s="470">
        <f t="shared" si="45"/>
        <v>0.091</v>
      </c>
      <c r="F949" s="306" t="str">
        <f t="shared" si="46"/>
        <v>是</v>
      </c>
      <c r="G949" s="188" t="str">
        <f t="shared" si="47"/>
        <v>项</v>
      </c>
      <c r="I949" s="188" t="e">
        <f>SUMIF('[3]22'!$A$4:$A$1329,A949,'[3]22'!$D$4:$D$1329)</f>
        <v>#VALUE!</v>
      </c>
    </row>
    <row r="950" ht="36" customHeight="1" spans="1:9">
      <c r="A950" s="469" t="s">
        <v>1754</v>
      </c>
      <c r="B950" s="334" t="s">
        <v>1755</v>
      </c>
      <c r="C950" s="336">
        <v>0</v>
      </c>
      <c r="D950" s="336">
        <v>100</v>
      </c>
      <c r="E950" s="470" t="str">
        <f t="shared" si="45"/>
        <v/>
      </c>
      <c r="F950" s="306" t="str">
        <f t="shared" si="46"/>
        <v>是</v>
      </c>
      <c r="G950" s="188" t="str">
        <f t="shared" si="47"/>
        <v>项</v>
      </c>
      <c r="I950" s="188" t="e">
        <f>SUMIF('[3]22'!$A$4:$A$1329,A950,'[3]22'!$D$4:$D$1329)</f>
        <v>#VALUE!</v>
      </c>
    </row>
    <row r="951" ht="36" customHeight="1" spans="1:9">
      <c r="A951" s="469" t="s">
        <v>1756</v>
      </c>
      <c r="B951" s="334" t="s">
        <v>1757</v>
      </c>
      <c r="C951" s="336">
        <v>0</v>
      </c>
      <c r="D951" s="336">
        <v>0</v>
      </c>
      <c r="E951" s="470" t="str">
        <f t="shared" si="45"/>
        <v/>
      </c>
      <c r="F951" s="306" t="str">
        <f t="shared" si="46"/>
        <v>否</v>
      </c>
      <c r="G951" s="188" t="str">
        <f t="shared" si="47"/>
        <v>项</v>
      </c>
      <c r="I951" s="188" t="e">
        <f>SUMIF('[3]22'!$A$4:$A$1329,A951,'[3]22'!$D$4:$D$1329)</f>
        <v>#VALUE!</v>
      </c>
    </row>
    <row r="952" ht="36" customHeight="1" spans="1:9">
      <c r="A952" s="469" t="s">
        <v>1758</v>
      </c>
      <c r="B952" s="334" t="s">
        <v>1759</v>
      </c>
      <c r="C952" s="336">
        <v>0</v>
      </c>
      <c r="D952" s="336">
        <v>0</v>
      </c>
      <c r="E952" s="470" t="str">
        <f t="shared" si="45"/>
        <v/>
      </c>
      <c r="F952" s="306" t="str">
        <f t="shared" si="46"/>
        <v>否</v>
      </c>
      <c r="G952" s="188" t="str">
        <f t="shared" si="47"/>
        <v>项</v>
      </c>
      <c r="I952" s="188" t="e">
        <f>SUMIF('[3]22'!$A$4:$A$1329,A952,'[3]22'!$D$4:$D$1329)</f>
        <v>#VALUE!</v>
      </c>
    </row>
    <row r="953" ht="36" customHeight="1" spans="1:9">
      <c r="A953" s="469" t="s">
        <v>1760</v>
      </c>
      <c r="B953" s="334" t="s">
        <v>1761</v>
      </c>
      <c r="C953" s="336">
        <v>0</v>
      </c>
      <c r="D953" s="336">
        <v>0</v>
      </c>
      <c r="E953" s="470" t="str">
        <f t="shared" si="45"/>
        <v/>
      </c>
      <c r="F953" s="306" t="str">
        <f t="shared" si="46"/>
        <v>否</v>
      </c>
      <c r="G953" s="188" t="str">
        <f t="shared" si="47"/>
        <v>项</v>
      </c>
      <c r="I953" s="188" t="e">
        <f>SUMIF('[3]22'!$A$4:$A$1329,A953,'[3]22'!$D$4:$D$1329)</f>
        <v>#VALUE!</v>
      </c>
    </row>
    <row r="954" ht="36" customHeight="1" spans="1:9">
      <c r="A954" s="469" t="s">
        <v>1762</v>
      </c>
      <c r="B954" s="334" t="s">
        <v>1763</v>
      </c>
      <c r="C954" s="336">
        <v>1106</v>
      </c>
      <c r="D954" s="336">
        <v>3492</v>
      </c>
      <c r="E954" s="470">
        <f t="shared" si="45"/>
        <v>2.157</v>
      </c>
      <c r="F954" s="306" t="str">
        <f t="shared" si="46"/>
        <v>是</v>
      </c>
      <c r="G954" s="188" t="str">
        <f t="shared" si="47"/>
        <v>项</v>
      </c>
      <c r="I954" s="188" t="e">
        <f>SUMIF('[3]22'!$A$4:$A$1329,A954,'[3]22'!$D$4:$D$1329)</f>
        <v>#VALUE!</v>
      </c>
    </row>
    <row r="955" ht="36" customHeight="1" spans="1:9">
      <c r="A955" s="469" t="s">
        <v>1764</v>
      </c>
      <c r="B955" s="334" t="s">
        <v>1765</v>
      </c>
      <c r="C955" s="336">
        <v>0</v>
      </c>
      <c r="D955" s="336">
        <v>0</v>
      </c>
      <c r="E955" s="470" t="str">
        <f t="shared" si="45"/>
        <v/>
      </c>
      <c r="F955" s="306" t="str">
        <f t="shared" si="46"/>
        <v>否</v>
      </c>
      <c r="G955" s="188" t="str">
        <f t="shared" si="47"/>
        <v>项</v>
      </c>
      <c r="I955" s="188" t="e">
        <f>SUMIF('[3]22'!$A$4:$A$1329,A955,'[3]22'!$D$4:$D$1329)</f>
        <v>#VALUE!</v>
      </c>
    </row>
    <row r="956" ht="36" customHeight="1" spans="1:9">
      <c r="A956" s="469" t="s">
        <v>1766</v>
      </c>
      <c r="B956" s="334" t="s">
        <v>1767</v>
      </c>
      <c r="C956" s="336">
        <v>0</v>
      </c>
      <c r="D956" s="336">
        <v>0</v>
      </c>
      <c r="E956" s="470" t="str">
        <f t="shared" si="45"/>
        <v/>
      </c>
      <c r="F956" s="306" t="str">
        <f t="shared" si="46"/>
        <v>否</v>
      </c>
      <c r="G956" s="188" t="str">
        <f t="shared" si="47"/>
        <v>项</v>
      </c>
      <c r="I956" s="188" t="e">
        <f>SUMIF('[3]22'!$A$4:$A$1329,A956,'[3]22'!$D$4:$D$1329)</f>
        <v>#VALUE!</v>
      </c>
    </row>
    <row r="957" ht="36" customHeight="1" spans="1:9">
      <c r="A957" s="469" t="s">
        <v>1768</v>
      </c>
      <c r="B957" s="334" t="s">
        <v>1769</v>
      </c>
      <c r="C957" s="336">
        <v>0</v>
      </c>
      <c r="D957" s="336">
        <v>0</v>
      </c>
      <c r="E957" s="470" t="str">
        <f t="shared" si="45"/>
        <v/>
      </c>
      <c r="F957" s="306" t="str">
        <f t="shared" si="46"/>
        <v>否</v>
      </c>
      <c r="G957" s="188" t="str">
        <f t="shared" si="47"/>
        <v>项</v>
      </c>
      <c r="I957" s="188" t="e">
        <f>SUMIF('[3]22'!$A$4:$A$1329,A957,'[3]22'!$D$4:$D$1329)</f>
        <v>#VALUE!</v>
      </c>
    </row>
    <row r="958" ht="36" customHeight="1" spans="1:9">
      <c r="A958" s="469" t="s">
        <v>1770</v>
      </c>
      <c r="B958" s="334" t="s">
        <v>1771</v>
      </c>
      <c r="C958" s="336">
        <v>0</v>
      </c>
      <c r="D958" s="336">
        <v>0</v>
      </c>
      <c r="E958" s="470" t="str">
        <f t="shared" si="45"/>
        <v/>
      </c>
      <c r="F958" s="306" t="str">
        <f t="shared" si="46"/>
        <v>否</v>
      </c>
      <c r="G958" s="188" t="str">
        <f t="shared" si="47"/>
        <v>项</v>
      </c>
      <c r="I958" s="188" t="e">
        <f>SUMIF('[3]22'!$A$4:$A$1329,A958,'[3]22'!$D$4:$D$1329)</f>
        <v>#VALUE!</v>
      </c>
    </row>
    <row r="959" ht="36" customHeight="1" spans="1:9">
      <c r="A959" s="469" t="s">
        <v>1772</v>
      </c>
      <c r="B959" s="334" t="s">
        <v>1773</v>
      </c>
      <c r="C959" s="336">
        <v>0</v>
      </c>
      <c r="D959" s="336">
        <v>0</v>
      </c>
      <c r="E959" s="470" t="str">
        <f t="shared" si="45"/>
        <v/>
      </c>
      <c r="F959" s="306" t="str">
        <f t="shared" si="46"/>
        <v>否</v>
      </c>
      <c r="G959" s="188" t="str">
        <f t="shared" si="47"/>
        <v>项</v>
      </c>
      <c r="I959" s="188" t="e">
        <f>SUMIF('[3]22'!$A$4:$A$1329,A959,'[3]22'!$D$4:$D$1329)</f>
        <v>#VALUE!</v>
      </c>
    </row>
    <row r="960" ht="36" customHeight="1" spans="1:9">
      <c r="A960" s="469" t="s">
        <v>1774</v>
      </c>
      <c r="B960" s="334" t="s">
        <v>1775</v>
      </c>
      <c r="C960" s="336">
        <v>0</v>
      </c>
      <c r="D960" s="336">
        <v>0</v>
      </c>
      <c r="E960" s="470" t="str">
        <f t="shared" si="45"/>
        <v/>
      </c>
      <c r="F960" s="306" t="str">
        <f t="shared" si="46"/>
        <v>否</v>
      </c>
      <c r="G960" s="188" t="str">
        <f t="shared" si="47"/>
        <v>项</v>
      </c>
      <c r="I960" s="188" t="e">
        <f>SUMIF('[3]22'!$A$4:$A$1329,A960,'[3]22'!$D$4:$D$1329)</f>
        <v>#VALUE!</v>
      </c>
    </row>
    <row r="961" ht="36" customHeight="1" spans="1:9">
      <c r="A961" s="469" t="s">
        <v>1776</v>
      </c>
      <c r="B961" s="334" t="s">
        <v>1777</v>
      </c>
      <c r="C961" s="336">
        <v>0</v>
      </c>
      <c r="D961" s="336">
        <v>0</v>
      </c>
      <c r="E961" s="470" t="str">
        <f t="shared" si="45"/>
        <v/>
      </c>
      <c r="F961" s="306" t="str">
        <f t="shared" si="46"/>
        <v>否</v>
      </c>
      <c r="G961" s="188" t="str">
        <f t="shared" si="47"/>
        <v>项</v>
      </c>
      <c r="I961" s="188" t="e">
        <f>SUMIF('[3]22'!$A$4:$A$1329,A961,'[3]22'!$D$4:$D$1329)</f>
        <v>#VALUE!</v>
      </c>
    </row>
    <row r="962" ht="36" customHeight="1" spans="1:9">
      <c r="A962" s="469" t="s">
        <v>1778</v>
      </c>
      <c r="B962" s="334" t="s">
        <v>1779</v>
      </c>
      <c r="C962" s="336">
        <v>0</v>
      </c>
      <c r="D962" s="336">
        <v>0</v>
      </c>
      <c r="E962" s="470" t="str">
        <f t="shared" si="45"/>
        <v/>
      </c>
      <c r="F962" s="306" t="str">
        <f t="shared" si="46"/>
        <v>否</v>
      </c>
      <c r="G962" s="188" t="str">
        <f t="shared" si="47"/>
        <v>项</v>
      </c>
      <c r="I962" s="188" t="e">
        <f>SUMIF('[3]22'!$A$4:$A$1329,A962,'[3]22'!$D$4:$D$1329)</f>
        <v>#VALUE!</v>
      </c>
    </row>
    <row r="963" ht="36" customHeight="1" spans="1:9">
      <c r="A963" s="469" t="s">
        <v>1780</v>
      </c>
      <c r="B963" s="334" t="s">
        <v>1781</v>
      </c>
      <c r="C963" s="336">
        <v>0</v>
      </c>
      <c r="D963" s="336">
        <v>0</v>
      </c>
      <c r="E963" s="470" t="str">
        <f t="shared" si="45"/>
        <v/>
      </c>
      <c r="F963" s="306" t="str">
        <f t="shared" si="46"/>
        <v>否</v>
      </c>
      <c r="G963" s="188" t="str">
        <f t="shared" si="47"/>
        <v>项</v>
      </c>
      <c r="I963" s="188" t="e">
        <f>SUMIF('[3]22'!$A$4:$A$1329,A963,'[3]22'!$D$4:$D$1329)</f>
        <v>#VALUE!</v>
      </c>
    </row>
    <row r="964" ht="36" customHeight="1" spans="1:9">
      <c r="A964" s="469" t="s">
        <v>1782</v>
      </c>
      <c r="B964" s="334" t="s">
        <v>1783</v>
      </c>
      <c r="C964" s="336">
        <v>0</v>
      </c>
      <c r="D964" s="336">
        <v>0</v>
      </c>
      <c r="E964" s="470" t="str">
        <f t="shared" si="45"/>
        <v/>
      </c>
      <c r="F964" s="306" t="str">
        <f t="shared" si="46"/>
        <v>否</v>
      </c>
      <c r="G964" s="188" t="str">
        <f t="shared" si="47"/>
        <v>项</v>
      </c>
      <c r="I964" s="188" t="e">
        <f>SUMIF('[3]22'!$A$4:$A$1329,A964,'[3]22'!$D$4:$D$1329)</f>
        <v>#VALUE!</v>
      </c>
    </row>
    <row r="965" ht="36" customHeight="1" spans="1:9">
      <c r="A965" s="469" t="s">
        <v>1784</v>
      </c>
      <c r="B965" s="334" t="s">
        <v>1785</v>
      </c>
      <c r="C965" s="336">
        <v>0</v>
      </c>
      <c r="D965" s="336">
        <v>0</v>
      </c>
      <c r="E965" s="470" t="str">
        <f t="shared" si="45"/>
        <v/>
      </c>
      <c r="F965" s="306" t="str">
        <f t="shared" si="46"/>
        <v>否</v>
      </c>
      <c r="G965" s="188" t="str">
        <f t="shared" si="47"/>
        <v>项</v>
      </c>
      <c r="I965" s="188" t="e">
        <f>SUMIF('[3]22'!$A$4:$A$1329,A965,'[3]22'!$D$4:$D$1329)</f>
        <v>#VALUE!</v>
      </c>
    </row>
    <row r="966" ht="36" customHeight="1" spans="1:9">
      <c r="A966" s="469" t="s">
        <v>1786</v>
      </c>
      <c r="B966" s="334" t="s">
        <v>1787</v>
      </c>
      <c r="C966" s="336">
        <v>0</v>
      </c>
      <c r="D966" s="336">
        <v>0</v>
      </c>
      <c r="E966" s="470" t="str">
        <f t="shared" si="45"/>
        <v/>
      </c>
      <c r="F966" s="306" t="str">
        <f t="shared" si="46"/>
        <v>否</v>
      </c>
      <c r="G966" s="188" t="str">
        <f t="shared" si="47"/>
        <v>项</v>
      </c>
      <c r="I966" s="188" t="e">
        <f>SUMIF('[3]22'!$A$4:$A$1329,A966,'[3]22'!$D$4:$D$1329)</f>
        <v>#VALUE!</v>
      </c>
    </row>
    <row r="967" ht="36" customHeight="1" spans="1:9">
      <c r="A967" s="469" t="s">
        <v>1788</v>
      </c>
      <c r="B967" s="334" t="s">
        <v>1789</v>
      </c>
      <c r="C967" s="336">
        <v>136</v>
      </c>
      <c r="D967" s="336">
        <v>0</v>
      </c>
      <c r="E967" s="470">
        <f t="shared" si="45"/>
        <v>-1</v>
      </c>
      <c r="F967" s="306" t="str">
        <f t="shared" si="46"/>
        <v>是</v>
      </c>
      <c r="G967" s="188" t="str">
        <f t="shared" si="47"/>
        <v>项</v>
      </c>
      <c r="I967" s="188" t="e">
        <f>SUMIF('[3]22'!$A$4:$A$1329,A967,'[3]22'!$D$4:$D$1329)</f>
        <v>#VALUE!</v>
      </c>
    </row>
    <row r="968" ht="36" customHeight="1" spans="1:9">
      <c r="A968" s="467" t="s">
        <v>1790</v>
      </c>
      <c r="B968" s="330" t="s">
        <v>1791</v>
      </c>
      <c r="C968" s="338">
        <v>1000</v>
      </c>
      <c r="D968" s="338">
        <v>0</v>
      </c>
      <c r="E968" s="470">
        <f t="shared" si="45"/>
        <v>-1</v>
      </c>
      <c r="F968" s="306" t="str">
        <f t="shared" si="46"/>
        <v>是</v>
      </c>
      <c r="G968" s="188" t="str">
        <f t="shared" si="47"/>
        <v>款</v>
      </c>
      <c r="I968" s="188" t="e">
        <f>SUMIF('[3]22'!$A$4:$A$1329,A968,'[3]22'!$D$4:$D$1329)</f>
        <v>#VALUE!</v>
      </c>
    </row>
    <row r="969" ht="36" customHeight="1" spans="1:9">
      <c r="A969" s="469" t="s">
        <v>1792</v>
      </c>
      <c r="B969" s="334" t="s">
        <v>138</v>
      </c>
      <c r="C969" s="336">
        <v>0</v>
      </c>
      <c r="D969" s="336">
        <v>0</v>
      </c>
      <c r="E969" s="470" t="str">
        <f t="shared" si="45"/>
        <v/>
      </c>
      <c r="F969" s="306" t="str">
        <f t="shared" si="46"/>
        <v>否</v>
      </c>
      <c r="G969" s="188" t="str">
        <f t="shared" si="47"/>
        <v>项</v>
      </c>
      <c r="I969" s="188" t="e">
        <f>SUMIF('[3]22'!$A$4:$A$1329,A969,'[3]22'!$D$4:$D$1329)</f>
        <v>#VALUE!</v>
      </c>
    </row>
    <row r="970" ht="36" customHeight="1" spans="1:9">
      <c r="A970" s="469" t="s">
        <v>1793</v>
      </c>
      <c r="B970" s="334" t="s">
        <v>140</v>
      </c>
      <c r="C970" s="336">
        <v>0</v>
      </c>
      <c r="D970" s="336">
        <v>0</v>
      </c>
      <c r="E970" s="470" t="str">
        <f t="shared" si="45"/>
        <v/>
      </c>
      <c r="F970" s="306" t="str">
        <f t="shared" si="46"/>
        <v>否</v>
      </c>
      <c r="G970" s="188" t="str">
        <f t="shared" si="47"/>
        <v>项</v>
      </c>
      <c r="I970" s="188" t="e">
        <f>SUMIF('[3]22'!$A$4:$A$1329,A970,'[3]22'!$D$4:$D$1329)</f>
        <v>#VALUE!</v>
      </c>
    </row>
    <row r="971" ht="36" customHeight="1" spans="1:9">
      <c r="A971" s="469" t="s">
        <v>1794</v>
      </c>
      <c r="B971" s="334" t="s">
        <v>142</v>
      </c>
      <c r="C971" s="336">
        <v>0</v>
      </c>
      <c r="D971" s="336">
        <v>0</v>
      </c>
      <c r="E971" s="470" t="str">
        <f t="shared" si="45"/>
        <v/>
      </c>
      <c r="F971" s="306" t="str">
        <f t="shared" si="46"/>
        <v>否</v>
      </c>
      <c r="G971" s="188" t="str">
        <f t="shared" si="47"/>
        <v>项</v>
      </c>
      <c r="I971" s="188" t="e">
        <f>SUMIF('[3]22'!$A$4:$A$1329,A971,'[3]22'!$D$4:$D$1329)</f>
        <v>#VALUE!</v>
      </c>
    </row>
    <row r="972" ht="36" customHeight="1" spans="1:9">
      <c r="A972" s="469" t="s">
        <v>1795</v>
      </c>
      <c r="B972" s="334" t="s">
        <v>1796</v>
      </c>
      <c r="C972" s="336">
        <v>0</v>
      </c>
      <c r="D972" s="336">
        <v>0</v>
      </c>
      <c r="E972" s="470" t="str">
        <f t="shared" si="45"/>
        <v/>
      </c>
      <c r="F972" s="306" t="str">
        <f t="shared" si="46"/>
        <v>否</v>
      </c>
      <c r="G972" s="188" t="str">
        <f t="shared" si="47"/>
        <v>项</v>
      </c>
      <c r="I972" s="188" t="e">
        <f>SUMIF('[3]22'!$A$4:$A$1329,A972,'[3]22'!$D$4:$D$1329)</f>
        <v>#VALUE!</v>
      </c>
    </row>
    <row r="973" ht="36" customHeight="1" spans="1:9">
      <c r="A973" s="469" t="s">
        <v>1797</v>
      </c>
      <c r="B973" s="334" t="s">
        <v>1798</v>
      </c>
      <c r="C973" s="336">
        <v>0</v>
      </c>
      <c r="D973" s="336">
        <v>0</v>
      </c>
      <c r="E973" s="470" t="str">
        <f t="shared" si="45"/>
        <v/>
      </c>
      <c r="F973" s="306" t="str">
        <f t="shared" si="46"/>
        <v>否</v>
      </c>
      <c r="G973" s="188" t="str">
        <f t="shared" si="47"/>
        <v>项</v>
      </c>
      <c r="I973" s="188" t="e">
        <f>SUMIF('[3]22'!$A$4:$A$1329,A973,'[3]22'!$D$4:$D$1329)</f>
        <v>#VALUE!</v>
      </c>
    </row>
    <row r="974" ht="36" customHeight="1" spans="1:9">
      <c r="A974" s="469" t="s">
        <v>1799</v>
      </c>
      <c r="B974" s="334" t="s">
        <v>1800</v>
      </c>
      <c r="C974" s="336">
        <v>0</v>
      </c>
      <c r="D974" s="336">
        <v>0</v>
      </c>
      <c r="E974" s="470" t="str">
        <f t="shared" si="45"/>
        <v/>
      </c>
      <c r="F974" s="306" t="str">
        <f t="shared" si="46"/>
        <v>否</v>
      </c>
      <c r="G974" s="188" t="str">
        <f t="shared" si="47"/>
        <v>项</v>
      </c>
      <c r="I974" s="188" t="e">
        <f>SUMIF('[3]22'!$A$4:$A$1329,A974,'[3]22'!$D$4:$D$1329)</f>
        <v>#VALUE!</v>
      </c>
    </row>
    <row r="975" ht="36" customHeight="1" spans="1:9">
      <c r="A975" s="469" t="s">
        <v>1801</v>
      </c>
      <c r="B975" s="334" t="s">
        <v>1802</v>
      </c>
      <c r="C975" s="336">
        <v>0</v>
      </c>
      <c r="D975" s="336">
        <v>0</v>
      </c>
      <c r="E975" s="470" t="str">
        <f t="shared" si="45"/>
        <v/>
      </c>
      <c r="F975" s="306" t="str">
        <f t="shared" si="46"/>
        <v>否</v>
      </c>
      <c r="G975" s="188" t="str">
        <f t="shared" si="47"/>
        <v>项</v>
      </c>
      <c r="I975" s="188" t="e">
        <f>SUMIF('[3]22'!$A$4:$A$1329,A975,'[3]22'!$D$4:$D$1329)</f>
        <v>#VALUE!</v>
      </c>
    </row>
    <row r="976" ht="36" customHeight="1" spans="1:9">
      <c r="A976" s="469" t="s">
        <v>1803</v>
      </c>
      <c r="B976" s="334" t="s">
        <v>1804</v>
      </c>
      <c r="C976" s="336">
        <v>0</v>
      </c>
      <c r="D976" s="336">
        <v>0</v>
      </c>
      <c r="E976" s="470" t="str">
        <f t="shared" si="45"/>
        <v/>
      </c>
      <c r="F976" s="306" t="str">
        <f t="shared" si="46"/>
        <v>否</v>
      </c>
      <c r="G976" s="188" t="str">
        <f t="shared" si="47"/>
        <v>项</v>
      </c>
      <c r="I976" s="188" t="e">
        <f>SUMIF('[3]22'!$A$4:$A$1329,A976,'[3]22'!$D$4:$D$1329)</f>
        <v>#VALUE!</v>
      </c>
    </row>
    <row r="977" ht="36" customHeight="1" spans="1:9">
      <c r="A977" s="469" t="s">
        <v>1805</v>
      </c>
      <c r="B977" s="334" t="s">
        <v>1806</v>
      </c>
      <c r="C977" s="336">
        <v>1000</v>
      </c>
      <c r="D977" s="336">
        <v>0</v>
      </c>
      <c r="E977" s="470">
        <f t="shared" si="45"/>
        <v>-1</v>
      </c>
      <c r="F977" s="306" t="str">
        <f t="shared" si="46"/>
        <v>是</v>
      </c>
      <c r="G977" s="188" t="str">
        <f t="shared" si="47"/>
        <v>项</v>
      </c>
      <c r="I977" s="188" t="e">
        <f>SUMIF('[3]22'!$A$4:$A$1329,A977,'[3]22'!$D$4:$D$1329)</f>
        <v>#VALUE!</v>
      </c>
    </row>
    <row r="978" ht="36" customHeight="1" spans="1:9">
      <c r="A978" s="467" t="s">
        <v>1807</v>
      </c>
      <c r="B978" s="330" t="s">
        <v>1808</v>
      </c>
      <c r="C978" s="338">
        <v>200</v>
      </c>
      <c r="D978" s="338">
        <v>200</v>
      </c>
      <c r="E978" s="470">
        <f t="shared" si="45"/>
        <v>0</v>
      </c>
      <c r="F978" s="306" t="str">
        <f t="shared" si="46"/>
        <v>是</v>
      </c>
      <c r="G978" s="188" t="str">
        <f t="shared" si="47"/>
        <v>款</v>
      </c>
      <c r="I978" s="188" t="e">
        <f>SUMIF('[3]22'!$A$4:$A$1329,A978,'[3]22'!$D$4:$D$1329)</f>
        <v>#VALUE!</v>
      </c>
    </row>
    <row r="979" ht="36" customHeight="1" spans="1:9">
      <c r="A979" s="469" t="s">
        <v>1809</v>
      </c>
      <c r="B979" s="334" t="s">
        <v>138</v>
      </c>
      <c r="C979" s="336">
        <v>0</v>
      </c>
      <c r="D979" s="336">
        <v>0</v>
      </c>
      <c r="E979" s="470" t="str">
        <f t="shared" si="45"/>
        <v/>
      </c>
      <c r="F979" s="306" t="str">
        <f t="shared" si="46"/>
        <v>否</v>
      </c>
      <c r="G979" s="188" t="str">
        <f t="shared" si="47"/>
        <v>项</v>
      </c>
      <c r="I979" s="188" t="e">
        <f>SUMIF('[3]22'!$A$4:$A$1329,A979,'[3]22'!$D$4:$D$1329)</f>
        <v>#VALUE!</v>
      </c>
    </row>
    <row r="980" ht="36" customHeight="1" spans="1:9">
      <c r="A980" s="469" t="s">
        <v>1810</v>
      </c>
      <c r="B980" s="334" t="s">
        <v>140</v>
      </c>
      <c r="C980" s="336">
        <v>0</v>
      </c>
      <c r="D980" s="336">
        <v>0</v>
      </c>
      <c r="E980" s="470" t="str">
        <f t="shared" si="45"/>
        <v/>
      </c>
      <c r="F980" s="306" t="str">
        <f t="shared" si="46"/>
        <v>否</v>
      </c>
      <c r="G980" s="188" t="str">
        <f t="shared" si="47"/>
        <v>项</v>
      </c>
      <c r="I980" s="188" t="e">
        <f>SUMIF('[3]22'!$A$4:$A$1329,A980,'[3]22'!$D$4:$D$1329)</f>
        <v>#VALUE!</v>
      </c>
    </row>
    <row r="981" ht="36" customHeight="1" spans="1:9">
      <c r="A981" s="469" t="s">
        <v>1811</v>
      </c>
      <c r="B981" s="334" t="s">
        <v>142</v>
      </c>
      <c r="C981" s="336">
        <v>0</v>
      </c>
      <c r="D981" s="336">
        <v>0</v>
      </c>
      <c r="E981" s="470" t="str">
        <f t="shared" si="45"/>
        <v/>
      </c>
      <c r="F981" s="306" t="str">
        <f t="shared" si="46"/>
        <v>否</v>
      </c>
      <c r="G981" s="188" t="str">
        <f t="shared" si="47"/>
        <v>项</v>
      </c>
      <c r="I981" s="188" t="e">
        <f>SUMIF('[3]22'!$A$4:$A$1329,A981,'[3]22'!$D$4:$D$1329)</f>
        <v>#VALUE!</v>
      </c>
    </row>
    <row r="982" ht="36" customHeight="1" spans="1:9">
      <c r="A982" s="469" t="s">
        <v>1812</v>
      </c>
      <c r="B982" s="334" t="s">
        <v>1813</v>
      </c>
      <c r="C982" s="336">
        <v>0</v>
      </c>
      <c r="D982" s="336">
        <v>0</v>
      </c>
      <c r="E982" s="470" t="str">
        <f t="shared" si="45"/>
        <v/>
      </c>
      <c r="F982" s="306" t="str">
        <f t="shared" si="46"/>
        <v>否</v>
      </c>
      <c r="G982" s="188" t="str">
        <f t="shared" si="47"/>
        <v>项</v>
      </c>
      <c r="I982" s="188" t="e">
        <f>SUMIF('[3]22'!$A$4:$A$1329,A982,'[3]22'!$D$4:$D$1329)</f>
        <v>#VALUE!</v>
      </c>
    </row>
    <row r="983" ht="36" customHeight="1" spans="1:9">
      <c r="A983" s="469" t="s">
        <v>1814</v>
      </c>
      <c r="B983" s="334" t="s">
        <v>1815</v>
      </c>
      <c r="C983" s="336">
        <v>0</v>
      </c>
      <c r="D983" s="336">
        <v>0</v>
      </c>
      <c r="E983" s="470" t="str">
        <f t="shared" si="45"/>
        <v/>
      </c>
      <c r="F983" s="306" t="str">
        <f t="shared" si="46"/>
        <v>否</v>
      </c>
      <c r="G983" s="188" t="str">
        <f t="shared" si="47"/>
        <v>项</v>
      </c>
      <c r="I983" s="188" t="e">
        <f>SUMIF('[3]22'!$A$4:$A$1329,A983,'[3]22'!$D$4:$D$1329)</f>
        <v>#VALUE!</v>
      </c>
    </row>
    <row r="984" ht="36" customHeight="1" spans="1:9">
      <c r="A984" s="469" t="s">
        <v>1816</v>
      </c>
      <c r="B984" s="334" t="s">
        <v>1817</v>
      </c>
      <c r="C984" s="336">
        <v>0</v>
      </c>
      <c r="D984" s="336">
        <v>0</v>
      </c>
      <c r="E984" s="470" t="str">
        <f t="shared" si="45"/>
        <v/>
      </c>
      <c r="F984" s="306" t="str">
        <f t="shared" si="46"/>
        <v>否</v>
      </c>
      <c r="G984" s="188" t="str">
        <f t="shared" si="47"/>
        <v>项</v>
      </c>
      <c r="I984" s="188" t="e">
        <f>SUMIF('[3]22'!$A$4:$A$1329,A984,'[3]22'!$D$4:$D$1329)</f>
        <v>#VALUE!</v>
      </c>
    </row>
    <row r="985" ht="36" customHeight="1" spans="1:9">
      <c r="A985" s="469" t="s">
        <v>1818</v>
      </c>
      <c r="B985" s="334" t="s">
        <v>1819</v>
      </c>
      <c r="C985" s="336">
        <v>0</v>
      </c>
      <c r="D985" s="336">
        <v>0</v>
      </c>
      <c r="E985" s="470" t="str">
        <f t="shared" si="45"/>
        <v/>
      </c>
      <c r="F985" s="306" t="str">
        <f t="shared" si="46"/>
        <v>否</v>
      </c>
      <c r="G985" s="188" t="str">
        <f t="shared" si="47"/>
        <v>项</v>
      </c>
      <c r="I985" s="188" t="e">
        <f>SUMIF('[3]22'!$A$4:$A$1329,A985,'[3]22'!$D$4:$D$1329)</f>
        <v>#VALUE!</v>
      </c>
    </row>
    <row r="986" ht="36" customHeight="1" spans="1:9">
      <c r="A986" s="469" t="s">
        <v>1820</v>
      </c>
      <c r="B986" s="334" t="s">
        <v>1821</v>
      </c>
      <c r="C986" s="336">
        <v>0</v>
      </c>
      <c r="D986" s="336">
        <v>0</v>
      </c>
      <c r="E986" s="470" t="str">
        <f t="shared" si="45"/>
        <v/>
      </c>
      <c r="F986" s="306" t="str">
        <f t="shared" si="46"/>
        <v>否</v>
      </c>
      <c r="G986" s="188" t="str">
        <f t="shared" si="47"/>
        <v>项</v>
      </c>
      <c r="I986" s="188" t="e">
        <f>SUMIF('[3]22'!$A$4:$A$1329,A986,'[3]22'!$D$4:$D$1329)</f>
        <v>#VALUE!</v>
      </c>
    </row>
    <row r="987" ht="36" customHeight="1" spans="1:9">
      <c r="A987" s="469" t="s">
        <v>1822</v>
      </c>
      <c r="B987" s="334" t="s">
        <v>1823</v>
      </c>
      <c r="C987" s="336">
        <v>200</v>
      </c>
      <c r="D987" s="336">
        <v>200</v>
      </c>
      <c r="E987" s="470">
        <f t="shared" si="45"/>
        <v>0</v>
      </c>
      <c r="F987" s="306" t="str">
        <f t="shared" si="46"/>
        <v>是</v>
      </c>
      <c r="G987" s="188" t="str">
        <f t="shared" si="47"/>
        <v>项</v>
      </c>
      <c r="I987" s="188" t="e">
        <f>SUMIF('[3]22'!$A$4:$A$1329,A987,'[3]22'!$D$4:$D$1329)</f>
        <v>#VALUE!</v>
      </c>
    </row>
    <row r="988" ht="36" customHeight="1" spans="1:9">
      <c r="A988" s="467" t="s">
        <v>1824</v>
      </c>
      <c r="B988" s="330" t="s">
        <v>1825</v>
      </c>
      <c r="C988" s="338">
        <v>0</v>
      </c>
      <c r="D988" s="338">
        <v>0</v>
      </c>
      <c r="E988" s="470" t="str">
        <f t="shared" si="45"/>
        <v/>
      </c>
      <c r="F988" s="306" t="str">
        <f t="shared" si="46"/>
        <v>否</v>
      </c>
      <c r="G988" s="188" t="str">
        <f t="shared" si="47"/>
        <v>款</v>
      </c>
      <c r="I988" s="188" t="e">
        <f>SUMIF('[3]22'!$A$4:$A$1329,A988,'[3]22'!$D$4:$D$1329)</f>
        <v>#VALUE!</v>
      </c>
    </row>
    <row r="989" ht="36" customHeight="1" spans="1:9">
      <c r="A989" s="469" t="s">
        <v>1826</v>
      </c>
      <c r="B989" s="334" t="s">
        <v>1827</v>
      </c>
      <c r="C989" s="336">
        <v>0</v>
      </c>
      <c r="D989" s="336">
        <v>0</v>
      </c>
      <c r="E989" s="470" t="str">
        <f t="shared" si="45"/>
        <v/>
      </c>
      <c r="F989" s="306" t="str">
        <f t="shared" si="46"/>
        <v>否</v>
      </c>
      <c r="G989" s="188" t="str">
        <f t="shared" si="47"/>
        <v>项</v>
      </c>
      <c r="I989" s="188" t="e">
        <f>SUMIF('[3]22'!$A$4:$A$1329,A989,'[3]22'!$D$4:$D$1329)</f>
        <v>#VALUE!</v>
      </c>
    </row>
    <row r="990" ht="36" customHeight="1" spans="1:9">
      <c r="A990" s="469" t="s">
        <v>1828</v>
      </c>
      <c r="B990" s="334" t="s">
        <v>1829</v>
      </c>
      <c r="C990" s="336">
        <v>0</v>
      </c>
      <c r="D990" s="336">
        <v>0</v>
      </c>
      <c r="E990" s="470" t="str">
        <f t="shared" si="45"/>
        <v/>
      </c>
      <c r="F990" s="306" t="str">
        <f t="shared" si="46"/>
        <v>否</v>
      </c>
      <c r="G990" s="188" t="str">
        <f t="shared" si="47"/>
        <v>项</v>
      </c>
      <c r="I990" s="188" t="e">
        <f>SUMIF('[3]22'!$A$4:$A$1329,A990,'[3]22'!$D$4:$D$1329)</f>
        <v>#VALUE!</v>
      </c>
    </row>
    <row r="991" ht="36" customHeight="1" spans="1:9">
      <c r="A991" s="469" t="s">
        <v>1830</v>
      </c>
      <c r="B991" s="334" t="s">
        <v>1831</v>
      </c>
      <c r="C991" s="336">
        <v>0</v>
      </c>
      <c r="D991" s="336">
        <v>0</v>
      </c>
      <c r="E991" s="470" t="str">
        <f t="shared" si="45"/>
        <v/>
      </c>
      <c r="F991" s="306" t="str">
        <f t="shared" si="46"/>
        <v>否</v>
      </c>
      <c r="G991" s="188" t="str">
        <f t="shared" si="47"/>
        <v>项</v>
      </c>
      <c r="I991" s="188" t="e">
        <f>SUMIF('[3]22'!$A$4:$A$1329,A991,'[3]22'!$D$4:$D$1329)</f>
        <v>#VALUE!</v>
      </c>
    </row>
    <row r="992" ht="36" customHeight="1" spans="1:9">
      <c r="A992" s="469" t="s">
        <v>1832</v>
      </c>
      <c r="B992" s="334" t="s">
        <v>1833</v>
      </c>
      <c r="C992" s="336">
        <v>0</v>
      </c>
      <c r="D992" s="336">
        <v>0</v>
      </c>
      <c r="E992" s="470" t="str">
        <f t="shared" si="45"/>
        <v/>
      </c>
      <c r="F992" s="306" t="str">
        <f t="shared" si="46"/>
        <v>否</v>
      </c>
      <c r="G992" s="188" t="str">
        <f t="shared" si="47"/>
        <v>项</v>
      </c>
      <c r="I992" s="188" t="e">
        <f>SUMIF('[3]22'!$A$4:$A$1329,A992,'[3]22'!$D$4:$D$1329)</f>
        <v>#VALUE!</v>
      </c>
    </row>
    <row r="993" ht="36" customHeight="1" spans="1:9">
      <c r="A993" s="467" t="s">
        <v>1834</v>
      </c>
      <c r="B993" s="330" t="s">
        <v>1835</v>
      </c>
      <c r="C993" s="338">
        <v>12</v>
      </c>
      <c r="D993" s="338">
        <v>0</v>
      </c>
      <c r="E993" s="470">
        <f t="shared" si="45"/>
        <v>-1</v>
      </c>
      <c r="F993" s="306" t="str">
        <f t="shared" si="46"/>
        <v>是</v>
      </c>
      <c r="G993" s="188" t="str">
        <f t="shared" si="47"/>
        <v>款</v>
      </c>
      <c r="I993" s="188" t="e">
        <f>SUMIF('[3]22'!$A$4:$A$1329,A993,'[3]22'!$D$4:$D$1329)</f>
        <v>#VALUE!</v>
      </c>
    </row>
    <row r="994" ht="36" customHeight="1" spans="1:9">
      <c r="A994" s="469" t="s">
        <v>1836</v>
      </c>
      <c r="B994" s="334" t="s">
        <v>138</v>
      </c>
      <c r="C994" s="336">
        <v>0</v>
      </c>
      <c r="D994" s="336">
        <v>0</v>
      </c>
      <c r="E994" s="470" t="str">
        <f t="shared" si="45"/>
        <v/>
      </c>
      <c r="F994" s="306" t="str">
        <f t="shared" si="46"/>
        <v>否</v>
      </c>
      <c r="G994" s="188" t="str">
        <f t="shared" si="47"/>
        <v>项</v>
      </c>
      <c r="I994" s="188" t="e">
        <f>SUMIF('[3]22'!$A$4:$A$1329,A994,'[3]22'!$D$4:$D$1329)</f>
        <v>#VALUE!</v>
      </c>
    </row>
    <row r="995" ht="36" customHeight="1" spans="1:9">
      <c r="A995" s="469" t="s">
        <v>1837</v>
      </c>
      <c r="B995" s="334" t="s">
        <v>140</v>
      </c>
      <c r="C995" s="336">
        <v>0</v>
      </c>
      <c r="D995" s="336">
        <v>0</v>
      </c>
      <c r="E995" s="470" t="str">
        <f t="shared" si="45"/>
        <v/>
      </c>
      <c r="F995" s="306" t="str">
        <f t="shared" si="46"/>
        <v>否</v>
      </c>
      <c r="G995" s="188" t="str">
        <f t="shared" si="47"/>
        <v>项</v>
      </c>
      <c r="I995" s="188" t="e">
        <f>SUMIF('[3]22'!$A$4:$A$1329,A995,'[3]22'!$D$4:$D$1329)</f>
        <v>#VALUE!</v>
      </c>
    </row>
    <row r="996" ht="36" customHeight="1" spans="1:9">
      <c r="A996" s="469" t="s">
        <v>1838</v>
      </c>
      <c r="B996" s="334" t="s">
        <v>142</v>
      </c>
      <c r="C996" s="336">
        <v>0</v>
      </c>
      <c r="D996" s="336">
        <v>0</v>
      </c>
      <c r="E996" s="470" t="str">
        <f t="shared" si="45"/>
        <v/>
      </c>
      <c r="F996" s="306" t="str">
        <f t="shared" si="46"/>
        <v>否</v>
      </c>
      <c r="G996" s="188" t="str">
        <f t="shared" si="47"/>
        <v>项</v>
      </c>
      <c r="I996" s="188" t="e">
        <f>SUMIF('[3]22'!$A$4:$A$1329,A996,'[3]22'!$D$4:$D$1329)</f>
        <v>#VALUE!</v>
      </c>
    </row>
    <row r="997" ht="36" customHeight="1" spans="1:9">
      <c r="A997" s="469" t="s">
        <v>1839</v>
      </c>
      <c r="B997" s="334" t="s">
        <v>1804</v>
      </c>
      <c r="C997" s="336">
        <v>0</v>
      </c>
      <c r="D997" s="336">
        <v>0</v>
      </c>
      <c r="E997" s="470" t="str">
        <f t="shared" ref="E997:E1059" si="48">IF(C997&lt;&gt;0,D997/C997-1,"")</f>
        <v/>
      </c>
      <c r="F997" s="306" t="str">
        <f t="shared" si="46"/>
        <v>否</v>
      </c>
      <c r="G997" s="188" t="str">
        <f t="shared" si="47"/>
        <v>项</v>
      </c>
      <c r="I997" s="188" t="e">
        <f>SUMIF('[3]22'!$A$4:$A$1329,A997,'[3]22'!$D$4:$D$1329)</f>
        <v>#VALUE!</v>
      </c>
    </row>
    <row r="998" ht="36" customHeight="1" spans="1:9">
      <c r="A998" s="469" t="s">
        <v>1840</v>
      </c>
      <c r="B998" s="334" t="s">
        <v>1841</v>
      </c>
      <c r="C998" s="336">
        <v>0</v>
      </c>
      <c r="D998" s="336">
        <v>0</v>
      </c>
      <c r="E998" s="470" t="str">
        <f t="shared" si="48"/>
        <v/>
      </c>
      <c r="F998" s="306" t="str">
        <f t="shared" si="46"/>
        <v>否</v>
      </c>
      <c r="G998" s="188" t="str">
        <f t="shared" si="47"/>
        <v>项</v>
      </c>
      <c r="I998" s="188" t="e">
        <f>SUMIF('[3]22'!$A$4:$A$1329,A998,'[3]22'!$D$4:$D$1329)</f>
        <v>#VALUE!</v>
      </c>
    </row>
    <row r="999" ht="36" customHeight="1" spans="1:9">
      <c r="A999" s="469" t="s">
        <v>1842</v>
      </c>
      <c r="B999" s="334" t="s">
        <v>1843</v>
      </c>
      <c r="C999" s="336">
        <v>12</v>
      </c>
      <c r="D999" s="336">
        <v>0</v>
      </c>
      <c r="E999" s="470">
        <f t="shared" si="48"/>
        <v>-1</v>
      </c>
      <c r="F999" s="306" t="str">
        <f t="shared" si="46"/>
        <v>是</v>
      </c>
      <c r="G999" s="188" t="str">
        <f t="shared" si="47"/>
        <v>项</v>
      </c>
      <c r="I999" s="188" t="e">
        <f>SUMIF('[3]22'!$A$4:$A$1329,A999,'[3]22'!$D$4:$D$1329)</f>
        <v>#VALUE!</v>
      </c>
    </row>
    <row r="1000" ht="36" customHeight="1" spans="1:9">
      <c r="A1000" s="467" t="s">
        <v>1844</v>
      </c>
      <c r="B1000" s="330" t="s">
        <v>1845</v>
      </c>
      <c r="C1000" s="338">
        <v>35</v>
      </c>
      <c r="D1000" s="338">
        <v>0</v>
      </c>
      <c r="E1000" s="470">
        <f t="shared" si="48"/>
        <v>-1</v>
      </c>
      <c r="F1000" s="306" t="str">
        <f t="shared" si="46"/>
        <v>是</v>
      </c>
      <c r="G1000" s="188" t="str">
        <f t="shared" si="47"/>
        <v>款</v>
      </c>
      <c r="I1000" s="188" t="e">
        <f>SUMIF('[3]22'!$A$4:$A$1329,A1000,'[3]22'!$D$4:$D$1329)</f>
        <v>#VALUE!</v>
      </c>
    </row>
    <row r="1001" ht="36" customHeight="1" spans="1:9">
      <c r="A1001" s="469" t="s">
        <v>1846</v>
      </c>
      <c r="B1001" s="334" t="s">
        <v>1847</v>
      </c>
      <c r="C1001" s="336">
        <v>35</v>
      </c>
      <c r="D1001" s="336">
        <v>0</v>
      </c>
      <c r="E1001" s="470">
        <f t="shared" si="48"/>
        <v>-1</v>
      </c>
      <c r="F1001" s="306" t="str">
        <f t="shared" si="46"/>
        <v>是</v>
      </c>
      <c r="G1001" s="188" t="str">
        <f t="shared" si="47"/>
        <v>项</v>
      </c>
      <c r="I1001" s="188" t="e">
        <f>SUMIF('[3]22'!$A$4:$A$1329,A1001,'[3]22'!$D$4:$D$1329)</f>
        <v>#VALUE!</v>
      </c>
    </row>
    <row r="1002" ht="36" customHeight="1" spans="1:9">
      <c r="A1002" s="469" t="s">
        <v>1848</v>
      </c>
      <c r="B1002" s="334" t="s">
        <v>1849</v>
      </c>
      <c r="C1002" s="336">
        <v>0</v>
      </c>
      <c r="D1002" s="336">
        <v>0</v>
      </c>
      <c r="E1002" s="470" t="str">
        <f t="shared" si="48"/>
        <v/>
      </c>
      <c r="F1002" s="306" t="str">
        <f t="shared" si="46"/>
        <v>否</v>
      </c>
      <c r="G1002" s="188" t="str">
        <f t="shared" si="47"/>
        <v>项</v>
      </c>
      <c r="I1002" s="188" t="e">
        <f>SUMIF('[3]22'!$A$4:$A$1329,A1002,'[3]22'!$D$4:$D$1329)</f>
        <v>#VALUE!</v>
      </c>
    </row>
    <row r="1003" ht="36" customHeight="1" spans="1:9">
      <c r="A1003" s="469" t="s">
        <v>1850</v>
      </c>
      <c r="B1003" s="334" t="s">
        <v>1851</v>
      </c>
      <c r="C1003" s="336">
        <v>0</v>
      </c>
      <c r="D1003" s="336">
        <v>0</v>
      </c>
      <c r="E1003" s="470" t="str">
        <f t="shared" si="48"/>
        <v/>
      </c>
      <c r="F1003" s="306" t="str">
        <f t="shared" si="46"/>
        <v>否</v>
      </c>
      <c r="G1003" s="188" t="str">
        <f t="shared" si="47"/>
        <v>项</v>
      </c>
      <c r="I1003" s="188" t="e">
        <f>SUMIF('[3]22'!$A$4:$A$1329,A1003,'[3]22'!$D$4:$D$1329)</f>
        <v>#VALUE!</v>
      </c>
    </row>
    <row r="1004" ht="36" customHeight="1" spans="1:9">
      <c r="A1004" s="469" t="s">
        <v>1852</v>
      </c>
      <c r="B1004" s="334" t="s">
        <v>1853</v>
      </c>
      <c r="C1004" s="336">
        <v>0</v>
      </c>
      <c r="D1004" s="336">
        <v>0</v>
      </c>
      <c r="E1004" s="470" t="str">
        <f t="shared" si="48"/>
        <v/>
      </c>
      <c r="F1004" s="306" t="str">
        <f t="shared" si="46"/>
        <v>否</v>
      </c>
      <c r="G1004" s="188" t="str">
        <f t="shared" si="47"/>
        <v>项</v>
      </c>
      <c r="I1004" s="188" t="e">
        <f>SUMIF('[3]22'!$A$4:$A$1329,A1004,'[3]22'!$D$4:$D$1329)</f>
        <v>#VALUE!</v>
      </c>
    </row>
    <row r="1005" ht="36" customHeight="1" spans="1:9">
      <c r="A1005" s="467" t="s">
        <v>1854</v>
      </c>
      <c r="B1005" s="330" t="s">
        <v>1855</v>
      </c>
      <c r="C1005" s="338">
        <v>3000</v>
      </c>
      <c r="D1005" s="338">
        <v>3037</v>
      </c>
      <c r="E1005" s="470">
        <f t="shared" si="48"/>
        <v>0.012</v>
      </c>
      <c r="F1005" s="306" t="str">
        <f t="shared" si="46"/>
        <v>是</v>
      </c>
      <c r="G1005" s="188" t="str">
        <f t="shared" si="47"/>
        <v>款</v>
      </c>
      <c r="I1005" s="188" t="e">
        <f>SUMIF('[3]22'!$A$4:$A$1329,A1005,'[3]22'!$D$4:$D$1329)</f>
        <v>#VALUE!</v>
      </c>
    </row>
    <row r="1006" ht="36" customHeight="1" spans="1:9">
      <c r="A1006" s="469" t="s">
        <v>1856</v>
      </c>
      <c r="B1006" s="334" t="s">
        <v>1857</v>
      </c>
      <c r="C1006" s="336">
        <v>0</v>
      </c>
      <c r="D1006" s="336">
        <v>0</v>
      </c>
      <c r="E1006" s="470" t="str">
        <f t="shared" si="48"/>
        <v/>
      </c>
      <c r="F1006" s="306" t="str">
        <f t="shared" si="46"/>
        <v>否</v>
      </c>
      <c r="G1006" s="188" t="str">
        <f t="shared" si="47"/>
        <v>项</v>
      </c>
      <c r="I1006" s="188" t="e">
        <f>SUMIF('[3]22'!$A$4:$A$1329,A1006,'[3]22'!$D$4:$D$1329)</f>
        <v>#VALUE!</v>
      </c>
    </row>
    <row r="1007" ht="36" customHeight="1" spans="1:9">
      <c r="A1007" s="469" t="s">
        <v>1858</v>
      </c>
      <c r="B1007" s="334" t="s">
        <v>1859</v>
      </c>
      <c r="C1007" s="336">
        <v>3000</v>
      </c>
      <c r="D1007" s="336">
        <v>3037</v>
      </c>
      <c r="E1007" s="470">
        <f t="shared" si="48"/>
        <v>0.012</v>
      </c>
      <c r="F1007" s="306" t="str">
        <f t="shared" si="46"/>
        <v>是</v>
      </c>
      <c r="G1007" s="188" t="str">
        <f t="shared" si="47"/>
        <v>项</v>
      </c>
      <c r="I1007" s="188" t="e">
        <f>SUMIF('[3]22'!$A$4:$A$1329,A1007,'[3]22'!$D$4:$D$1329)</f>
        <v>#VALUE!</v>
      </c>
    </row>
    <row r="1008" ht="36" customHeight="1" spans="1:9">
      <c r="A1008" s="467" t="s">
        <v>95</v>
      </c>
      <c r="B1008" s="330" t="s">
        <v>96</v>
      </c>
      <c r="C1008" s="338">
        <v>5716</v>
      </c>
      <c r="D1008" s="338">
        <v>6181</v>
      </c>
      <c r="E1008" s="470">
        <f t="shared" si="48"/>
        <v>0.081</v>
      </c>
      <c r="F1008" s="306" t="str">
        <f t="shared" si="46"/>
        <v>是</v>
      </c>
      <c r="G1008" s="188" t="str">
        <f t="shared" si="47"/>
        <v>类</v>
      </c>
      <c r="I1008" s="188" t="e">
        <f>SUMIF('[3]22'!$A$4:$A$1329,A1008,'[3]22'!$D$4:$D$1329)</f>
        <v>#VALUE!</v>
      </c>
    </row>
    <row r="1009" ht="36" customHeight="1" spans="1:9">
      <c r="A1009" s="467" t="s">
        <v>1860</v>
      </c>
      <c r="B1009" s="330" t="s">
        <v>1861</v>
      </c>
      <c r="C1009" s="338">
        <v>0</v>
      </c>
      <c r="D1009" s="338">
        <v>0</v>
      </c>
      <c r="E1009" s="470" t="str">
        <f t="shared" si="48"/>
        <v/>
      </c>
      <c r="F1009" s="306" t="str">
        <f t="shared" si="46"/>
        <v>否</v>
      </c>
      <c r="G1009" s="188" t="str">
        <f t="shared" si="47"/>
        <v>款</v>
      </c>
      <c r="I1009" s="188" t="e">
        <f>SUMIF('[3]22'!$A$4:$A$1329,A1009,'[3]22'!$D$4:$D$1329)</f>
        <v>#VALUE!</v>
      </c>
    </row>
    <row r="1010" ht="36" customHeight="1" spans="1:9">
      <c r="A1010" s="469" t="s">
        <v>1862</v>
      </c>
      <c r="B1010" s="334" t="s">
        <v>138</v>
      </c>
      <c r="C1010" s="336">
        <v>0</v>
      </c>
      <c r="D1010" s="336">
        <v>0</v>
      </c>
      <c r="E1010" s="470" t="str">
        <f t="shared" si="48"/>
        <v/>
      </c>
      <c r="F1010" s="306" t="str">
        <f t="shared" si="46"/>
        <v>否</v>
      </c>
      <c r="G1010" s="188" t="str">
        <f t="shared" si="47"/>
        <v>项</v>
      </c>
      <c r="I1010" s="188" t="e">
        <f>SUMIF('[3]22'!$A$4:$A$1329,A1010,'[3]22'!$D$4:$D$1329)</f>
        <v>#VALUE!</v>
      </c>
    </row>
    <row r="1011" ht="36" customHeight="1" spans="1:9">
      <c r="A1011" s="469" t="s">
        <v>1863</v>
      </c>
      <c r="B1011" s="334" t="s">
        <v>140</v>
      </c>
      <c r="C1011" s="336">
        <v>0</v>
      </c>
      <c r="D1011" s="336">
        <v>0</v>
      </c>
      <c r="E1011" s="470" t="str">
        <f t="shared" si="48"/>
        <v/>
      </c>
      <c r="F1011" s="306" t="str">
        <f t="shared" ref="F1011:F1074" si="49">IF(LEN(A1011)=3,"是",IF(B1011&lt;&gt;"",IF(SUM(C1011:D1011)&lt;&gt;0,"是","否"),"是"))</f>
        <v>否</v>
      </c>
      <c r="G1011" s="188" t="str">
        <f t="shared" ref="G1011:G1074" si="50">IF(LEN(A1011)=3,"类",IF(LEN(A1011)=5,"款","项"))</f>
        <v>项</v>
      </c>
      <c r="I1011" s="188" t="e">
        <f>SUMIF('[3]22'!$A$4:$A$1329,A1011,'[3]22'!$D$4:$D$1329)</f>
        <v>#VALUE!</v>
      </c>
    </row>
    <row r="1012" ht="36" customHeight="1" spans="1:9">
      <c r="A1012" s="469" t="s">
        <v>1864</v>
      </c>
      <c r="B1012" s="334" t="s">
        <v>142</v>
      </c>
      <c r="C1012" s="336">
        <v>0</v>
      </c>
      <c r="D1012" s="336">
        <v>0</v>
      </c>
      <c r="E1012" s="470" t="str">
        <f t="shared" si="48"/>
        <v/>
      </c>
      <c r="F1012" s="306" t="str">
        <f t="shared" si="49"/>
        <v>否</v>
      </c>
      <c r="G1012" s="188" t="str">
        <f t="shared" si="50"/>
        <v>项</v>
      </c>
      <c r="I1012" s="188" t="e">
        <f>SUMIF('[3]22'!$A$4:$A$1329,A1012,'[3]22'!$D$4:$D$1329)</f>
        <v>#VALUE!</v>
      </c>
    </row>
    <row r="1013" ht="36" customHeight="1" spans="1:9">
      <c r="A1013" s="469" t="s">
        <v>1865</v>
      </c>
      <c r="B1013" s="334" t="s">
        <v>1866</v>
      </c>
      <c r="C1013" s="336">
        <v>0</v>
      </c>
      <c r="D1013" s="336">
        <v>0</v>
      </c>
      <c r="E1013" s="470" t="str">
        <f t="shared" si="48"/>
        <v/>
      </c>
      <c r="F1013" s="306" t="str">
        <f t="shared" si="49"/>
        <v>否</v>
      </c>
      <c r="G1013" s="188" t="str">
        <f t="shared" si="50"/>
        <v>项</v>
      </c>
      <c r="I1013" s="188" t="e">
        <f>SUMIF('[3]22'!$A$4:$A$1329,A1013,'[3]22'!$D$4:$D$1329)</f>
        <v>#VALUE!</v>
      </c>
    </row>
    <row r="1014" ht="36" customHeight="1" spans="1:9">
      <c r="A1014" s="469" t="s">
        <v>1867</v>
      </c>
      <c r="B1014" s="334" t="s">
        <v>1868</v>
      </c>
      <c r="C1014" s="336">
        <v>0</v>
      </c>
      <c r="D1014" s="336">
        <v>0</v>
      </c>
      <c r="E1014" s="470" t="str">
        <f t="shared" si="48"/>
        <v/>
      </c>
      <c r="F1014" s="306" t="str">
        <f t="shared" si="49"/>
        <v>否</v>
      </c>
      <c r="G1014" s="188" t="str">
        <f t="shared" si="50"/>
        <v>项</v>
      </c>
      <c r="I1014" s="188" t="e">
        <f>SUMIF('[3]22'!$A$4:$A$1329,A1014,'[3]22'!$D$4:$D$1329)</f>
        <v>#VALUE!</v>
      </c>
    </row>
    <row r="1015" ht="36" customHeight="1" spans="1:9">
      <c r="A1015" s="469" t="s">
        <v>1869</v>
      </c>
      <c r="B1015" s="334" t="s">
        <v>1870</v>
      </c>
      <c r="C1015" s="336">
        <v>0</v>
      </c>
      <c r="D1015" s="336">
        <v>0</v>
      </c>
      <c r="E1015" s="470" t="str">
        <f t="shared" si="48"/>
        <v/>
      </c>
      <c r="F1015" s="306" t="str">
        <f t="shared" si="49"/>
        <v>否</v>
      </c>
      <c r="G1015" s="188" t="str">
        <f t="shared" si="50"/>
        <v>项</v>
      </c>
      <c r="I1015" s="188" t="e">
        <f>SUMIF('[3]22'!$A$4:$A$1329,A1015,'[3]22'!$D$4:$D$1329)</f>
        <v>#VALUE!</v>
      </c>
    </row>
    <row r="1016" ht="36" customHeight="1" spans="1:9">
      <c r="A1016" s="469" t="s">
        <v>1871</v>
      </c>
      <c r="B1016" s="334" t="s">
        <v>1872</v>
      </c>
      <c r="C1016" s="336">
        <v>0</v>
      </c>
      <c r="D1016" s="336">
        <v>0</v>
      </c>
      <c r="E1016" s="470" t="str">
        <f t="shared" si="48"/>
        <v/>
      </c>
      <c r="F1016" s="306" t="str">
        <f t="shared" si="49"/>
        <v>否</v>
      </c>
      <c r="G1016" s="188" t="str">
        <f t="shared" si="50"/>
        <v>项</v>
      </c>
      <c r="I1016" s="188" t="e">
        <f>SUMIF('[3]22'!$A$4:$A$1329,A1016,'[3]22'!$D$4:$D$1329)</f>
        <v>#VALUE!</v>
      </c>
    </row>
    <row r="1017" ht="36" customHeight="1" spans="1:9">
      <c r="A1017" s="469" t="s">
        <v>1873</v>
      </c>
      <c r="B1017" s="334" t="s">
        <v>1874</v>
      </c>
      <c r="C1017" s="336">
        <v>0</v>
      </c>
      <c r="D1017" s="336">
        <v>0</v>
      </c>
      <c r="E1017" s="470" t="str">
        <f t="shared" si="48"/>
        <v/>
      </c>
      <c r="F1017" s="306" t="str">
        <f t="shared" si="49"/>
        <v>否</v>
      </c>
      <c r="G1017" s="188" t="str">
        <f t="shared" si="50"/>
        <v>项</v>
      </c>
      <c r="I1017" s="188" t="e">
        <f>SUMIF('[3]22'!$A$4:$A$1329,A1017,'[3]22'!$D$4:$D$1329)</f>
        <v>#VALUE!</v>
      </c>
    </row>
    <row r="1018" ht="36" customHeight="1" spans="1:9">
      <c r="A1018" s="469" t="s">
        <v>1875</v>
      </c>
      <c r="B1018" s="334" t="s">
        <v>1876</v>
      </c>
      <c r="C1018" s="336">
        <v>0</v>
      </c>
      <c r="D1018" s="336">
        <v>0</v>
      </c>
      <c r="E1018" s="470" t="str">
        <f t="shared" si="48"/>
        <v/>
      </c>
      <c r="F1018" s="306" t="str">
        <f t="shared" si="49"/>
        <v>否</v>
      </c>
      <c r="G1018" s="188" t="str">
        <f t="shared" si="50"/>
        <v>项</v>
      </c>
      <c r="I1018" s="188" t="e">
        <f>SUMIF('[3]22'!$A$4:$A$1329,A1018,'[3]22'!$D$4:$D$1329)</f>
        <v>#VALUE!</v>
      </c>
    </row>
    <row r="1019" ht="36" customHeight="1" spans="1:9">
      <c r="A1019" s="467" t="s">
        <v>1877</v>
      </c>
      <c r="B1019" s="330" t="s">
        <v>1878</v>
      </c>
      <c r="C1019" s="338">
        <v>200</v>
      </c>
      <c r="D1019" s="338">
        <v>0</v>
      </c>
      <c r="E1019" s="470">
        <f t="shared" si="48"/>
        <v>-1</v>
      </c>
      <c r="F1019" s="306" t="str">
        <f t="shared" si="49"/>
        <v>是</v>
      </c>
      <c r="G1019" s="188" t="str">
        <f t="shared" si="50"/>
        <v>款</v>
      </c>
      <c r="I1019" s="188" t="e">
        <f>SUMIF('[3]22'!$A$4:$A$1329,A1019,'[3]22'!$D$4:$D$1329)</f>
        <v>#VALUE!</v>
      </c>
    </row>
    <row r="1020" ht="36" customHeight="1" spans="1:9">
      <c r="A1020" s="469" t="s">
        <v>1879</v>
      </c>
      <c r="B1020" s="334" t="s">
        <v>138</v>
      </c>
      <c r="C1020" s="336">
        <v>0</v>
      </c>
      <c r="D1020" s="336">
        <v>0</v>
      </c>
      <c r="E1020" s="470" t="str">
        <f t="shared" si="48"/>
        <v/>
      </c>
      <c r="F1020" s="306" t="str">
        <f t="shared" si="49"/>
        <v>否</v>
      </c>
      <c r="G1020" s="188" t="str">
        <f t="shared" si="50"/>
        <v>项</v>
      </c>
      <c r="I1020" s="188" t="e">
        <f>SUMIF('[3]22'!$A$4:$A$1329,A1020,'[3]22'!$D$4:$D$1329)</f>
        <v>#VALUE!</v>
      </c>
    </row>
    <row r="1021" ht="36" customHeight="1" spans="1:9">
      <c r="A1021" s="469" t="s">
        <v>1880</v>
      </c>
      <c r="B1021" s="334" t="s">
        <v>140</v>
      </c>
      <c r="C1021" s="336">
        <v>0</v>
      </c>
      <c r="D1021" s="336">
        <v>0</v>
      </c>
      <c r="E1021" s="470" t="str">
        <f t="shared" si="48"/>
        <v/>
      </c>
      <c r="F1021" s="306" t="str">
        <f t="shared" si="49"/>
        <v>否</v>
      </c>
      <c r="G1021" s="188" t="str">
        <f t="shared" si="50"/>
        <v>项</v>
      </c>
      <c r="I1021" s="188" t="e">
        <f>SUMIF('[3]22'!$A$4:$A$1329,A1021,'[3]22'!$D$4:$D$1329)</f>
        <v>#VALUE!</v>
      </c>
    </row>
    <row r="1022" ht="36" customHeight="1" spans="1:9">
      <c r="A1022" s="469" t="s">
        <v>1881</v>
      </c>
      <c r="B1022" s="334" t="s">
        <v>142</v>
      </c>
      <c r="C1022" s="336">
        <v>0</v>
      </c>
      <c r="D1022" s="336">
        <v>0</v>
      </c>
      <c r="E1022" s="470" t="str">
        <f t="shared" si="48"/>
        <v/>
      </c>
      <c r="F1022" s="306" t="str">
        <f t="shared" si="49"/>
        <v>否</v>
      </c>
      <c r="G1022" s="188" t="str">
        <f t="shared" si="50"/>
        <v>项</v>
      </c>
      <c r="I1022" s="188" t="e">
        <f>SUMIF('[3]22'!$A$4:$A$1329,A1022,'[3]22'!$D$4:$D$1329)</f>
        <v>#VALUE!</v>
      </c>
    </row>
    <row r="1023" ht="36" customHeight="1" spans="1:9">
      <c r="A1023" s="469" t="s">
        <v>1882</v>
      </c>
      <c r="B1023" s="334" t="s">
        <v>1883</v>
      </c>
      <c r="C1023" s="336">
        <v>0</v>
      </c>
      <c r="D1023" s="336">
        <v>0</v>
      </c>
      <c r="E1023" s="470" t="str">
        <f t="shared" si="48"/>
        <v/>
      </c>
      <c r="F1023" s="306" t="str">
        <f t="shared" si="49"/>
        <v>否</v>
      </c>
      <c r="G1023" s="188" t="str">
        <f t="shared" si="50"/>
        <v>项</v>
      </c>
      <c r="I1023" s="188" t="e">
        <f>SUMIF('[3]22'!$A$4:$A$1329,A1023,'[3]22'!$D$4:$D$1329)</f>
        <v>#VALUE!</v>
      </c>
    </row>
    <row r="1024" ht="36" customHeight="1" spans="1:9">
      <c r="A1024" s="469" t="s">
        <v>1884</v>
      </c>
      <c r="B1024" s="334" t="s">
        <v>1885</v>
      </c>
      <c r="C1024" s="336">
        <v>200</v>
      </c>
      <c r="D1024" s="336">
        <v>0</v>
      </c>
      <c r="E1024" s="470">
        <f t="shared" si="48"/>
        <v>-1</v>
      </c>
      <c r="F1024" s="306" t="str">
        <f t="shared" si="49"/>
        <v>是</v>
      </c>
      <c r="G1024" s="188" t="str">
        <f t="shared" si="50"/>
        <v>项</v>
      </c>
      <c r="I1024" s="188" t="e">
        <f>SUMIF('[3]22'!$A$4:$A$1329,A1024,'[3]22'!$D$4:$D$1329)</f>
        <v>#VALUE!</v>
      </c>
    </row>
    <row r="1025" ht="36" customHeight="1" spans="1:9">
      <c r="A1025" s="469" t="s">
        <v>1886</v>
      </c>
      <c r="B1025" s="334" t="s">
        <v>1887</v>
      </c>
      <c r="C1025" s="336">
        <v>0</v>
      </c>
      <c r="D1025" s="336">
        <v>0</v>
      </c>
      <c r="E1025" s="470" t="str">
        <f t="shared" si="48"/>
        <v/>
      </c>
      <c r="F1025" s="306" t="str">
        <f t="shared" si="49"/>
        <v>否</v>
      </c>
      <c r="G1025" s="188" t="str">
        <f t="shared" si="50"/>
        <v>项</v>
      </c>
      <c r="I1025" s="188" t="e">
        <f>SUMIF('[3]22'!$A$4:$A$1329,A1025,'[3]22'!$D$4:$D$1329)</f>
        <v>#VALUE!</v>
      </c>
    </row>
    <row r="1026" ht="36" customHeight="1" spans="1:9">
      <c r="A1026" s="469" t="s">
        <v>1888</v>
      </c>
      <c r="B1026" s="334" t="s">
        <v>1889</v>
      </c>
      <c r="C1026" s="336">
        <v>0</v>
      </c>
      <c r="D1026" s="336">
        <v>0</v>
      </c>
      <c r="E1026" s="470" t="str">
        <f t="shared" si="48"/>
        <v/>
      </c>
      <c r="F1026" s="306" t="str">
        <f t="shared" si="49"/>
        <v>否</v>
      </c>
      <c r="G1026" s="188" t="str">
        <f t="shared" si="50"/>
        <v>项</v>
      </c>
      <c r="I1026" s="188" t="e">
        <f>SUMIF('[3]22'!$A$4:$A$1329,A1026,'[3]22'!$D$4:$D$1329)</f>
        <v>#VALUE!</v>
      </c>
    </row>
    <row r="1027" ht="36" customHeight="1" spans="1:9">
      <c r="A1027" s="469" t="s">
        <v>1890</v>
      </c>
      <c r="B1027" s="334" t="s">
        <v>1891</v>
      </c>
      <c r="C1027" s="336">
        <v>0</v>
      </c>
      <c r="D1027" s="336">
        <v>0</v>
      </c>
      <c r="E1027" s="470" t="str">
        <f t="shared" si="48"/>
        <v/>
      </c>
      <c r="F1027" s="306" t="str">
        <f t="shared" si="49"/>
        <v>否</v>
      </c>
      <c r="G1027" s="188" t="str">
        <f t="shared" si="50"/>
        <v>项</v>
      </c>
      <c r="I1027" s="188" t="e">
        <f>SUMIF('[3]22'!$A$4:$A$1329,A1027,'[3]22'!$D$4:$D$1329)</f>
        <v>#VALUE!</v>
      </c>
    </row>
    <row r="1028" ht="36" customHeight="1" spans="1:9">
      <c r="A1028" s="469" t="s">
        <v>1892</v>
      </c>
      <c r="B1028" s="334" t="s">
        <v>1893</v>
      </c>
      <c r="C1028" s="336">
        <v>0</v>
      </c>
      <c r="D1028" s="336">
        <v>0</v>
      </c>
      <c r="E1028" s="470" t="str">
        <f t="shared" si="48"/>
        <v/>
      </c>
      <c r="F1028" s="306" t="str">
        <f t="shared" si="49"/>
        <v>否</v>
      </c>
      <c r="G1028" s="188" t="str">
        <f t="shared" si="50"/>
        <v>项</v>
      </c>
      <c r="I1028" s="188" t="e">
        <f>SUMIF('[3]22'!$A$4:$A$1329,A1028,'[3]22'!$D$4:$D$1329)</f>
        <v>#VALUE!</v>
      </c>
    </row>
    <row r="1029" ht="36" customHeight="1" spans="1:9">
      <c r="A1029" s="469" t="s">
        <v>1894</v>
      </c>
      <c r="B1029" s="334" t="s">
        <v>1895</v>
      </c>
      <c r="C1029" s="336">
        <v>0</v>
      </c>
      <c r="D1029" s="336">
        <v>0</v>
      </c>
      <c r="E1029" s="470" t="str">
        <f t="shared" si="48"/>
        <v/>
      </c>
      <c r="F1029" s="306" t="str">
        <f t="shared" si="49"/>
        <v>否</v>
      </c>
      <c r="G1029" s="188" t="str">
        <f t="shared" si="50"/>
        <v>项</v>
      </c>
      <c r="I1029" s="188" t="e">
        <f>SUMIF('[3]22'!$A$4:$A$1329,A1029,'[3]22'!$D$4:$D$1329)</f>
        <v>#VALUE!</v>
      </c>
    </row>
    <row r="1030" ht="36" customHeight="1" spans="1:9">
      <c r="A1030" s="469" t="s">
        <v>1896</v>
      </c>
      <c r="B1030" s="334" t="s">
        <v>1897</v>
      </c>
      <c r="C1030" s="336">
        <v>0</v>
      </c>
      <c r="D1030" s="336">
        <v>0</v>
      </c>
      <c r="E1030" s="470" t="str">
        <f t="shared" si="48"/>
        <v/>
      </c>
      <c r="F1030" s="306" t="str">
        <f t="shared" si="49"/>
        <v>否</v>
      </c>
      <c r="G1030" s="188" t="str">
        <f t="shared" si="50"/>
        <v>项</v>
      </c>
      <c r="I1030" s="188" t="e">
        <f>SUMIF('[3]22'!$A$4:$A$1329,A1030,'[3]22'!$D$4:$D$1329)</f>
        <v>#VALUE!</v>
      </c>
    </row>
    <row r="1031" ht="36" customHeight="1" spans="1:9">
      <c r="A1031" s="469" t="s">
        <v>1898</v>
      </c>
      <c r="B1031" s="334" t="s">
        <v>1899</v>
      </c>
      <c r="C1031" s="336">
        <v>0</v>
      </c>
      <c r="D1031" s="336">
        <v>0</v>
      </c>
      <c r="E1031" s="470" t="str">
        <f t="shared" si="48"/>
        <v/>
      </c>
      <c r="F1031" s="306" t="str">
        <f t="shared" si="49"/>
        <v>否</v>
      </c>
      <c r="G1031" s="188" t="str">
        <f t="shared" si="50"/>
        <v>项</v>
      </c>
      <c r="I1031" s="188" t="e">
        <f>SUMIF('[3]22'!$A$4:$A$1329,A1031,'[3]22'!$D$4:$D$1329)</f>
        <v>#VALUE!</v>
      </c>
    </row>
    <row r="1032" ht="36" customHeight="1" spans="1:9">
      <c r="A1032" s="469" t="s">
        <v>1900</v>
      </c>
      <c r="B1032" s="334" t="s">
        <v>1901</v>
      </c>
      <c r="C1032" s="336">
        <v>0</v>
      </c>
      <c r="D1032" s="336">
        <v>0</v>
      </c>
      <c r="E1032" s="470" t="str">
        <f t="shared" si="48"/>
        <v/>
      </c>
      <c r="F1032" s="306" t="str">
        <f t="shared" si="49"/>
        <v>否</v>
      </c>
      <c r="G1032" s="188" t="str">
        <f t="shared" si="50"/>
        <v>项</v>
      </c>
      <c r="I1032" s="188" t="e">
        <f>SUMIF('[3]22'!$A$4:$A$1329,A1032,'[3]22'!$D$4:$D$1329)</f>
        <v>#VALUE!</v>
      </c>
    </row>
    <row r="1033" ht="36" customHeight="1" spans="1:9">
      <c r="A1033" s="469" t="s">
        <v>1902</v>
      </c>
      <c r="B1033" s="334" t="s">
        <v>1903</v>
      </c>
      <c r="C1033" s="336">
        <v>0</v>
      </c>
      <c r="D1033" s="336">
        <v>0</v>
      </c>
      <c r="E1033" s="470" t="str">
        <f t="shared" si="48"/>
        <v/>
      </c>
      <c r="F1033" s="306" t="str">
        <f t="shared" si="49"/>
        <v>否</v>
      </c>
      <c r="G1033" s="188" t="str">
        <f t="shared" si="50"/>
        <v>项</v>
      </c>
      <c r="I1033" s="188" t="e">
        <f>SUMIF('[3]22'!$A$4:$A$1329,A1033,'[3]22'!$D$4:$D$1329)</f>
        <v>#VALUE!</v>
      </c>
    </row>
    <row r="1034" ht="36" customHeight="1" spans="1:9">
      <c r="A1034" s="469" t="s">
        <v>1904</v>
      </c>
      <c r="B1034" s="334" t="s">
        <v>1905</v>
      </c>
      <c r="C1034" s="336">
        <v>0</v>
      </c>
      <c r="D1034" s="336">
        <v>0</v>
      </c>
      <c r="E1034" s="470" t="str">
        <f t="shared" si="48"/>
        <v/>
      </c>
      <c r="F1034" s="306" t="str">
        <f t="shared" si="49"/>
        <v>否</v>
      </c>
      <c r="G1034" s="188" t="str">
        <f t="shared" si="50"/>
        <v>项</v>
      </c>
      <c r="I1034" s="188" t="e">
        <f>SUMIF('[3]22'!$A$4:$A$1329,A1034,'[3]22'!$D$4:$D$1329)</f>
        <v>#VALUE!</v>
      </c>
    </row>
    <row r="1035" ht="36" customHeight="1" spans="1:9">
      <c r="A1035" s="467" t="s">
        <v>1906</v>
      </c>
      <c r="B1035" s="330" t="s">
        <v>1907</v>
      </c>
      <c r="C1035" s="338">
        <v>0</v>
      </c>
      <c r="D1035" s="338">
        <v>0</v>
      </c>
      <c r="E1035" s="470" t="str">
        <f t="shared" si="48"/>
        <v/>
      </c>
      <c r="F1035" s="306" t="str">
        <f t="shared" si="49"/>
        <v>否</v>
      </c>
      <c r="G1035" s="188" t="str">
        <f t="shared" si="50"/>
        <v>款</v>
      </c>
      <c r="I1035" s="188" t="e">
        <f>SUMIF('[3]22'!$A$4:$A$1329,A1035,'[3]22'!$D$4:$D$1329)</f>
        <v>#VALUE!</v>
      </c>
    </row>
    <row r="1036" ht="36" customHeight="1" spans="1:9">
      <c r="A1036" s="469" t="s">
        <v>1908</v>
      </c>
      <c r="B1036" s="334" t="s">
        <v>138</v>
      </c>
      <c r="C1036" s="336">
        <v>0</v>
      </c>
      <c r="D1036" s="336">
        <v>0</v>
      </c>
      <c r="E1036" s="470" t="str">
        <f t="shared" si="48"/>
        <v/>
      </c>
      <c r="F1036" s="306" t="str">
        <f t="shared" si="49"/>
        <v>否</v>
      </c>
      <c r="G1036" s="188" t="str">
        <f t="shared" si="50"/>
        <v>项</v>
      </c>
      <c r="I1036" s="188" t="e">
        <f>SUMIF('[3]22'!$A$4:$A$1329,A1036,'[3]22'!$D$4:$D$1329)</f>
        <v>#VALUE!</v>
      </c>
    </row>
    <row r="1037" ht="36" customHeight="1" spans="1:9">
      <c r="A1037" s="469" t="s">
        <v>1909</v>
      </c>
      <c r="B1037" s="334" t="s">
        <v>140</v>
      </c>
      <c r="C1037" s="336">
        <v>0</v>
      </c>
      <c r="D1037" s="336">
        <v>0</v>
      </c>
      <c r="E1037" s="470" t="str">
        <f t="shared" si="48"/>
        <v/>
      </c>
      <c r="F1037" s="306" t="str">
        <f t="shared" si="49"/>
        <v>否</v>
      </c>
      <c r="G1037" s="188" t="str">
        <f t="shared" si="50"/>
        <v>项</v>
      </c>
      <c r="I1037" s="188" t="e">
        <f>SUMIF('[3]22'!$A$4:$A$1329,A1037,'[3]22'!$D$4:$D$1329)</f>
        <v>#VALUE!</v>
      </c>
    </row>
    <row r="1038" ht="36" customHeight="1" spans="1:9">
      <c r="A1038" s="469" t="s">
        <v>1910</v>
      </c>
      <c r="B1038" s="334" t="s">
        <v>142</v>
      </c>
      <c r="C1038" s="336">
        <v>0</v>
      </c>
      <c r="D1038" s="336">
        <v>0</v>
      </c>
      <c r="E1038" s="470" t="str">
        <f t="shared" si="48"/>
        <v/>
      </c>
      <c r="F1038" s="306" t="str">
        <f t="shared" si="49"/>
        <v>否</v>
      </c>
      <c r="G1038" s="188" t="str">
        <f t="shared" si="50"/>
        <v>项</v>
      </c>
      <c r="I1038" s="188" t="e">
        <f>SUMIF('[3]22'!$A$4:$A$1329,A1038,'[3]22'!$D$4:$D$1329)</f>
        <v>#VALUE!</v>
      </c>
    </row>
    <row r="1039" ht="36" customHeight="1" spans="1:9">
      <c r="A1039" s="469" t="s">
        <v>1911</v>
      </c>
      <c r="B1039" s="334" t="s">
        <v>1912</v>
      </c>
      <c r="C1039" s="336">
        <v>0</v>
      </c>
      <c r="D1039" s="336">
        <v>0</v>
      </c>
      <c r="E1039" s="470" t="str">
        <f t="shared" si="48"/>
        <v/>
      </c>
      <c r="F1039" s="306" t="str">
        <f t="shared" si="49"/>
        <v>否</v>
      </c>
      <c r="G1039" s="188" t="str">
        <f t="shared" si="50"/>
        <v>项</v>
      </c>
      <c r="I1039" s="188" t="e">
        <f>SUMIF('[3]22'!$A$4:$A$1329,A1039,'[3]22'!$D$4:$D$1329)</f>
        <v>#VALUE!</v>
      </c>
    </row>
    <row r="1040" ht="36" customHeight="1" spans="1:9">
      <c r="A1040" s="467" t="s">
        <v>1913</v>
      </c>
      <c r="B1040" s="330" t="s">
        <v>1914</v>
      </c>
      <c r="C1040" s="338">
        <v>2857</v>
      </c>
      <c r="D1040" s="338">
        <v>0</v>
      </c>
      <c r="E1040" s="470">
        <f t="shared" si="48"/>
        <v>-1</v>
      </c>
      <c r="F1040" s="306" t="str">
        <f t="shared" si="49"/>
        <v>是</v>
      </c>
      <c r="G1040" s="188" t="str">
        <f t="shared" si="50"/>
        <v>款</v>
      </c>
      <c r="I1040" s="188" t="e">
        <f>SUMIF('[3]22'!$A$4:$A$1329,A1040,'[3]22'!$D$4:$D$1329)</f>
        <v>#VALUE!</v>
      </c>
    </row>
    <row r="1041" ht="36" customHeight="1" spans="1:9">
      <c r="A1041" s="469" t="s">
        <v>1915</v>
      </c>
      <c r="B1041" s="334" t="s">
        <v>138</v>
      </c>
      <c r="C1041" s="336">
        <v>0</v>
      </c>
      <c r="D1041" s="336">
        <v>0</v>
      </c>
      <c r="E1041" s="470" t="str">
        <f t="shared" si="48"/>
        <v/>
      </c>
      <c r="F1041" s="306" t="str">
        <f t="shared" si="49"/>
        <v>否</v>
      </c>
      <c r="G1041" s="188" t="str">
        <f t="shared" si="50"/>
        <v>项</v>
      </c>
      <c r="I1041" s="188" t="e">
        <f>SUMIF('[3]22'!$A$4:$A$1329,A1041,'[3]22'!$D$4:$D$1329)</f>
        <v>#VALUE!</v>
      </c>
    </row>
    <row r="1042" ht="36" customHeight="1" spans="1:9">
      <c r="A1042" s="469" t="s">
        <v>1916</v>
      </c>
      <c r="B1042" s="334" t="s">
        <v>140</v>
      </c>
      <c r="C1042" s="336">
        <v>0</v>
      </c>
      <c r="D1042" s="336">
        <v>0</v>
      </c>
      <c r="E1042" s="470" t="str">
        <f t="shared" si="48"/>
        <v/>
      </c>
      <c r="F1042" s="306" t="str">
        <f t="shared" si="49"/>
        <v>否</v>
      </c>
      <c r="G1042" s="188" t="str">
        <f t="shared" si="50"/>
        <v>项</v>
      </c>
      <c r="I1042" s="188" t="e">
        <f>SUMIF('[3]22'!$A$4:$A$1329,A1042,'[3]22'!$D$4:$D$1329)</f>
        <v>#VALUE!</v>
      </c>
    </row>
    <row r="1043" ht="36" customHeight="1" spans="1:9">
      <c r="A1043" s="469" t="s">
        <v>1917</v>
      </c>
      <c r="B1043" s="334" t="s">
        <v>142</v>
      </c>
      <c r="C1043" s="336">
        <v>0</v>
      </c>
      <c r="D1043" s="336">
        <v>0</v>
      </c>
      <c r="E1043" s="470" t="str">
        <f t="shared" si="48"/>
        <v/>
      </c>
      <c r="F1043" s="306" t="str">
        <f t="shared" si="49"/>
        <v>否</v>
      </c>
      <c r="G1043" s="188" t="str">
        <f t="shared" si="50"/>
        <v>项</v>
      </c>
      <c r="I1043" s="188" t="e">
        <f>SUMIF('[3]22'!$A$4:$A$1329,A1043,'[3]22'!$D$4:$D$1329)</f>
        <v>#VALUE!</v>
      </c>
    </row>
    <row r="1044" ht="36" customHeight="1" spans="1:9">
      <c r="A1044" s="469" t="s">
        <v>1918</v>
      </c>
      <c r="B1044" s="334" t="s">
        <v>1919</v>
      </c>
      <c r="C1044" s="336">
        <v>0</v>
      </c>
      <c r="D1044" s="336">
        <v>0</v>
      </c>
      <c r="E1044" s="470" t="str">
        <f t="shared" si="48"/>
        <v/>
      </c>
      <c r="F1044" s="306" t="str">
        <f t="shared" si="49"/>
        <v>否</v>
      </c>
      <c r="G1044" s="188" t="str">
        <f t="shared" si="50"/>
        <v>项</v>
      </c>
      <c r="I1044" s="188" t="e">
        <f>SUMIF('[3]22'!$A$4:$A$1329,A1044,'[3]22'!$D$4:$D$1329)</f>
        <v>#VALUE!</v>
      </c>
    </row>
    <row r="1045" ht="36" customHeight="1" spans="1:9">
      <c r="A1045" s="469" t="s">
        <v>1920</v>
      </c>
      <c r="B1045" s="334" t="s">
        <v>1921</v>
      </c>
      <c r="C1045" s="336">
        <v>0</v>
      </c>
      <c r="D1045" s="336">
        <v>0</v>
      </c>
      <c r="E1045" s="470" t="str">
        <f t="shared" si="48"/>
        <v/>
      </c>
      <c r="F1045" s="306" t="str">
        <f t="shared" si="49"/>
        <v>否</v>
      </c>
      <c r="G1045" s="188" t="str">
        <f t="shared" si="50"/>
        <v>项</v>
      </c>
      <c r="I1045" s="188" t="e">
        <f>SUMIF('[3]22'!$A$4:$A$1329,A1045,'[3]22'!$D$4:$D$1329)</f>
        <v>#VALUE!</v>
      </c>
    </row>
    <row r="1046" ht="36" customHeight="1" spans="1:9">
      <c r="A1046" s="469" t="s">
        <v>1922</v>
      </c>
      <c r="B1046" s="334" t="s">
        <v>1923</v>
      </c>
      <c r="C1046" s="336">
        <v>0</v>
      </c>
      <c r="D1046" s="336">
        <v>0</v>
      </c>
      <c r="E1046" s="470" t="str">
        <f t="shared" si="48"/>
        <v/>
      </c>
      <c r="F1046" s="306" t="str">
        <f t="shared" si="49"/>
        <v>否</v>
      </c>
      <c r="G1046" s="188" t="str">
        <f t="shared" si="50"/>
        <v>项</v>
      </c>
      <c r="I1046" s="188" t="e">
        <f>SUMIF('[3]22'!$A$4:$A$1329,A1046,'[3]22'!$D$4:$D$1329)</f>
        <v>#VALUE!</v>
      </c>
    </row>
    <row r="1047" ht="36" customHeight="1" spans="1:9">
      <c r="A1047" s="469" t="s">
        <v>1924</v>
      </c>
      <c r="B1047" s="334" t="s">
        <v>1925</v>
      </c>
      <c r="C1047" s="336">
        <v>517</v>
      </c>
      <c r="D1047" s="336">
        <v>0</v>
      </c>
      <c r="E1047" s="470">
        <f t="shared" si="48"/>
        <v>-1</v>
      </c>
      <c r="F1047" s="306" t="str">
        <f t="shared" si="49"/>
        <v>是</v>
      </c>
      <c r="G1047" s="188" t="str">
        <f t="shared" si="50"/>
        <v>项</v>
      </c>
      <c r="I1047" s="188" t="e">
        <f>SUMIF('[3]22'!$A$4:$A$1329,A1047,'[3]22'!$D$4:$D$1329)</f>
        <v>#VALUE!</v>
      </c>
    </row>
    <row r="1048" ht="36" customHeight="1" spans="1:9">
      <c r="A1048" s="469" t="s">
        <v>1926</v>
      </c>
      <c r="B1048" s="334" t="s">
        <v>1927</v>
      </c>
      <c r="C1048" s="336">
        <v>0</v>
      </c>
      <c r="D1048" s="336">
        <v>0</v>
      </c>
      <c r="E1048" s="470" t="str">
        <f t="shared" si="48"/>
        <v/>
      </c>
      <c r="F1048" s="306" t="str">
        <f t="shared" si="49"/>
        <v>否</v>
      </c>
      <c r="G1048" s="188" t="str">
        <f t="shared" si="50"/>
        <v>项</v>
      </c>
      <c r="I1048" s="188" t="e">
        <f>SUMIF('[3]22'!$A$4:$A$1329,A1048,'[3]22'!$D$4:$D$1329)</f>
        <v>#VALUE!</v>
      </c>
    </row>
    <row r="1049" ht="36" customHeight="1" spans="1:9">
      <c r="A1049" s="469" t="s">
        <v>1928</v>
      </c>
      <c r="B1049" s="334" t="s">
        <v>1929</v>
      </c>
      <c r="C1049" s="336">
        <v>2336</v>
      </c>
      <c r="D1049" s="336">
        <v>0</v>
      </c>
      <c r="E1049" s="470">
        <f t="shared" si="48"/>
        <v>-1</v>
      </c>
      <c r="F1049" s="306" t="str">
        <f t="shared" si="49"/>
        <v>是</v>
      </c>
      <c r="G1049" s="188" t="str">
        <f t="shared" si="50"/>
        <v>项</v>
      </c>
      <c r="I1049" s="188" t="e">
        <f>SUMIF('[3]22'!$A$4:$A$1329,A1049,'[3]22'!$D$4:$D$1329)</f>
        <v>#VALUE!</v>
      </c>
    </row>
    <row r="1050" ht="36" customHeight="1" spans="1:9">
      <c r="A1050" s="469" t="s">
        <v>1930</v>
      </c>
      <c r="B1050" s="334" t="s">
        <v>1931</v>
      </c>
      <c r="C1050" s="336">
        <v>0</v>
      </c>
      <c r="D1050" s="336">
        <v>0</v>
      </c>
      <c r="E1050" s="470" t="str">
        <f t="shared" si="48"/>
        <v/>
      </c>
      <c r="F1050" s="306" t="str">
        <f t="shared" si="49"/>
        <v>否</v>
      </c>
      <c r="G1050" s="188" t="str">
        <f t="shared" si="50"/>
        <v>项</v>
      </c>
      <c r="I1050" s="188" t="e">
        <f>SUMIF('[3]22'!$A$4:$A$1329,A1050,'[3]22'!$D$4:$D$1329)</f>
        <v>#VALUE!</v>
      </c>
    </row>
    <row r="1051" ht="36" customHeight="1" spans="1:9">
      <c r="A1051" s="469" t="s">
        <v>1932</v>
      </c>
      <c r="B1051" s="334" t="s">
        <v>1804</v>
      </c>
      <c r="C1051" s="336">
        <v>0</v>
      </c>
      <c r="D1051" s="336">
        <v>0</v>
      </c>
      <c r="E1051" s="470" t="str">
        <f t="shared" si="48"/>
        <v/>
      </c>
      <c r="F1051" s="306" t="str">
        <f t="shared" si="49"/>
        <v>否</v>
      </c>
      <c r="G1051" s="188" t="str">
        <f t="shared" si="50"/>
        <v>项</v>
      </c>
      <c r="I1051" s="188" t="e">
        <f>SUMIF('[3]22'!$A$4:$A$1329,A1051,'[3]22'!$D$4:$D$1329)</f>
        <v>#VALUE!</v>
      </c>
    </row>
    <row r="1052" ht="36" customHeight="1" spans="1:9">
      <c r="A1052" s="469" t="s">
        <v>1933</v>
      </c>
      <c r="B1052" s="334" t="s">
        <v>1934</v>
      </c>
      <c r="C1052" s="336">
        <v>0</v>
      </c>
      <c r="D1052" s="336">
        <v>0</v>
      </c>
      <c r="E1052" s="470" t="str">
        <f t="shared" si="48"/>
        <v/>
      </c>
      <c r="F1052" s="306" t="str">
        <f t="shared" si="49"/>
        <v>否</v>
      </c>
      <c r="G1052" s="188" t="str">
        <f t="shared" si="50"/>
        <v>项</v>
      </c>
      <c r="I1052" s="188" t="e">
        <f>SUMIF('[3]22'!$A$4:$A$1329,A1052,'[3]22'!$D$4:$D$1329)</f>
        <v>#VALUE!</v>
      </c>
    </row>
    <row r="1053" ht="36" customHeight="1" spans="1:9">
      <c r="A1053" s="472">
        <v>2150516</v>
      </c>
      <c r="B1053" s="478" t="s">
        <v>1935</v>
      </c>
      <c r="C1053" s="336">
        <v>0</v>
      </c>
      <c r="D1053" s="336">
        <v>0</v>
      </c>
      <c r="E1053" s="470" t="str">
        <f t="shared" si="48"/>
        <v/>
      </c>
      <c r="F1053" s="306" t="str">
        <f t="shared" si="49"/>
        <v>否</v>
      </c>
      <c r="G1053" s="188" t="str">
        <f t="shared" si="50"/>
        <v>项</v>
      </c>
      <c r="I1053" s="188" t="e">
        <f>SUMIF('[3]22'!$A$4:$A$1329,A1053,'[3]22'!$D$4:$D$1329)</f>
        <v>#VALUE!</v>
      </c>
    </row>
    <row r="1054" ht="36" customHeight="1" spans="1:9">
      <c r="A1054" s="472">
        <v>2150517</v>
      </c>
      <c r="B1054" s="478" t="s">
        <v>1936</v>
      </c>
      <c r="C1054" s="336">
        <v>0</v>
      </c>
      <c r="D1054" s="336">
        <v>0</v>
      </c>
      <c r="E1054" s="470" t="str">
        <f t="shared" si="48"/>
        <v/>
      </c>
      <c r="F1054" s="306" t="str">
        <f t="shared" si="49"/>
        <v>否</v>
      </c>
      <c r="G1054" s="188" t="str">
        <f t="shared" si="50"/>
        <v>项</v>
      </c>
      <c r="I1054" s="188" t="e">
        <f>SUMIF('[3]22'!$A$4:$A$1329,A1054,'[3]22'!$D$4:$D$1329)</f>
        <v>#VALUE!</v>
      </c>
    </row>
    <row r="1055" ht="36" customHeight="1" spans="1:9">
      <c r="A1055" s="472">
        <v>2150550</v>
      </c>
      <c r="B1055" s="478" t="s">
        <v>156</v>
      </c>
      <c r="C1055" s="336">
        <v>0</v>
      </c>
      <c r="D1055" s="336">
        <v>0</v>
      </c>
      <c r="E1055" s="470" t="str">
        <f t="shared" si="48"/>
        <v/>
      </c>
      <c r="F1055" s="306" t="str">
        <f t="shared" si="49"/>
        <v>否</v>
      </c>
      <c r="G1055" s="188" t="str">
        <f t="shared" si="50"/>
        <v>项</v>
      </c>
      <c r="I1055" s="188" t="e">
        <f>SUMIF('[3]22'!$A$4:$A$1329,A1055,'[3]22'!$D$4:$D$1329)</f>
        <v>#VALUE!</v>
      </c>
    </row>
    <row r="1056" ht="36" customHeight="1" spans="1:9">
      <c r="A1056" s="469" t="s">
        <v>1937</v>
      </c>
      <c r="B1056" s="334" t="s">
        <v>1938</v>
      </c>
      <c r="C1056" s="336">
        <v>4</v>
      </c>
      <c r="D1056" s="336">
        <v>0</v>
      </c>
      <c r="E1056" s="470">
        <f t="shared" si="48"/>
        <v>-1</v>
      </c>
      <c r="F1056" s="306" t="str">
        <f t="shared" si="49"/>
        <v>是</v>
      </c>
      <c r="G1056" s="188" t="str">
        <f t="shared" si="50"/>
        <v>项</v>
      </c>
      <c r="I1056" s="188" t="e">
        <f>SUMIF('[3]22'!$A$4:$A$1329,A1056,'[3]22'!$D$4:$D$1329)</f>
        <v>#VALUE!</v>
      </c>
    </row>
    <row r="1057" ht="36" customHeight="1" spans="1:9">
      <c r="A1057" s="467" t="s">
        <v>1939</v>
      </c>
      <c r="B1057" s="330" t="s">
        <v>1940</v>
      </c>
      <c r="C1057" s="338">
        <v>10</v>
      </c>
      <c r="D1057" s="338">
        <v>0</v>
      </c>
      <c r="E1057" s="470">
        <f t="shared" si="48"/>
        <v>-1</v>
      </c>
      <c r="F1057" s="306" t="str">
        <f t="shared" si="49"/>
        <v>是</v>
      </c>
      <c r="G1057" s="188" t="str">
        <f t="shared" si="50"/>
        <v>款</v>
      </c>
      <c r="I1057" s="188" t="e">
        <f>SUMIF('[3]22'!$A$4:$A$1329,A1057,'[3]22'!$D$4:$D$1329)</f>
        <v>#VALUE!</v>
      </c>
    </row>
    <row r="1058" ht="36" customHeight="1" spans="1:9">
      <c r="A1058" s="469" t="s">
        <v>1941</v>
      </c>
      <c r="B1058" s="334" t="s">
        <v>138</v>
      </c>
      <c r="C1058" s="336">
        <v>0</v>
      </c>
      <c r="D1058" s="336">
        <v>0</v>
      </c>
      <c r="E1058" s="470" t="str">
        <f t="shared" si="48"/>
        <v/>
      </c>
      <c r="F1058" s="306" t="str">
        <f t="shared" si="49"/>
        <v>否</v>
      </c>
      <c r="G1058" s="188" t="str">
        <f t="shared" si="50"/>
        <v>项</v>
      </c>
      <c r="I1058" s="188" t="e">
        <f>SUMIF('[3]22'!$A$4:$A$1329,A1058,'[3]22'!$D$4:$D$1329)</f>
        <v>#VALUE!</v>
      </c>
    </row>
    <row r="1059" ht="36" customHeight="1" spans="1:9">
      <c r="A1059" s="469" t="s">
        <v>1942</v>
      </c>
      <c r="B1059" s="334" t="s">
        <v>140</v>
      </c>
      <c r="C1059" s="336">
        <v>10</v>
      </c>
      <c r="D1059" s="336">
        <v>0</v>
      </c>
      <c r="E1059" s="470">
        <f t="shared" si="48"/>
        <v>-1</v>
      </c>
      <c r="F1059" s="306" t="str">
        <f t="shared" si="49"/>
        <v>是</v>
      </c>
      <c r="G1059" s="188" t="str">
        <f t="shared" si="50"/>
        <v>项</v>
      </c>
      <c r="I1059" s="188" t="e">
        <f>SUMIF('[3]22'!$A$4:$A$1329,A1059,'[3]22'!$D$4:$D$1329)</f>
        <v>#VALUE!</v>
      </c>
    </row>
    <row r="1060" ht="36" customHeight="1" spans="1:9">
      <c r="A1060" s="469" t="s">
        <v>1943</v>
      </c>
      <c r="B1060" s="334" t="s">
        <v>142</v>
      </c>
      <c r="C1060" s="336">
        <v>0</v>
      </c>
      <c r="D1060" s="336">
        <v>0</v>
      </c>
      <c r="E1060" s="470" t="str">
        <f t="shared" ref="E1060:E1121" si="51">IF(C1060&lt;&gt;0,D1060/C1060-1,"")</f>
        <v/>
      </c>
      <c r="F1060" s="306" t="str">
        <f t="shared" si="49"/>
        <v>否</v>
      </c>
      <c r="G1060" s="188" t="str">
        <f t="shared" si="50"/>
        <v>项</v>
      </c>
      <c r="I1060" s="188" t="e">
        <f>SUMIF('[3]22'!$A$4:$A$1329,A1060,'[3]22'!$D$4:$D$1329)</f>
        <v>#VALUE!</v>
      </c>
    </row>
    <row r="1061" ht="36" customHeight="1" spans="1:9">
      <c r="A1061" s="469" t="s">
        <v>1944</v>
      </c>
      <c r="B1061" s="334" t="s">
        <v>1945</v>
      </c>
      <c r="C1061" s="336">
        <v>0</v>
      </c>
      <c r="D1061" s="336">
        <v>0</v>
      </c>
      <c r="E1061" s="470" t="str">
        <f t="shared" si="51"/>
        <v/>
      </c>
      <c r="F1061" s="306" t="str">
        <f t="shared" si="49"/>
        <v>否</v>
      </c>
      <c r="G1061" s="188" t="str">
        <f t="shared" si="50"/>
        <v>项</v>
      </c>
      <c r="I1061" s="188" t="e">
        <f>SUMIF('[3]22'!$A$4:$A$1329,A1061,'[3]22'!$D$4:$D$1329)</f>
        <v>#VALUE!</v>
      </c>
    </row>
    <row r="1062" ht="36" customHeight="1" spans="1:9">
      <c r="A1062" s="469" t="s">
        <v>1946</v>
      </c>
      <c r="B1062" s="334" t="s">
        <v>1947</v>
      </c>
      <c r="C1062" s="336">
        <v>0</v>
      </c>
      <c r="D1062" s="336">
        <v>0</v>
      </c>
      <c r="E1062" s="470" t="str">
        <f t="shared" si="51"/>
        <v/>
      </c>
      <c r="F1062" s="306" t="str">
        <f t="shared" si="49"/>
        <v>否</v>
      </c>
      <c r="G1062" s="188" t="str">
        <f t="shared" si="50"/>
        <v>项</v>
      </c>
      <c r="I1062" s="188" t="e">
        <f>SUMIF('[3]22'!$A$4:$A$1329,A1062,'[3]22'!$D$4:$D$1329)</f>
        <v>#VALUE!</v>
      </c>
    </row>
    <row r="1063" ht="36" customHeight="1" spans="1:9">
      <c r="A1063" s="469" t="s">
        <v>1948</v>
      </c>
      <c r="B1063" s="334" t="s">
        <v>1949</v>
      </c>
      <c r="C1063" s="336">
        <v>0</v>
      </c>
      <c r="D1063" s="336">
        <v>0</v>
      </c>
      <c r="E1063" s="470" t="str">
        <f t="shared" si="51"/>
        <v/>
      </c>
      <c r="F1063" s="306" t="str">
        <f t="shared" si="49"/>
        <v>否</v>
      </c>
      <c r="G1063" s="188" t="str">
        <f t="shared" si="50"/>
        <v>项</v>
      </c>
      <c r="I1063" s="188" t="e">
        <f>SUMIF('[3]22'!$A$4:$A$1329,A1063,'[3]22'!$D$4:$D$1329)</f>
        <v>#VALUE!</v>
      </c>
    </row>
    <row r="1064" ht="36" customHeight="1" spans="1:9">
      <c r="A1064" s="467" t="s">
        <v>1950</v>
      </c>
      <c r="B1064" s="330" t="s">
        <v>1951</v>
      </c>
      <c r="C1064" s="338">
        <v>2629</v>
      </c>
      <c r="D1064" s="338">
        <v>6181</v>
      </c>
      <c r="E1064" s="470">
        <f t="shared" si="51"/>
        <v>1.351</v>
      </c>
      <c r="F1064" s="306" t="str">
        <f t="shared" si="49"/>
        <v>是</v>
      </c>
      <c r="G1064" s="188" t="str">
        <f t="shared" si="50"/>
        <v>款</v>
      </c>
      <c r="I1064" s="188" t="e">
        <f>SUMIF('[3]22'!$A$4:$A$1329,A1064,'[3]22'!$D$4:$D$1329)</f>
        <v>#VALUE!</v>
      </c>
    </row>
    <row r="1065" ht="36" customHeight="1" spans="1:9">
      <c r="A1065" s="469" t="s">
        <v>1952</v>
      </c>
      <c r="B1065" s="334" t="s">
        <v>138</v>
      </c>
      <c r="C1065" s="336">
        <v>0</v>
      </c>
      <c r="D1065" s="336">
        <v>0</v>
      </c>
      <c r="E1065" s="470" t="str">
        <f t="shared" si="51"/>
        <v/>
      </c>
      <c r="F1065" s="306" t="str">
        <f t="shared" si="49"/>
        <v>否</v>
      </c>
      <c r="G1065" s="188" t="str">
        <f t="shared" si="50"/>
        <v>项</v>
      </c>
      <c r="I1065" s="188" t="e">
        <f>SUMIF('[3]22'!$A$4:$A$1329,A1065,'[3]22'!$D$4:$D$1329)</f>
        <v>#VALUE!</v>
      </c>
    </row>
    <row r="1066" ht="36" customHeight="1" spans="1:9">
      <c r="A1066" s="469" t="s">
        <v>1953</v>
      </c>
      <c r="B1066" s="334" t="s">
        <v>140</v>
      </c>
      <c r="C1066" s="336">
        <v>0</v>
      </c>
      <c r="D1066" s="336">
        <v>0</v>
      </c>
      <c r="E1066" s="470" t="str">
        <f t="shared" si="51"/>
        <v/>
      </c>
      <c r="F1066" s="306" t="str">
        <f t="shared" si="49"/>
        <v>否</v>
      </c>
      <c r="G1066" s="188" t="str">
        <f t="shared" si="50"/>
        <v>项</v>
      </c>
      <c r="I1066" s="188" t="e">
        <f>SUMIF('[3]22'!$A$4:$A$1329,A1066,'[3]22'!$D$4:$D$1329)</f>
        <v>#VALUE!</v>
      </c>
    </row>
    <row r="1067" ht="36" customHeight="1" spans="1:9">
      <c r="A1067" s="469" t="s">
        <v>1954</v>
      </c>
      <c r="B1067" s="334" t="s">
        <v>142</v>
      </c>
      <c r="C1067" s="336">
        <v>0</v>
      </c>
      <c r="D1067" s="336">
        <v>0</v>
      </c>
      <c r="E1067" s="470" t="str">
        <f t="shared" si="51"/>
        <v/>
      </c>
      <c r="F1067" s="306" t="str">
        <f t="shared" si="49"/>
        <v>否</v>
      </c>
      <c r="G1067" s="188" t="str">
        <f t="shared" si="50"/>
        <v>项</v>
      </c>
      <c r="I1067" s="188" t="e">
        <f>SUMIF('[3]22'!$A$4:$A$1329,A1067,'[3]22'!$D$4:$D$1329)</f>
        <v>#VALUE!</v>
      </c>
    </row>
    <row r="1068" ht="36" customHeight="1" spans="1:9">
      <c r="A1068" s="469" t="s">
        <v>1955</v>
      </c>
      <c r="B1068" s="334" t="s">
        <v>1956</v>
      </c>
      <c r="C1068" s="336">
        <v>0</v>
      </c>
      <c r="D1068" s="336">
        <v>0</v>
      </c>
      <c r="E1068" s="470" t="str">
        <f t="shared" si="51"/>
        <v/>
      </c>
      <c r="F1068" s="306" t="str">
        <f t="shared" si="49"/>
        <v>否</v>
      </c>
      <c r="G1068" s="188" t="str">
        <f t="shared" si="50"/>
        <v>项</v>
      </c>
      <c r="I1068" s="188" t="e">
        <f>SUMIF('[3]22'!$A$4:$A$1329,A1068,'[3]22'!$D$4:$D$1329)</f>
        <v>#VALUE!</v>
      </c>
    </row>
    <row r="1069" ht="36" customHeight="1" spans="1:9">
      <c r="A1069" s="469" t="s">
        <v>1957</v>
      </c>
      <c r="B1069" s="334" t="s">
        <v>1958</v>
      </c>
      <c r="C1069" s="336">
        <v>41</v>
      </c>
      <c r="D1069" s="336">
        <v>2000</v>
      </c>
      <c r="E1069" s="470">
        <f t="shared" si="51"/>
        <v>47.78</v>
      </c>
      <c r="F1069" s="306" t="str">
        <f t="shared" si="49"/>
        <v>是</v>
      </c>
      <c r="G1069" s="188" t="str">
        <f t="shared" si="50"/>
        <v>项</v>
      </c>
      <c r="I1069" s="188" t="e">
        <f>SUMIF('[3]22'!$A$4:$A$1329,A1069,'[3]22'!$D$4:$D$1329)</f>
        <v>#VALUE!</v>
      </c>
    </row>
    <row r="1070" ht="36" customHeight="1" spans="1:9">
      <c r="A1070" s="472">
        <v>2150806</v>
      </c>
      <c r="B1070" s="476" t="s">
        <v>1959</v>
      </c>
      <c r="C1070" s="336">
        <v>0</v>
      </c>
      <c r="D1070" s="336">
        <v>0</v>
      </c>
      <c r="E1070" s="470" t="str">
        <f t="shared" si="51"/>
        <v/>
      </c>
      <c r="F1070" s="306" t="str">
        <f t="shared" si="49"/>
        <v>否</v>
      </c>
      <c r="G1070" s="188" t="str">
        <f t="shared" si="50"/>
        <v>项</v>
      </c>
      <c r="I1070" s="188" t="e">
        <f>SUMIF('[3]22'!$A$4:$A$1329,A1070,'[3]22'!$D$4:$D$1329)</f>
        <v>#VALUE!</v>
      </c>
    </row>
    <row r="1071" ht="36" customHeight="1" spans="1:9">
      <c r="A1071" s="469" t="s">
        <v>1960</v>
      </c>
      <c r="B1071" s="334" t="s">
        <v>1961</v>
      </c>
      <c r="C1071" s="336">
        <v>2588</v>
      </c>
      <c r="D1071" s="336">
        <v>4181</v>
      </c>
      <c r="E1071" s="470">
        <f t="shared" si="51"/>
        <v>0.616</v>
      </c>
      <c r="F1071" s="306" t="str">
        <f t="shared" si="49"/>
        <v>是</v>
      </c>
      <c r="G1071" s="188" t="str">
        <f t="shared" si="50"/>
        <v>项</v>
      </c>
      <c r="I1071" s="188" t="e">
        <f>SUMIF('[3]22'!$A$4:$A$1329,A1071,'[3]22'!$D$4:$D$1329)</f>
        <v>#VALUE!</v>
      </c>
    </row>
    <row r="1072" ht="36" customHeight="1" spans="1:9">
      <c r="A1072" s="467" t="s">
        <v>1962</v>
      </c>
      <c r="B1072" s="330" t="s">
        <v>1963</v>
      </c>
      <c r="C1072" s="338">
        <v>20</v>
      </c>
      <c r="D1072" s="338">
        <v>0</v>
      </c>
      <c r="E1072" s="470">
        <f t="shared" si="51"/>
        <v>-1</v>
      </c>
      <c r="F1072" s="306" t="str">
        <f t="shared" si="49"/>
        <v>是</v>
      </c>
      <c r="G1072" s="188" t="str">
        <f t="shared" si="50"/>
        <v>款</v>
      </c>
      <c r="I1072" s="188" t="e">
        <f>SUMIF('[3]22'!$A$4:$A$1329,A1072,'[3]22'!$D$4:$D$1329)</f>
        <v>#VALUE!</v>
      </c>
    </row>
    <row r="1073" ht="36" customHeight="1" spans="1:9">
      <c r="A1073" s="469" t="s">
        <v>1964</v>
      </c>
      <c r="B1073" s="334" t="s">
        <v>1965</v>
      </c>
      <c r="C1073" s="336">
        <v>0</v>
      </c>
      <c r="D1073" s="336">
        <v>0</v>
      </c>
      <c r="E1073" s="470" t="str">
        <f t="shared" si="51"/>
        <v/>
      </c>
      <c r="F1073" s="306" t="str">
        <f t="shared" si="49"/>
        <v>否</v>
      </c>
      <c r="G1073" s="188" t="str">
        <f t="shared" si="50"/>
        <v>项</v>
      </c>
      <c r="I1073" s="188" t="e">
        <f>SUMIF('[3]22'!$A$4:$A$1329,A1073,'[3]22'!$D$4:$D$1329)</f>
        <v>#VALUE!</v>
      </c>
    </row>
    <row r="1074" ht="36" customHeight="1" spans="1:9">
      <c r="A1074" s="469" t="s">
        <v>1966</v>
      </c>
      <c r="B1074" s="334" t="s">
        <v>1967</v>
      </c>
      <c r="C1074" s="336">
        <v>0</v>
      </c>
      <c r="D1074" s="336">
        <v>0</v>
      </c>
      <c r="E1074" s="470" t="str">
        <f t="shared" si="51"/>
        <v/>
      </c>
      <c r="F1074" s="306" t="str">
        <f t="shared" si="49"/>
        <v>否</v>
      </c>
      <c r="G1074" s="188" t="str">
        <f t="shared" si="50"/>
        <v>项</v>
      </c>
      <c r="I1074" s="188" t="e">
        <f>SUMIF('[3]22'!$A$4:$A$1329,A1074,'[3]22'!$D$4:$D$1329)</f>
        <v>#VALUE!</v>
      </c>
    </row>
    <row r="1075" ht="36" customHeight="1" spans="1:9">
      <c r="A1075" s="469" t="s">
        <v>1968</v>
      </c>
      <c r="B1075" s="334" t="s">
        <v>1969</v>
      </c>
      <c r="C1075" s="336">
        <v>20</v>
      </c>
      <c r="D1075" s="336">
        <v>0</v>
      </c>
      <c r="E1075" s="470">
        <f t="shared" si="51"/>
        <v>-1</v>
      </c>
      <c r="F1075" s="306" t="str">
        <f t="shared" ref="F1075:F1135" si="52">IF(LEN(A1075)=3,"是",IF(B1075&lt;&gt;"",IF(SUM(C1075:D1075)&lt;&gt;0,"是","否"),"是"))</f>
        <v>是</v>
      </c>
      <c r="G1075" s="188" t="str">
        <f t="shared" ref="G1075:G1135" si="53">IF(LEN(A1075)=3,"类",IF(LEN(A1075)=5,"款","项"))</f>
        <v>项</v>
      </c>
      <c r="I1075" s="188" t="e">
        <f>SUMIF('[3]22'!$A$4:$A$1329,A1075,'[3]22'!$D$4:$D$1329)</f>
        <v>#VALUE!</v>
      </c>
    </row>
    <row r="1076" ht="36" customHeight="1" spans="1:9">
      <c r="A1076" s="469" t="s">
        <v>1970</v>
      </c>
      <c r="B1076" s="334" t="s">
        <v>1971</v>
      </c>
      <c r="C1076" s="336">
        <v>0</v>
      </c>
      <c r="D1076" s="336">
        <v>0</v>
      </c>
      <c r="E1076" s="470" t="str">
        <f t="shared" si="51"/>
        <v/>
      </c>
      <c r="F1076" s="306" t="str">
        <f t="shared" si="52"/>
        <v>否</v>
      </c>
      <c r="G1076" s="188" t="str">
        <f t="shared" si="53"/>
        <v>项</v>
      </c>
      <c r="I1076" s="188" t="e">
        <f>SUMIF('[3]22'!$A$4:$A$1329,A1076,'[3]22'!$D$4:$D$1329)</f>
        <v>#VALUE!</v>
      </c>
    </row>
    <row r="1077" ht="36" customHeight="1" spans="1:9">
      <c r="A1077" s="469" t="s">
        <v>1972</v>
      </c>
      <c r="B1077" s="334" t="s">
        <v>1973</v>
      </c>
      <c r="C1077" s="336">
        <v>0</v>
      </c>
      <c r="D1077" s="336">
        <v>0</v>
      </c>
      <c r="E1077" s="470" t="str">
        <f t="shared" si="51"/>
        <v/>
      </c>
      <c r="F1077" s="306" t="str">
        <f t="shared" si="52"/>
        <v>否</v>
      </c>
      <c r="G1077" s="188" t="str">
        <f t="shared" si="53"/>
        <v>项</v>
      </c>
      <c r="I1077" s="188" t="e">
        <f>SUMIF('[3]22'!$A$4:$A$1329,A1077,'[3]22'!$D$4:$D$1329)</f>
        <v>#VALUE!</v>
      </c>
    </row>
    <row r="1078" ht="36" customHeight="1" spans="1:9">
      <c r="A1078" s="467" t="s">
        <v>97</v>
      </c>
      <c r="B1078" s="330" t="s">
        <v>98</v>
      </c>
      <c r="C1078" s="338">
        <v>2582</v>
      </c>
      <c r="D1078" s="338">
        <v>2592</v>
      </c>
      <c r="E1078" s="470">
        <f t="shared" si="51"/>
        <v>0.004</v>
      </c>
      <c r="F1078" s="306" t="str">
        <f t="shared" si="52"/>
        <v>是</v>
      </c>
      <c r="G1078" s="188" t="str">
        <f t="shared" si="53"/>
        <v>类</v>
      </c>
      <c r="I1078" s="188" t="e">
        <f>SUMIF('[3]22'!$A$4:$A$1329,A1078,'[3]22'!$D$4:$D$1329)</f>
        <v>#VALUE!</v>
      </c>
    </row>
    <row r="1079" ht="36" customHeight="1" spans="1:9">
      <c r="A1079" s="467" t="s">
        <v>1974</v>
      </c>
      <c r="B1079" s="330" t="s">
        <v>1975</v>
      </c>
      <c r="C1079" s="338">
        <v>772</v>
      </c>
      <c r="D1079" s="338">
        <v>712</v>
      </c>
      <c r="E1079" s="470">
        <f t="shared" si="51"/>
        <v>-0.078</v>
      </c>
      <c r="F1079" s="306" t="str">
        <f t="shared" si="52"/>
        <v>是</v>
      </c>
      <c r="G1079" s="188" t="str">
        <f t="shared" si="53"/>
        <v>款</v>
      </c>
      <c r="I1079" s="188" t="e">
        <f>SUMIF('[3]22'!$A$4:$A$1329,A1079,'[3]22'!$D$4:$D$1329)</f>
        <v>#VALUE!</v>
      </c>
    </row>
    <row r="1080" ht="36" customHeight="1" spans="1:9">
      <c r="A1080" s="469" t="s">
        <v>1976</v>
      </c>
      <c r="B1080" s="334" t="s">
        <v>138</v>
      </c>
      <c r="C1080" s="336">
        <v>266</v>
      </c>
      <c r="D1080" s="336">
        <v>256</v>
      </c>
      <c r="E1080" s="470">
        <f t="shared" si="51"/>
        <v>-0.038</v>
      </c>
      <c r="F1080" s="306" t="str">
        <f t="shared" si="52"/>
        <v>是</v>
      </c>
      <c r="G1080" s="188" t="str">
        <f t="shared" si="53"/>
        <v>项</v>
      </c>
      <c r="I1080" s="188" t="e">
        <f>SUMIF('[3]22'!$A$4:$A$1329,A1080,'[3]22'!$D$4:$D$1329)</f>
        <v>#VALUE!</v>
      </c>
    </row>
    <row r="1081" ht="36" customHeight="1" spans="1:9">
      <c r="A1081" s="469" t="s">
        <v>1977</v>
      </c>
      <c r="B1081" s="334" t="s">
        <v>140</v>
      </c>
      <c r="C1081" s="336">
        <v>24</v>
      </c>
      <c r="D1081" s="336">
        <v>25</v>
      </c>
      <c r="E1081" s="470">
        <f t="shared" si="51"/>
        <v>0.042</v>
      </c>
      <c r="F1081" s="306" t="str">
        <f t="shared" si="52"/>
        <v>是</v>
      </c>
      <c r="G1081" s="188" t="str">
        <f t="shared" si="53"/>
        <v>项</v>
      </c>
      <c r="I1081" s="188" t="e">
        <f>SUMIF('[3]22'!$A$4:$A$1329,A1081,'[3]22'!$D$4:$D$1329)</f>
        <v>#VALUE!</v>
      </c>
    </row>
    <row r="1082" ht="36" customHeight="1" spans="1:9">
      <c r="A1082" s="469" t="s">
        <v>1978</v>
      </c>
      <c r="B1082" s="334" t="s">
        <v>142</v>
      </c>
      <c r="C1082" s="336">
        <v>0</v>
      </c>
      <c r="D1082" s="336">
        <v>0</v>
      </c>
      <c r="E1082" s="470" t="str">
        <f t="shared" si="51"/>
        <v/>
      </c>
      <c r="F1082" s="306" t="str">
        <f t="shared" si="52"/>
        <v>否</v>
      </c>
      <c r="G1082" s="188" t="str">
        <f t="shared" si="53"/>
        <v>项</v>
      </c>
      <c r="I1082" s="188" t="e">
        <f>SUMIF('[3]22'!$A$4:$A$1329,A1082,'[3]22'!$D$4:$D$1329)</f>
        <v>#VALUE!</v>
      </c>
    </row>
    <row r="1083" ht="36" customHeight="1" spans="1:9">
      <c r="A1083" s="469" t="s">
        <v>1979</v>
      </c>
      <c r="B1083" s="334" t="s">
        <v>1980</v>
      </c>
      <c r="C1083" s="336">
        <v>0</v>
      </c>
      <c r="D1083" s="336">
        <v>0</v>
      </c>
      <c r="E1083" s="470" t="str">
        <f t="shared" si="51"/>
        <v/>
      </c>
      <c r="F1083" s="306" t="str">
        <f t="shared" si="52"/>
        <v>否</v>
      </c>
      <c r="G1083" s="188" t="str">
        <f t="shared" si="53"/>
        <v>项</v>
      </c>
      <c r="I1083" s="188" t="e">
        <f>SUMIF('[3]22'!$A$4:$A$1329,A1083,'[3]22'!$D$4:$D$1329)</f>
        <v>#VALUE!</v>
      </c>
    </row>
    <row r="1084" ht="36" customHeight="1" spans="1:9">
      <c r="A1084" s="469" t="s">
        <v>1981</v>
      </c>
      <c r="B1084" s="334" t="s">
        <v>1982</v>
      </c>
      <c r="C1084" s="336">
        <v>0</v>
      </c>
      <c r="D1084" s="336">
        <v>0</v>
      </c>
      <c r="E1084" s="470" t="str">
        <f t="shared" si="51"/>
        <v/>
      </c>
      <c r="F1084" s="306" t="str">
        <f t="shared" si="52"/>
        <v>否</v>
      </c>
      <c r="G1084" s="188" t="str">
        <f t="shared" si="53"/>
        <v>项</v>
      </c>
      <c r="I1084" s="188" t="e">
        <f>SUMIF('[3]22'!$A$4:$A$1329,A1084,'[3]22'!$D$4:$D$1329)</f>
        <v>#VALUE!</v>
      </c>
    </row>
    <row r="1085" ht="36" customHeight="1" spans="1:9">
      <c r="A1085" s="469" t="s">
        <v>1983</v>
      </c>
      <c r="B1085" s="334" t="s">
        <v>1984</v>
      </c>
      <c r="C1085" s="336">
        <v>0</v>
      </c>
      <c r="D1085" s="336">
        <v>0</v>
      </c>
      <c r="E1085" s="470" t="str">
        <f t="shared" si="51"/>
        <v/>
      </c>
      <c r="F1085" s="306" t="str">
        <f t="shared" si="52"/>
        <v>否</v>
      </c>
      <c r="G1085" s="188" t="str">
        <f t="shared" si="53"/>
        <v>项</v>
      </c>
      <c r="I1085" s="188" t="e">
        <f>SUMIF('[3]22'!$A$4:$A$1329,A1085,'[3]22'!$D$4:$D$1329)</f>
        <v>#VALUE!</v>
      </c>
    </row>
    <row r="1086" ht="36" customHeight="1" spans="1:9">
      <c r="A1086" s="469" t="s">
        <v>1985</v>
      </c>
      <c r="B1086" s="334" t="s">
        <v>1986</v>
      </c>
      <c r="C1086" s="336">
        <v>0</v>
      </c>
      <c r="D1086" s="336">
        <v>0</v>
      </c>
      <c r="E1086" s="470" t="str">
        <f t="shared" si="51"/>
        <v/>
      </c>
      <c r="F1086" s="306" t="str">
        <f t="shared" si="52"/>
        <v>否</v>
      </c>
      <c r="G1086" s="188" t="str">
        <f t="shared" si="53"/>
        <v>项</v>
      </c>
      <c r="I1086" s="188" t="e">
        <f>SUMIF('[3]22'!$A$4:$A$1329,A1086,'[3]22'!$D$4:$D$1329)</f>
        <v>#VALUE!</v>
      </c>
    </row>
    <row r="1087" ht="36" customHeight="1" spans="1:9">
      <c r="A1087" s="469" t="s">
        <v>1987</v>
      </c>
      <c r="B1087" s="334" t="s">
        <v>156</v>
      </c>
      <c r="C1087" s="336">
        <v>0</v>
      </c>
      <c r="D1087" s="336">
        <v>0</v>
      </c>
      <c r="E1087" s="470" t="str">
        <f t="shared" si="51"/>
        <v/>
      </c>
      <c r="F1087" s="306" t="str">
        <f t="shared" si="52"/>
        <v>否</v>
      </c>
      <c r="G1087" s="188" t="str">
        <f t="shared" si="53"/>
        <v>项</v>
      </c>
      <c r="I1087" s="188" t="e">
        <f>SUMIF('[3]22'!$A$4:$A$1329,A1087,'[3]22'!$D$4:$D$1329)</f>
        <v>#VALUE!</v>
      </c>
    </row>
    <row r="1088" ht="36" customHeight="1" spans="1:9">
      <c r="A1088" s="469" t="s">
        <v>1988</v>
      </c>
      <c r="B1088" s="334" t="s">
        <v>1989</v>
      </c>
      <c r="C1088" s="336">
        <v>482</v>
      </c>
      <c r="D1088" s="336">
        <v>431</v>
      </c>
      <c r="E1088" s="470">
        <f t="shared" si="51"/>
        <v>-0.106</v>
      </c>
      <c r="F1088" s="306" t="str">
        <f t="shared" si="52"/>
        <v>是</v>
      </c>
      <c r="G1088" s="188" t="str">
        <f t="shared" si="53"/>
        <v>项</v>
      </c>
      <c r="I1088" s="188" t="e">
        <f>SUMIF('[3]22'!$A$4:$A$1329,A1088,'[3]22'!$D$4:$D$1329)</f>
        <v>#VALUE!</v>
      </c>
    </row>
    <row r="1089" ht="36" customHeight="1" spans="1:9">
      <c r="A1089" s="467" t="s">
        <v>1990</v>
      </c>
      <c r="B1089" s="330" t="s">
        <v>1991</v>
      </c>
      <c r="C1089" s="338">
        <v>1144</v>
      </c>
      <c r="D1089" s="338">
        <v>1221</v>
      </c>
      <c r="E1089" s="470">
        <f t="shared" si="51"/>
        <v>0.067</v>
      </c>
      <c r="F1089" s="306" t="str">
        <f t="shared" si="52"/>
        <v>是</v>
      </c>
      <c r="G1089" s="188" t="str">
        <f t="shared" si="53"/>
        <v>款</v>
      </c>
      <c r="I1089" s="188" t="e">
        <f>SUMIF('[3]22'!$A$4:$A$1329,A1089,'[3]22'!$D$4:$D$1329)</f>
        <v>#VALUE!</v>
      </c>
    </row>
    <row r="1090" ht="36" customHeight="1" spans="1:9">
      <c r="A1090" s="469" t="s">
        <v>1992</v>
      </c>
      <c r="B1090" s="334" t="s">
        <v>138</v>
      </c>
      <c r="C1090" s="336">
        <v>0</v>
      </c>
      <c r="D1090" s="336">
        <v>0</v>
      </c>
      <c r="E1090" s="470" t="str">
        <f t="shared" si="51"/>
        <v/>
      </c>
      <c r="F1090" s="306" t="str">
        <f t="shared" si="52"/>
        <v>否</v>
      </c>
      <c r="G1090" s="188" t="str">
        <f t="shared" si="53"/>
        <v>项</v>
      </c>
      <c r="I1090" s="188" t="e">
        <f>SUMIF('[3]22'!$A$4:$A$1329,A1090,'[3]22'!$D$4:$D$1329)</f>
        <v>#VALUE!</v>
      </c>
    </row>
    <row r="1091" ht="36" customHeight="1" spans="1:9">
      <c r="A1091" s="469" t="s">
        <v>1993</v>
      </c>
      <c r="B1091" s="334" t="s">
        <v>140</v>
      </c>
      <c r="C1091" s="336">
        <v>0</v>
      </c>
      <c r="D1091" s="336">
        <v>0</v>
      </c>
      <c r="E1091" s="470" t="str">
        <f t="shared" si="51"/>
        <v/>
      </c>
      <c r="F1091" s="306" t="str">
        <f t="shared" si="52"/>
        <v>否</v>
      </c>
      <c r="G1091" s="188" t="str">
        <f t="shared" si="53"/>
        <v>项</v>
      </c>
      <c r="I1091" s="188" t="e">
        <f>SUMIF('[3]22'!$A$4:$A$1329,A1091,'[3]22'!$D$4:$D$1329)</f>
        <v>#VALUE!</v>
      </c>
    </row>
    <row r="1092" ht="36" customHeight="1" spans="1:9">
      <c r="A1092" s="469" t="s">
        <v>1994</v>
      </c>
      <c r="B1092" s="334" t="s">
        <v>142</v>
      </c>
      <c r="C1092" s="336">
        <v>0</v>
      </c>
      <c r="D1092" s="336">
        <v>0</v>
      </c>
      <c r="E1092" s="470" t="str">
        <f t="shared" si="51"/>
        <v/>
      </c>
      <c r="F1092" s="306" t="str">
        <f t="shared" si="52"/>
        <v>否</v>
      </c>
      <c r="G1092" s="188" t="str">
        <f t="shared" si="53"/>
        <v>项</v>
      </c>
      <c r="I1092" s="188" t="e">
        <f>SUMIF('[3]22'!$A$4:$A$1329,A1092,'[3]22'!$D$4:$D$1329)</f>
        <v>#VALUE!</v>
      </c>
    </row>
    <row r="1093" ht="36" customHeight="1" spans="1:9">
      <c r="A1093" s="469" t="s">
        <v>1995</v>
      </c>
      <c r="B1093" s="334" t="s">
        <v>1996</v>
      </c>
      <c r="C1093" s="336">
        <v>0</v>
      </c>
      <c r="D1093" s="336">
        <v>0</v>
      </c>
      <c r="E1093" s="470" t="str">
        <f t="shared" si="51"/>
        <v/>
      </c>
      <c r="F1093" s="306" t="str">
        <f t="shared" si="52"/>
        <v>否</v>
      </c>
      <c r="G1093" s="188" t="str">
        <f t="shared" si="53"/>
        <v>项</v>
      </c>
      <c r="I1093" s="188" t="e">
        <f>SUMIF('[3]22'!$A$4:$A$1329,A1093,'[3]22'!$D$4:$D$1329)</f>
        <v>#VALUE!</v>
      </c>
    </row>
    <row r="1094" ht="36" customHeight="1" spans="1:9">
      <c r="A1094" s="469" t="s">
        <v>1997</v>
      </c>
      <c r="B1094" s="334" t="s">
        <v>1998</v>
      </c>
      <c r="C1094" s="336">
        <v>1144</v>
      </c>
      <c r="D1094" s="336">
        <v>1221</v>
      </c>
      <c r="E1094" s="470">
        <f t="shared" si="51"/>
        <v>0.067</v>
      </c>
      <c r="F1094" s="306" t="str">
        <f t="shared" si="52"/>
        <v>是</v>
      </c>
      <c r="G1094" s="188" t="str">
        <f t="shared" si="53"/>
        <v>项</v>
      </c>
      <c r="I1094" s="188" t="e">
        <f>SUMIF('[3]22'!$A$4:$A$1329,A1094,'[3]22'!$D$4:$D$1329)</f>
        <v>#VALUE!</v>
      </c>
    </row>
    <row r="1095" ht="36" customHeight="1" spans="1:9">
      <c r="A1095" s="467" t="s">
        <v>1999</v>
      </c>
      <c r="B1095" s="330" t="s">
        <v>2000</v>
      </c>
      <c r="C1095" s="338">
        <v>666</v>
      </c>
      <c r="D1095" s="338">
        <v>659</v>
      </c>
      <c r="E1095" s="470">
        <f t="shared" si="51"/>
        <v>-0.011</v>
      </c>
      <c r="F1095" s="306" t="str">
        <f t="shared" si="52"/>
        <v>是</v>
      </c>
      <c r="G1095" s="188" t="str">
        <f t="shared" si="53"/>
        <v>款</v>
      </c>
      <c r="I1095" s="188" t="e">
        <f>SUMIF('[3]22'!$A$4:$A$1329,A1095,'[3]22'!$D$4:$D$1329)</f>
        <v>#VALUE!</v>
      </c>
    </row>
    <row r="1096" ht="36" customHeight="1" spans="1:9">
      <c r="A1096" s="469" t="s">
        <v>2001</v>
      </c>
      <c r="B1096" s="334" t="s">
        <v>2002</v>
      </c>
      <c r="C1096" s="336">
        <v>0</v>
      </c>
      <c r="D1096" s="336">
        <v>0</v>
      </c>
      <c r="E1096" s="470" t="str">
        <f t="shared" si="51"/>
        <v/>
      </c>
      <c r="F1096" s="306" t="str">
        <f t="shared" si="52"/>
        <v>否</v>
      </c>
      <c r="G1096" s="188" t="str">
        <f t="shared" si="53"/>
        <v>项</v>
      </c>
      <c r="I1096" s="188" t="e">
        <f>SUMIF('[3]22'!$A$4:$A$1329,A1096,'[3]22'!$D$4:$D$1329)</f>
        <v>#VALUE!</v>
      </c>
    </row>
    <row r="1097" ht="36" customHeight="1" spans="1:9">
      <c r="A1097" s="469" t="s">
        <v>2003</v>
      </c>
      <c r="B1097" s="334" t="s">
        <v>2004</v>
      </c>
      <c r="C1097" s="336">
        <v>666</v>
      </c>
      <c r="D1097" s="336">
        <v>659</v>
      </c>
      <c r="E1097" s="470">
        <f t="shared" si="51"/>
        <v>-0.011</v>
      </c>
      <c r="F1097" s="306" t="str">
        <f t="shared" si="52"/>
        <v>是</v>
      </c>
      <c r="G1097" s="188" t="str">
        <f t="shared" si="53"/>
        <v>项</v>
      </c>
      <c r="I1097" s="188" t="e">
        <f>SUMIF('[3]22'!$A$4:$A$1329,A1097,'[3]22'!$D$4:$D$1329)</f>
        <v>#VALUE!</v>
      </c>
    </row>
    <row r="1098" ht="36" customHeight="1" spans="1:9">
      <c r="A1098" s="467" t="s">
        <v>99</v>
      </c>
      <c r="B1098" s="330" t="s">
        <v>100</v>
      </c>
      <c r="C1098" s="338">
        <v>787</v>
      </c>
      <c r="D1098" s="338">
        <v>80</v>
      </c>
      <c r="E1098" s="470">
        <f t="shared" si="51"/>
        <v>-0.898</v>
      </c>
      <c r="F1098" s="306" t="str">
        <f t="shared" si="52"/>
        <v>是</v>
      </c>
      <c r="G1098" s="188" t="str">
        <f t="shared" si="53"/>
        <v>类</v>
      </c>
      <c r="I1098" s="188" t="e">
        <f>SUMIF('[3]22'!$A$4:$A$1329,A1098,'[3]22'!$D$4:$D$1329)</f>
        <v>#VALUE!</v>
      </c>
    </row>
    <row r="1099" ht="36" customHeight="1" spans="1:9">
      <c r="A1099" s="467" t="s">
        <v>2005</v>
      </c>
      <c r="B1099" s="330" t="s">
        <v>2006</v>
      </c>
      <c r="C1099" s="338">
        <v>68</v>
      </c>
      <c r="D1099" s="338">
        <v>70</v>
      </c>
      <c r="E1099" s="470">
        <f t="shared" si="51"/>
        <v>0.029</v>
      </c>
      <c r="F1099" s="306" t="str">
        <f t="shared" si="52"/>
        <v>是</v>
      </c>
      <c r="G1099" s="188" t="str">
        <f t="shared" si="53"/>
        <v>款</v>
      </c>
      <c r="I1099" s="188" t="e">
        <f>SUMIF('[3]22'!$A$4:$A$1329,A1099,'[3]22'!$D$4:$D$1329)</f>
        <v>#VALUE!</v>
      </c>
    </row>
    <row r="1100" ht="36" customHeight="1" spans="1:9">
      <c r="A1100" s="469" t="s">
        <v>2007</v>
      </c>
      <c r="B1100" s="334" t="s">
        <v>138</v>
      </c>
      <c r="C1100" s="336">
        <v>0</v>
      </c>
      <c r="D1100" s="336">
        <v>0</v>
      </c>
      <c r="E1100" s="470" t="str">
        <f t="shared" si="51"/>
        <v/>
      </c>
      <c r="F1100" s="306" t="str">
        <f t="shared" si="52"/>
        <v>否</v>
      </c>
      <c r="G1100" s="188" t="str">
        <f t="shared" si="53"/>
        <v>项</v>
      </c>
      <c r="I1100" s="188" t="e">
        <f>SUMIF('[3]22'!$A$4:$A$1329,A1100,'[3]22'!$D$4:$D$1329)</f>
        <v>#VALUE!</v>
      </c>
    </row>
    <row r="1101" ht="36" customHeight="1" spans="1:9">
      <c r="A1101" s="469" t="s">
        <v>2008</v>
      </c>
      <c r="B1101" s="334" t="s">
        <v>140</v>
      </c>
      <c r="C1101" s="336">
        <v>0</v>
      </c>
      <c r="D1101" s="336">
        <v>0</v>
      </c>
      <c r="E1101" s="470" t="str">
        <f t="shared" si="51"/>
        <v/>
      </c>
      <c r="F1101" s="306" t="str">
        <f t="shared" si="52"/>
        <v>否</v>
      </c>
      <c r="G1101" s="188" t="str">
        <f t="shared" si="53"/>
        <v>项</v>
      </c>
      <c r="I1101" s="188" t="e">
        <f>SUMIF('[3]22'!$A$4:$A$1329,A1101,'[3]22'!$D$4:$D$1329)</f>
        <v>#VALUE!</v>
      </c>
    </row>
    <row r="1102" ht="36" customHeight="1" spans="1:9">
      <c r="A1102" s="469" t="s">
        <v>2009</v>
      </c>
      <c r="B1102" s="334" t="s">
        <v>142</v>
      </c>
      <c r="C1102" s="336">
        <v>0</v>
      </c>
      <c r="D1102" s="336">
        <v>0</v>
      </c>
      <c r="E1102" s="470" t="str">
        <f t="shared" si="51"/>
        <v/>
      </c>
      <c r="F1102" s="306" t="str">
        <f t="shared" si="52"/>
        <v>否</v>
      </c>
      <c r="G1102" s="188" t="str">
        <f t="shared" si="53"/>
        <v>项</v>
      </c>
      <c r="I1102" s="188" t="e">
        <f>SUMIF('[3]22'!$A$4:$A$1329,A1102,'[3]22'!$D$4:$D$1329)</f>
        <v>#VALUE!</v>
      </c>
    </row>
    <row r="1103" ht="36" customHeight="1" spans="1:9">
      <c r="A1103" s="469" t="s">
        <v>2010</v>
      </c>
      <c r="B1103" s="334" t="s">
        <v>2011</v>
      </c>
      <c r="C1103" s="336">
        <v>0</v>
      </c>
      <c r="D1103" s="336">
        <v>0</v>
      </c>
      <c r="E1103" s="470" t="str">
        <f t="shared" si="51"/>
        <v/>
      </c>
      <c r="F1103" s="306" t="str">
        <f t="shared" si="52"/>
        <v>否</v>
      </c>
      <c r="G1103" s="188" t="str">
        <f t="shared" si="53"/>
        <v>项</v>
      </c>
      <c r="I1103" s="188" t="e">
        <f>SUMIF('[3]22'!$A$4:$A$1329,A1103,'[3]22'!$D$4:$D$1329)</f>
        <v>#VALUE!</v>
      </c>
    </row>
    <row r="1104" ht="36" customHeight="1" spans="1:9">
      <c r="A1104" s="469" t="s">
        <v>2012</v>
      </c>
      <c r="B1104" s="334" t="s">
        <v>156</v>
      </c>
      <c r="C1104" s="336">
        <v>0</v>
      </c>
      <c r="D1104" s="336">
        <v>0</v>
      </c>
      <c r="E1104" s="470" t="str">
        <f t="shared" si="51"/>
        <v/>
      </c>
      <c r="F1104" s="306" t="str">
        <f t="shared" si="52"/>
        <v>否</v>
      </c>
      <c r="G1104" s="188" t="str">
        <f t="shared" si="53"/>
        <v>项</v>
      </c>
      <c r="I1104" s="188" t="e">
        <f>SUMIF('[3]22'!$A$4:$A$1329,A1104,'[3]22'!$D$4:$D$1329)</f>
        <v>#VALUE!</v>
      </c>
    </row>
    <row r="1105" ht="36" customHeight="1" spans="1:9">
      <c r="A1105" s="469" t="s">
        <v>2013</v>
      </c>
      <c r="B1105" s="334" t="s">
        <v>2014</v>
      </c>
      <c r="C1105" s="336">
        <v>68</v>
      </c>
      <c r="D1105" s="336">
        <v>70</v>
      </c>
      <c r="E1105" s="470">
        <f t="shared" si="51"/>
        <v>0.029</v>
      </c>
      <c r="F1105" s="306" t="str">
        <f t="shared" si="52"/>
        <v>是</v>
      </c>
      <c r="G1105" s="188" t="str">
        <f t="shared" si="53"/>
        <v>项</v>
      </c>
      <c r="I1105" s="188" t="e">
        <f>SUMIF('[3]22'!$A$4:$A$1329,A1105,'[3]22'!$D$4:$D$1329)</f>
        <v>#VALUE!</v>
      </c>
    </row>
    <row r="1106" ht="36" customHeight="1" spans="1:9">
      <c r="A1106" s="330">
        <v>21702</v>
      </c>
      <c r="B1106" s="479" t="s">
        <v>2015</v>
      </c>
      <c r="C1106" s="338">
        <v>10</v>
      </c>
      <c r="D1106" s="338">
        <v>10</v>
      </c>
      <c r="E1106" s="470">
        <f t="shared" si="51"/>
        <v>0</v>
      </c>
      <c r="F1106" s="306" t="str">
        <f t="shared" si="52"/>
        <v>是</v>
      </c>
      <c r="G1106" s="188" t="str">
        <f t="shared" si="53"/>
        <v>款</v>
      </c>
      <c r="I1106" s="188" t="e">
        <f>SUMIF('[3]22'!$A$4:$A$1329,A1106,'[3]22'!$D$4:$D$1329)</f>
        <v>#VALUE!</v>
      </c>
    </row>
    <row r="1107" ht="36" customHeight="1" spans="1:9">
      <c r="A1107" s="480">
        <v>2170201</v>
      </c>
      <c r="B1107" s="477" t="s">
        <v>2016</v>
      </c>
      <c r="C1107" s="336">
        <v>0</v>
      </c>
      <c r="D1107" s="336">
        <v>0</v>
      </c>
      <c r="E1107" s="470" t="str">
        <f t="shared" si="51"/>
        <v/>
      </c>
      <c r="F1107" s="306" t="str">
        <f t="shared" si="52"/>
        <v>否</v>
      </c>
      <c r="G1107" s="188" t="str">
        <f t="shared" si="53"/>
        <v>项</v>
      </c>
      <c r="I1107" s="188" t="e">
        <f>SUMIF('[3]22'!$A$4:$A$1329,A1107,'[3]22'!$D$4:$D$1329)</f>
        <v>#VALUE!</v>
      </c>
    </row>
    <row r="1108" ht="36" customHeight="1" spans="1:9">
      <c r="A1108" s="480">
        <v>2170202</v>
      </c>
      <c r="B1108" s="477" t="s">
        <v>2017</v>
      </c>
      <c r="C1108" s="336">
        <v>0</v>
      </c>
      <c r="D1108" s="336">
        <v>0</v>
      </c>
      <c r="E1108" s="470" t="str">
        <f t="shared" si="51"/>
        <v/>
      </c>
      <c r="F1108" s="306" t="str">
        <f t="shared" si="52"/>
        <v>否</v>
      </c>
      <c r="G1108" s="188" t="str">
        <f t="shared" si="53"/>
        <v>项</v>
      </c>
      <c r="I1108" s="188" t="e">
        <f>SUMIF('[3]22'!$A$4:$A$1329,A1108,'[3]22'!$D$4:$D$1329)</f>
        <v>#VALUE!</v>
      </c>
    </row>
    <row r="1109" ht="36" customHeight="1" spans="1:9">
      <c r="A1109" s="480">
        <v>2170203</v>
      </c>
      <c r="B1109" s="477" t="s">
        <v>2018</v>
      </c>
      <c r="C1109" s="336">
        <v>0</v>
      </c>
      <c r="D1109" s="336">
        <v>0</v>
      </c>
      <c r="E1109" s="470" t="str">
        <f t="shared" si="51"/>
        <v/>
      </c>
      <c r="F1109" s="306" t="str">
        <f t="shared" si="52"/>
        <v>否</v>
      </c>
      <c r="G1109" s="188" t="str">
        <f t="shared" si="53"/>
        <v>项</v>
      </c>
      <c r="I1109" s="188" t="e">
        <f>SUMIF('[3]22'!$A$4:$A$1329,A1109,'[3]22'!$D$4:$D$1329)</f>
        <v>#VALUE!</v>
      </c>
    </row>
    <row r="1110" ht="36" customHeight="1" spans="1:9">
      <c r="A1110" s="480">
        <v>2170204</v>
      </c>
      <c r="B1110" s="477" t="s">
        <v>2019</v>
      </c>
      <c r="C1110" s="336">
        <v>0</v>
      </c>
      <c r="D1110" s="336">
        <v>0</v>
      </c>
      <c r="E1110" s="470" t="str">
        <f t="shared" si="51"/>
        <v/>
      </c>
      <c r="F1110" s="306" t="str">
        <f t="shared" si="52"/>
        <v>否</v>
      </c>
      <c r="G1110" s="188" t="str">
        <f t="shared" si="53"/>
        <v>项</v>
      </c>
      <c r="I1110" s="188" t="e">
        <f>SUMIF('[3]22'!$A$4:$A$1329,A1110,'[3]22'!$D$4:$D$1329)</f>
        <v>#VALUE!</v>
      </c>
    </row>
    <row r="1111" ht="36" customHeight="1" spans="1:9">
      <c r="A1111" s="480">
        <v>2170205</v>
      </c>
      <c r="B1111" s="477" t="s">
        <v>2020</v>
      </c>
      <c r="C1111" s="336">
        <v>0</v>
      </c>
      <c r="D1111" s="336">
        <v>0</v>
      </c>
      <c r="E1111" s="470" t="str">
        <f t="shared" si="51"/>
        <v/>
      </c>
      <c r="F1111" s="306" t="str">
        <f t="shared" si="52"/>
        <v>否</v>
      </c>
      <c r="G1111" s="188" t="str">
        <f t="shared" si="53"/>
        <v>项</v>
      </c>
      <c r="I1111" s="188" t="e">
        <f>SUMIF('[3]22'!$A$4:$A$1329,A1111,'[3]22'!$D$4:$D$1329)</f>
        <v>#VALUE!</v>
      </c>
    </row>
    <row r="1112" ht="36" customHeight="1" spans="1:9">
      <c r="A1112" s="480">
        <v>2170206</v>
      </c>
      <c r="B1112" s="477" t="s">
        <v>2021</v>
      </c>
      <c r="C1112" s="336">
        <v>0</v>
      </c>
      <c r="D1112" s="336">
        <v>0</v>
      </c>
      <c r="E1112" s="470" t="str">
        <f t="shared" si="51"/>
        <v/>
      </c>
      <c r="F1112" s="306" t="str">
        <f t="shared" si="52"/>
        <v>否</v>
      </c>
      <c r="G1112" s="188" t="str">
        <f t="shared" si="53"/>
        <v>项</v>
      </c>
      <c r="I1112" s="188" t="e">
        <f>SUMIF('[3]22'!$A$4:$A$1329,A1112,'[3]22'!$D$4:$D$1329)</f>
        <v>#VALUE!</v>
      </c>
    </row>
    <row r="1113" ht="36" customHeight="1" spans="1:9">
      <c r="A1113" s="480">
        <v>2170207</v>
      </c>
      <c r="B1113" s="477" t="s">
        <v>2022</v>
      </c>
      <c r="C1113" s="336">
        <v>0</v>
      </c>
      <c r="D1113" s="336">
        <v>0</v>
      </c>
      <c r="E1113" s="470" t="str">
        <f t="shared" si="51"/>
        <v/>
      </c>
      <c r="F1113" s="306" t="str">
        <f t="shared" si="52"/>
        <v>否</v>
      </c>
      <c r="G1113" s="188" t="str">
        <f t="shared" si="53"/>
        <v>项</v>
      </c>
      <c r="I1113" s="188" t="e">
        <f>SUMIF('[3]22'!$A$4:$A$1329,A1113,'[3]22'!$D$4:$D$1329)</f>
        <v>#VALUE!</v>
      </c>
    </row>
    <row r="1114" ht="36" customHeight="1" spans="1:9">
      <c r="A1114" s="480">
        <v>2170208</v>
      </c>
      <c r="B1114" s="477" t="s">
        <v>2023</v>
      </c>
      <c r="C1114" s="336">
        <v>0</v>
      </c>
      <c r="D1114" s="336">
        <v>0</v>
      </c>
      <c r="E1114" s="470" t="str">
        <f t="shared" si="51"/>
        <v/>
      </c>
      <c r="F1114" s="306" t="str">
        <f t="shared" si="52"/>
        <v>否</v>
      </c>
      <c r="G1114" s="188" t="str">
        <f t="shared" si="53"/>
        <v>项</v>
      </c>
      <c r="I1114" s="188" t="e">
        <f>SUMIF('[3]22'!$A$4:$A$1329,A1114,'[3]22'!$D$4:$D$1329)</f>
        <v>#VALUE!</v>
      </c>
    </row>
    <row r="1115" ht="36" customHeight="1" spans="1:9">
      <c r="A1115" s="480">
        <v>2170299</v>
      </c>
      <c r="B1115" s="477" t="s">
        <v>2024</v>
      </c>
      <c r="C1115" s="336">
        <v>10</v>
      </c>
      <c r="D1115" s="336">
        <v>10</v>
      </c>
      <c r="E1115" s="470">
        <f t="shared" si="51"/>
        <v>0</v>
      </c>
      <c r="F1115" s="306" t="str">
        <f t="shared" si="52"/>
        <v>是</v>
      </c>
      <c r="G1115" s="188" t="str">
        <f t="shared" si="53"/>
        <v>项</v>
      </c>
      <c r="I1115" s="188" t="e">
        <f>SUMIF('[3]22'!$A$4:$A$1329,A1115,'[3]22'!$D$4:$D$1329)</f>
        <v>#VALUE!</v>
      </c>
    </row>
    <row r="1116" ht="36" customHeight="1" spans="1:9">
      <c r="A1116" s="467" t="s">
        <v>2025</v>
      </c>
      <c r="B1116" s="330" t="s">
        <v>2026</v>
      </c>
      <c r="C1116" s="338">
        <v>0</v>
      </c>
      <c r="D1116" s="338">
        <v>0</v>
      </c>
      <c r="E1116" s="470" t="str">
        <f t="shared" si="51"/>
        <v/>
      </c>
      <c r="F1116" s="306" t="str">
        <f t="shared" si="52"/>
        <v>否</v>
      </c>
      <c r="G1116" s="188" t="str">
        <f t="shared" si="53"/>
        <v>款</v>
      </c>
      <c r="I1116" s="188" t="e">
        <f>SUMIF('[3]22'!$A$4:$A$1329,A1116,'[3]22'!$D$4:$D$1329)</f>
        <v>#VALUE!</v>
      </c>
    </row>
    <row r="1117" ht="36" customHeight="1" spans="1:9">
      <c r="A1117" s="469" t="s">
        <v>2027</v>
      </c>
      <c r="B1117" s="334" t="s">
        <v>2028</v>
      </c>
      <c r="C1117" s="336">
        <v>0</v>
      </c>
      <c r="D1117" s="336">
        <v>0</v>
      </c>
      <c r="E1117" s="470" t="str">
        <f t="shared" si="51"/>
        <v/>
      </c>
      <c r="F1117" s="306" t="str">
        <f t="shared" si="52"/>
        <v>否</v>
      </c>
      <c r="G1117" s="188" t="str">
        <f t="shared" si="53"/>
        <v>项</v>
      </c>
      <c r="I1117" s="188" t="e">
        <f>SUMIF('[3]22'!$A$4:$A$1329,A1117,'[3]22'!$D$4:$D$1329)</f>
        <v>#VALUE!</v>
      </c>
    </row>
    <row r="1118" ht="36" customHeight="1" spans="1:9">
      <c r="A1118" s="469" t="s">
        <v>2029</v>
      </c>
      <c r="B1118" s="334" t="s">
        <v>2030</v>
      </c>
      <c r="C1118" s="336">
        <v>0</v>
      </c>
      <c r="D1118" s="336">
        <v>0</v>
      </c>
      <c r="E1118" s="470" t="str">
        <f t="shared" si="51"/>
        <v/>
      </c>
      <c r="F1118" s="306" t="str">
        <f t="shared" si="52"/>
        <v>否</v>
      </c>
      <c r="G1118" s="188" t="str">
        <f t="shared" si="53"/>
        <v>项</v>
      </c>
      <c r="I1118" s="188" t="e">
        <f>SUMIF('[3]22'!$A$4:$A$1329,A1118,'[3]22'!$D$4:$D$1329)</f>
        <v>#VALUE!</v>
      </c>
    </row>
    <row r="1119" ht="36" customHeight="1" spans="1:9">
      <c r="A1119" s="469" t="s">
        <v>2031</v>
      </c>
      <c r="B1119" s="334" t="s">
        <v>2032</v>
      </c>
      <c r="C1119" s="336">
        <v>0</v>
      </c>
      <c r="D1119" s="336">
        <v>0</v>
      </c>
      <c r="E1119" s="470" t="str">
        <f t="shared" si="51"/>
        <v/>
      </c>
      <c r="F1119" s="306" t="str">
        <f t="shared" si="52"/>
        <v>否</v>
      </c>
      <c r="G1119" s="188" t="str">
        <f t="shared" si="53"/>
        <v>项</v>
      </c>
      <c r="I1119" s="188" t="e">
        <f>SUMIF('[3]22'!$A$4:$A$1329,A1119,'[3]22'!$D$4:$D$1329)</f>
        <v>#VALUE!</v>
      </c>
    </row>
    <row r="1120" ht="36" customHeight="1" spans="1:9">
      <c r="A1120" s="469" t="s">
        <v>2033</v>
      </c>
      <c r="B1120" s="334" t="s">
        <v>2034</v>
      </c>
      <c r="C1120" s="336">
        <v>0</v>
      </c>
      <c r="D1120" s="336">
        <v>0</v>
      </c>
      <c r="E1120" s="470" t="str">
        <f t="shared" si="51"/>
        <v/>
      </c>
      <c r="F1120" s="306" t="str">
        <f t="shared" si="52"/>
        <v>否</v>
      </c>
      <c r="G1120" s="188" t="str">
        <f t="shared" si="53"/>
        <v>项</v>
      </c>
      <c r="I1120" s="188" t="e">
        <f>SUMIF('[3]22'!$A$4:$A$1329,A1120,'[3]22'!$D$4:$D$1329)</f>
        <v>#VALUE!</v>
      </c>
    </row>
    <row r="1121" ht="36" customHeight="1" spans="1:9">
      <c r="A1121" s="469" t="s">
        <v>2035</v>
      </c>
      <c r="B1121" s="334" t="s">
        <v>2036</v>
      </c>
      <c r="C1121" s="336">
        <v>0</v>
      </c>
      <c r="D1121" s="336">
        <v>0</v>
      </c>
      <c r="E1121" s="470" t="str">
        <f t="shared" si="51"/>
        <v/>
      </c>
      <c r="F1121" s="306" t="str">
        <f t="shared" si="52"/>
        <v>否</v>
      </c>
      <c r="G1121" s="188" t="str">
        <f t="shared" si="53"/>
        <v>项</v>
      </c>
      <c r="I1121" s="188" t="e">
        <f>SUMIF('[3]22'!$A$4:$A$1329,A1121,'[3]22'!$D$4:$D$1329)</f>
        <v>#VALUE!</v>
      </c>
    </row>
    <row r="1122" ht="36" customHeight="1" spans="1:9">
      <c r="A1122" s="467" t="s">
        <v>2037</v>
      </c>
      <c r="B1122" s="330" t="s">
        <v>2038</v>
      </c>
      <c r="C1122" s="338">
        <v>709</v>
      </c>
      <c r="D1122" s="338">
        <v>0</v>
      </c>
      <c r="E1122" s="470">
        <f t="shared" ref="E1122:E1183" si="54">IF(C1122&lt;&gt;0,D1122/C1122-1,"")</f>
        <v>-1</v>
      </c>
      <c r="F1122" s="306" t="str">
        <f t="shared" si="52"/>
        <v>是</v>
      </c>
      <c r="G1122" s="188" t="str">
        <f t="shared" si="53"/>
        <v>款</v>
      </c>
      <c r="I1122" s="188" t="e">
        <f>SUMIF('[3]22'!$A$4:$A$1329,A1122,'[3]22'!$D$4:$D$1329)</f>
        <v>#VALUE!</v>
      </c>
    </row>
    <row r="1123" ht="36" customHeight="1" spans="1:9">
      <c r="A1123" s="334">
        <v>2179902</v>
      </c>
      <c r="B1123" s="334" t="s">
        <v>2039</v>
      </c>
      <c r="C1123" s="336">
        <v>652</v>
      </c>
      <c r="D1123" s="336">
        <v>0</v>
      </c>
      <c r="E1123" s="470">
        <f t="shared" si="54"/>
        <v>-1</v>
      </c>
      <c r="F1123" s="306" t="str">
        <f t="shared" si="52"/>
        <v>是</v>
      </c>
      <c r="G1123" s="188" t="str">
        <f t="shared" si="53"/>
        <v>项</v>
      </c>
      <c r="I1123" s="188" t="e">
        <f>SUMIF('[3]22'!$A$4:$A$1329,A1123,'[3]22'!$D$4:$D$1329)</f>
        <v>#VALUE!</v>
      </c>
    </row>
    <row r="1124" ht="36" customHeight="1" spans="1:9">
      <c r="A1124" s="334">
        <v>2179999</v>
      </c>
      <c r="B1124" s="334" t="s">
        <v>2036</v>
      </c>
      <c r="C1124" s="336">
        <v>57</v>
      </c>
      <c r="D1124" s="336">
        <v>0</v>
      </c>
      <c r="E1124" s="470">
        <f t="shared" si="54"/>
        <v>-1</v>
      </c>
      <c r="F1124" s="306" t="str">
        <f t="shared" si="52"/>
        <v>是</v>
      </c>
      <c r="G1124" s="188" t="str">
        <f t="shared" si="53"/>
        <v>项</v>
      </c>
      <c r="I1124" s="188" t="e">
        <f>SUMIF('[3]22'!$A$4:$A$1329,A1124,'[3]22'!$D$4:$D$1329)</f>
        <v>#VALUE!</v>
      </c>
    </row>
    <row r="1125" ht="36" customHeight="1" spans="1:9">
      <c r="A1125" s="467" t="s">
        <v>101</v>
      </c>
      <c r="B1125" s="330" t="s">
        <v>102</v>
      </c>
      <c r="C1125" s="338">
        <v>0</v>
      </c>
      <c r="D1125" s="338">
        <v>0</v>
      </c>
      <c r="E1125" s="470" t="str">
        <f t="shared" si="54"/>
        <v/>
      </c>
      <c r="F1125" s="306" t="str">
        <f t="shared" si="52"/>
        <v>是</v>
      </c>
      <c r="G1125" s="188" t="str">
        <f t="shared" si="53"/>
        <v>类</v>
      </c>
      <c r="I1125" s="188" t="e">
        <f>SUMIF('[3]22'!$A$4:$A$1329,A1125,'[3]22'!$D$4:$D$1329)</f>
        <v>#VALUE!</v>
      </c>
    </row>
    <row r="1126" ht="36" customHeight="1" spans="1:9">
      <c r="A1126" s="467" t="s">
        <v>2040</v>
      </c>
      <c r="B1126" s="330" t="s">
        <v>2041</v>
      </c>
      <c r="C1126" s="338">
        <v>0</v>
      </c>
      <c r="D1126" s="338">
        <v>0</v>
      </c>
      <c r="E1126" s="470" t="str">
        <f t="shared" si="54"/>
        <v/>
      </c>
      <c r="F1126" s="306" t="str">
        <f t="shared" si="52"/>
        <v>否</v>
      </c>
      <c r="G1126" s="188" t="str">
        <f t="shared" si="53"/>
        <v>款</v>
      </c>
      <c r="I1126" s="188" t="e">
        <f>SUMIF('[3]22'!$A$4:$A$1329,A1126,'[3]22'!$D$4:$D$1329)</f>
        <v>#VALUE!</v>
      </c>
    </row>
    <row r="1127" ht="36" customHeight="1" spans="1:9">
      <c r="A1127" s="467" t="s">
        <v>2042</v>
      </c>
      <c r="B1127" s="330" t="s">
        <v>2043</v>
      </c>
      <c r="C1127" s="338">
        <v>0</v>
      </c>
      <c r="D1127" s="338">
        <v>0</v>
      </c>
      <c r="E1127" s="470" t="str">
        <f t="shared" si="54"/>
        <v/>
      </c>
      <c r="F1127" s="306" t="str">
        <f t="shared" si="52"/>
        <v>否</v>
      </c>
      <c r="G1127" s="188" t="str">
        <f t="shared" si="53"/>
        <v>款</v>
      </c>
      <c r="I1127" s="188" t="e">
        <f>SUMIF('[3]22'!$A$4:$A$1329,A1127,'[3]22'!$D$4:$D$1329)</f>
        <v>#VALUE!</v>
      </c>
    </row>
    <row r="1128" ht="36" customHeight="1" spans="1:9">
      <c r="A1128" s="467" t="s">
        <v>2044</v>
      </c>
      <c r="B1128" s="330" t="s">
        <v>2045</v>
      </c>
      <c r="C1128" s="338">
        <v>0</v>
      </c>
      <c r="D1128" s="338">
        <v>0</v>
      </c>
      <c r="E1128" s="470" t="str">
        <f t="shared" si="54"/>
        <v/>
      </c>
      <c r="F1128" s="306" t="str">
        <f t="shared" si="52"/>
        <v>否</v>
      </c>
      <c r="G1128" s="188" t="str">
        <f t="shared" si="53"/>
        <v>款</v>
      </c>
      <c r="I1128" s="188" t="e">
        <f>SUMIF('[3]22'!$A$4:$A$1329,A1128,'[3]22'!$D$4:$D$1329)</f>
        <v>#VALUE!</v>
      </c>
    </row>
    <row r="1129" ht="36" customHeight="1" spans="1:9">
      <c r="A1129" s="467" t="s">
        <v>2046</v>
      </c>
      <c r="B1129" s="330" t="s">
        <v>2047</v>
      </c>
      <c r="C1129" s="338">
        <v>0</v>
      </c>
      <c r="D1129" s="338">
        <v>0</v>
      </c>
      <c r="E1129" s="470" t="str">
        <f t="shared" si="54"/>
        <v/>
      </c>
      <c r="F1129" s="306" t="str">
        <f t="shared" si="52"/>
        <v>否</v>
      </c>
      <c r="G1129" s="188" t="str">
        <f t="shared" si="53"/>
        <v>款</v>
      </c>
      <c r="I1129" s="188" t="e">
        <f>SUMIF('[3]22'!$A$4:$A$1329,A1129,'[3]22'!$D$4:$D$1329)</f>
        <v>#VALUE!</v>
      </c>
    </row>
    <row r="1130" ht="36" customHeight="1" spans="1:9">
      <c r="A1130" s="467" t="s">
        <v>2048</v>
      </c>
      <c r="B1130" s="330" t="s">
        <v>2049</v>
      </c>
      <c r="C1130" s="338">
        <v>0</v>
      </c>
      <c r="D1130" s="338">
        <v>0</v>
      </c>
      <c r="E1130" s="470" t="str">
        <f t="shared" si="54"/>
        <v/>
      </c>
      <c r="F1130" s="306" t="str">
        <f t="shared" si="52"/>
        <v>否</v>
      </c>
      <c r="G1130" s="188" t="str">
        <f t="shared" si="53"/>
        <v>款</v>
      </c>
      <c r="I1130" s="188" t="e">
        <f>SUMIF('[3]22'!$A$4:$A$1329,A1130,'[3]22'!$D$4:$D$1329)</f>
        <v>#VALUE!</v>
      </c>
    </row>
    <row r="1131" ht="36" customHeight="1" spans="1:9">
      <c r="A1131" s="467" t="s">
        <v>2050</v>
      </c>
      <c r="B1131" s="330" t="s">
        <v>2051</v>
      </c>
      <c r="C1131" s="338">
        <v>0</v>
      </c>
      <c r="D1131" s="338">
        <v>0</v>
      </c>
      <c r="E1131" s="470" t="str">
        <f t="shared" si="54"/>
        <v/>
      </c>
      <c r="F1131" s="306" t="str">
        <f t="shared" si="52"/>
        <v>否</v>
      </c>
      <c r="G1131" s="188" t="str">
        <f t="shared" si="53"/>
        <v>款</v>
      </c>
      <c r="I1131" s="188" t="e">
        <f>SUMIF('[3]22'!$A$4:$A$1329,A1131,'[3]22'!$D$4:$D$1329)</f>
        <v>#VALUE!</v>
      </c>
    </row>
    <row r="1132" ht="36" customHeight="1" spans="1:9">
      <c r="A1132" s="467" t="s">
        <v>2052</v>
      </c>
      <c r="B1132" s="330" t="s">
        <v>2053</v>
      </c>
      <c r="C1132" s="338">
        <v>0</v>
      </c>
      <c r="D1132" s="338">
        <v>0</v>
      </c>
      <c r="E1132" s="470" t="str">
        <f t="shared" si="54"/>
        <v/>
      </c>
      <c r="F1132" s="306" t="str">
        <f t="shared" si="52"/>
        <v>否</v>
      </c>
      <c r="G1132" s="188" t="str">
        <f t="shared" si="53"/>
        <v>款</v>
      </c>
      <c r="I1132" s="188" t="e">
        <f>SUMIF('[3]22'!$A$4:$A$1329,A1132,'[3]22'!$D$4:$D$1329)</f>
        <v>#VALUE!</v>
      </c>
    </row>
    <row r="1133" ht="36" customHeight="1" spans="1:9">
      <c r="A1133" s="467" t="s">
        <v>2054</v>
      </c>
      <c r="B1133" s="330" t="s">
        <v>2055</v>
      </c>
      <c r="C1133" s="338">
        <v>0</v>
      </c>
      <c r="D1133" s="338">
        <v>0</v>
      </c>
      <c r="E1133" s="470" t="str">
        <f t="shared" si="54"/>
        <v/>
      </c>
      <c r="F1133" s="306" t="str">
        <f t="shared" si="52"/>
        <v>否</v>
      </c>
      <c r="G1133" s="188" t="str">
        <f t="shared" si="53"/>
        <v>款</v>
      </c>
      <c r="I1133" s="188" t="e">
        <f>SUMIF('[3]22'!$A$4:$A$1329,A1133,'[3]22'!$D$4:$D$1329)</f>
        <v>#VALUE!</v>
      </c>
    </row>
    <row r="1134" ht="36" customHeight="1" spans="1:9">
      <c r="A1134" s="467" t="s">
        <v>2056</v>
      </c>
      <c r="B1134" s="330" t="s">
        <v>2057</v>
      </c>
      <c r="C1134" s="338">
        <v>0</v>
      </c>
      <c r="D1134" s="338">
        <v>0</v>
      </c>
      <c r="E1134" s="470" t="str">
        <f t="shared" si="54"/>
        <v/>
      </c>
      <c r="F1134" s="306" t="str">
        <f t="shared" si="52"/>
        <v>否</v>
      </c>
      <c r="G1134" s="188" t="str">
        <f t="shared" si="53"/>
        <v>款</v>
      </c>
      <c r="I1134" s="188" t="e">
        <f>SUMIF('[3]22'!$A$4:$A$1329,A1134,'[3]22'!$D$4:$D$1329)</f>
        <v>#VALUE!</v>
      </c>
    </row>
    <row r="1135" ht="36" customHeight="1" spans="1:9">
      <c r="A1135" s="467" t="s">
        <v>103</v>
      </c>
      <c r="B1135" s="330" t="s">
        <v>104</v>
      </c>
      <c r="C1135" s="338">
        <v>2509</v>
      </c>
      <c r="D1135" s="338">
        <v>2933</v>
      </c>
      <c r="E1135" s="470">
        <f t="shared" si="54"/>
        <v>0.169</v>
      </c>
      <c r="F1135" s="306" t="str">
        <f t="shared" si="52"/>
        <v>是</v>
      </c>
      <c r="G1135" s="188" t="str">
        <f t="shared" si="53"/>
        <v>类</v>
      </c>
      <c r="I1135" s="188" t="e">
        <f>SUMIF('[3]22'!$A$4:$A$1329,A1135,'[3]22'!$D$4:$D$1329)</f>
        <v>#VALUE!</v>
      </c>
    </row>
    <row r="1136" ht="36" customHeight="1" spans="1:9">
      <c r="A1136" s="467" t="s">
        <v>2058</v>
      </c>
      <c r="B1136" s="330" t="s">
        <v>2059</v>
      </c>
      <c r="C1136" s="338">
        <v>2112</v>
      </c>
      <c r="D1136" s="338">
        <v>2512</v>
      </c>
      <c r="E1136" s="470">
        <f t="shared" si="54"/>
        <v>0.189</v>
      </c>
      <c r="F1136" s="306" t="str">
        <f t="shared" ref="F1136:F1198" si="55">IF(LEN(A1136)=3,"是",IF(B1136&lt;&gt;"",IF(SUM(C1136:D1136)&lt;&gt;0,"是","否"),"是"))</f>
        <v>是</v>
      </c>
      <c r="G1136" s="188" t="str">
        <f t="shared" ref="G1136:G1198" si="56">IF(LEN(A1136)=3,"类",IF(LEN(A1136)=5,"款","项"))</f>
        <v>款</v>
      </c>
      <c r="I1136" s="188" t="e">
        <f>SUMIF('[3]22'!$A$4:$A$1329,A1136,'[3]22'!$D$4:$D$1329)</f>
        <v>#VALUE!</v>
      </c>
    </row>
    <row r="1137" ht="36" customHeight="1" spans="1:9">
      <c r="A1137" s="469" t="s">
        <v>2060</v>
      </c>
      <c r="B1137" s="334" t="s">
        <v>138</v>
      </c>
      <c r="C1137" s="336">
        <v>1427</v>
      </c>
      <c r="D1137" s="336">
        <v>1372</v>
      </c>
      <c r="E1137" s="470">
        <f t="shared" si="54"/>
        <v>-0.039</v>
      </c>
      <c r="F1137" s="306" t="str">
        <f t="shared" si="55"/>
        <v>是</v>
      </c>
      <c r="G1137" s="188" t="str">
        <f t="shared" si="56"/>
        <v>项</v>
      </c>
      <c r="I1137" s="188" t="e">
        <f>SUMIF('[3]22'!$A$4:$A$1329,A1137,'[3]22'!$D$4:$D$1329)</f>
        <v>#VALUE!</v>
      </c>
    </row>
    <row r="1138" ht="36" customHeight="1" spans="1:9">
      <c r="A1138" s="469" t="s">
        <v>2061</v>
      </c>
      <c r="B1138" s="334" t="s">
        <v>140</v>
      </c>
      <c r="C1138" s="336">
        <v>0</v>
      </c>
      <c r="D1138" s="336">
        <v>0</v>
      </c>
      <c r="E1138" s="470" t="str">
        <f t="shared" si="54"/>
        <v/>
      </c>
      <c r="F1138" s="306" t="str">
        <f t="shared" si="55"/>
        <v>否</v>
      </c>
      <c r="G1138" s="188" t="str">
        <f t="shared" si="56"/>
        <v>项</v>
      </c>
      <c r="I1138" s="188" t="e">
        <f>SUMIF('[3]22'!$A$4:$A$1329,A1138,'[3]22'!$D$4:$D$1329)</f>
        <v>#VALUE!</v>
      </c>
    </row>
    <row r="1139" ht="36" customHeight="1" spans="1:9">
      <c r="A1139" s="469" t="s">
        <v>2062</v>
      </c>
      <c r="B1139" s="334" t="s">
        <v>142</v>
      </c>
      <c r="C1139" s="336">
        <v>0</v>
      </c>
      <c r="D1139" s="336">
        <v>0</v>
      </c>
      <c r="E1139" s="470" t="str">
        <f t="shared" si="54"/>
        <v/>
      </c>
      <c r="F1139" s="306" t="str">
        <f t="shared" si="55"/>
        <v>否</v>
      </c>
      <c r="G1139" s="188" t="str">
        <f t="shared" si="56"/>
        <v>项</v>
      </c>
      <c r="I1139" s="188" t="e">
        <f>SUMIF('[3]22'!$A$4:$A$1329,A1139,'[3]22'!$D$4:$D$1329)</f>
        <v>#VALUE!</v>
      </c>
    </row>
    <row r="1140" ht="36" customHeight="1" spans="1:9">
      <c r="A1140" s="469" t="s">
        <v>2063</v>
      </c>
      <c r="B1140" s="334" t="s">
        <v>2064</v>
      </c>
      <c r="C1140" s="336">
        <v>476</v>
      </c>
      <c r="D1140" s="336">
        <v>584</v>
      </c>
      <c r="E1140" s="470">
        <f t="shared" si="54"/>
        <v>0.227</v>
      </c>
      <c r="F1140" s="306" t="str">
        <f t="shared" si="55"/>
        <v>是</v>
      </c>
      <c r="G1140" s="188" t="str">
        <f t="shared" si="56"/>
        <v>项</v>
      </c>
      <c r="I1140" s="188" t="e">
        <f>SUMIF('[3]22'!$A$4:$A$1329,A1140,'[3]22'!$D$4:$D$1329)</f>
        <v>#VALUE!</v>
      </c>
    </row>
    <row r="1141" ht="36" customHeight="1" spans="1:9">
      <c r="A1141" s="469" t="s">
        <v>2065</v>
      </c>
      <c r="B1141" s="334" t="s">
        <v>2066</v>
      </c>
      <c r="C1141" s="336">
        <v>30</v>
      </c>
      <c r="D1141" s="336">
        <v>20</v>
      </c>
      <c r="E1141" s="470">
        <f t="shared" si="54"/>
        <v>-0.333</v>
      </c>
      <c r="F1141" s="306" t="str">
        <f t="shared" si="55"/>
        <v>是</v>
      </c>
      <c r="G1141" s="188" t="str">
        <f t="shared" si="56"/>
        <v>项</v>
      </c>
      <c r="I1141" s="188" t="e">
        <f>SUMIF('[3]22'!$A$4:$A$1329,A1141,'[3]22'!$D$4:$D$1329)</f>
        <v>#VALUE!</v>
      </c>
    </row>
    <row r="1142" ht="36" customHeight="1" spans="1:9">
      <c r="A1142" s="469" t="s">
        <v>2067</v>
      </c>
      <c r="B1142" s="334" t="s">
        <v>2068</v>
      </c>
      <c r="C1142" s="336">
        <v>0</v>
      </c>
      <c r="D1142" s="336">
        <v>0</v>
      </c>
      <c r="E1142" s="470" t="str">
        <f t="shared" si="54"/>
        <v/>
      </c>
      <c r="F1142" s="306" t="str">
        <f t="shared" si="55"/>
        <v>否</v>
      </c>
      <c r="G1142" s="188" t="str">
        <f t="shared" si="56"/>
        <v>项</v>
      </c>
      <c r="I1142" s="188" t="e">
        <f>SUMIF('[3]22'!$A$4:$A$1329,A1142,'[3]22'!$D$4:$D$1329)</f>
        <v>#VALUE!</v>
      </c>
    </row>
    <row r="1143" ht="36" customHeight="1" spans="1:9">
      <c r="A1143" s="469" t="s">
        <v>2069</v>
      </c>
      <c r="B1143" s="334" t="s">
        <v>2070</v>
      </c>
      <c r="C1143" s="336">
        <v>85</v>
      </c>
      <c r="D1143" s="336">
        <v>110</v>
      </c>
      <c r="E1143" s="470">
        <f t="shared" si="54"/>
        <v>0.294</v>
      </c>
      <c r="F1143" s="306" t="str">
        <f t="shared" si="55"/>
        <v>是</v>
      </c>
      <c r="G1143" s="188" t="str">
        <f t="shared" si="56"/>
        <v>项</v>
      </c>
      <c r="I1143" s="188" t="e">
        <f>SUMIF('[3]22'!$A$4:$A$1329,A1143,'[3]22'!$D$4:$D$1329)</f>
        <v>#VALUE!</v>
      </c>
    </row>
    <row r="1144" ht="36" customHeight="1" spans="1:9">
      <c r="A1144" s="469" t="s">
        <v>2071</v>
      </c>
      <c r="B1144" s="334" t="s">
        <v>2072</v>
      </c>
      <c r="C1144" s="336">
        <v>7</v>
      </c>
      <c r="D1144" s="336">
        <v>75</v>
      </c>
      <c r="E1144" s="470">
        <f t="shared" si="54"/>
        <v>9.714</v>
      </c>
      <c r="F1144" s="306" t="str">
        <f t="shared" si="55"/>
        <v>是</v>
      </c>
      <c r="G1144" s="188" t="str">
        <f t="shared" si="56"/>
        <v>项</v>
      </c>
      <c r="I1144" s="188" t="e">
        <f>SUMIF('[3]22'!$A$4:$A$1329,A1144,'[3]22'!$D$4:$D$1329)</f>
        <v>#VALUE!</v>
      </c>
    </row>
    <row r="1145" ht="36" customHeight="1" spans="1:9">
      <c r="A1145" s="469" t="s">
        <v>2073</v>
      </c>
      <c r="B1145" s="334" t="s">
        <v>2074</v>
      </c>
      <c r="C1145" s="336">
        <v>0</v>
      </c>
      <c r="D1145" s="336">
        <v>0</v>
      </c>
      <c r="E1145" s="470" t="str">
        <f t="shared" si="54"/>
        <v/>
      </c>
      <c r="F1145" s="306" t="str">
        <f t="shared" si="55"/>
        <v>否</v>
      </c>
      <c r="G1145" s="188" t="str">
        <f t="shared" si="56"/>
        <v>项</v>
      </c>
      <c r="I1145" s="188" t="e">
        <f>SUMIF('[3]22'!$A$4:$A$1329,A1145,'[3]22'!$D$4:$D$1329)</f>
        <v>#VALUE!</v>
      </c>
    </row>
    <row r="1146" ht="36" customHeight="1" spans="1:9">
      <c r="A1146" s="469" t="s">
        <v>2075</v>
      </c>
      <c r="B1146" s="334" t="s">
        <v>2076</v>
      </c>
      <c r="C1146" s="336">
        <v>0</v>
      </c>
      <c r="D1146" s="336">
        <v>0</v>
      </c>
      <c r="E1146" s="470" t="str">
        <f t="shared" si="54"/>
        <v/>
      </c>
      <c r="F1146" s="306" t="str">
        <f t="shared" si="55"/>
        <v>否</v>
      </c>
      <c r="G1146" s="188" t="str">
        <f t="shared" si="56"/>
        <v>项</v>
      </c>
      <c r="I1146" s="188" t="e">
        <f>SUMIF('[3]22'!$A$4:$A$1329,A1146,'[3]22'!$D$4:$D$1329)</f>
        <v>#VALUE!</v>
      </c>
    </row>
    <row r="1147" ht="36" customHeight="1" spans="1:9">
      <c r="A1147" s="469" t="s">
        <v>2077</v>
      </c>
      <c r="B1147" s="334" t="s">
        <v>2078</v>
      </c>
      <c r="C1147" s="336">
        <v>59</v>
      </c>
      <c r="D1147" s="336">
        <v>351</v>
      </c>
      <c r="E1147" s="470">
        <f t="shared" si="54"/>
        <v>4.949</v>
      </c>
      <c r="F1147" s="306" t="str">
        <f t="shared" si="55"/>
        <v>是</v>
      </c>
      <c r="G1147" s="188" t="str">
        <f t="shared" si="56"/>
        <v>项</v>
      </c>
      <c r="I1147" s="188" t="e">
        <f>SUMIF('[3]22'!$A$4:$A$1329,A1147,'[3]22'!$D$4:$D$1329)</f>
        <v>#VALUE!</v>
      </c>
    </row>
    <row r="1148" ht="36" customHeight="1" spans="1:9">
      <c r="A1148" s="469" t="s">
        <v>2079</v>
      </c>
      <c r="B1148" s="334" t="s">
        <v>2080</v>
      </c>
      <c r="C1148" s="336">
        <v>0</v>
      </c>
      <c r="D1148" s="336">
        <v>0</v>
      </c>
      <c r="E1148" s="470" t="str">
        <f t="shared" si="54"/>
        <v/>
      </c>
      <c r="F1148" s="306" t="str">
        <f t="shared" si="55"/>
        <v>否</v>
      </c>
      <c r="G1148" s="188" t="str">
        <f t="shared" si="56"/>
        <v>项</v>
      </c>
      <c r="I1148" s="188" t="e">
        <f>SUMIF('[3]22'!$A$4:$A$1329,A1148,'[3]22'!$D$4:$D$1329)</f>
        <v>#VALUE!</v>
      </c>
    </row>
    <row r="1149" ht="36" customHeight="1" spans="1:9">
      <c r="A1149" s="469" t="s">
        <v>2081</v>
      </c>
      <c r="B1149" s="334" t="s">
        <v>2082</v>
      </c>
      <c r="C1149" s="336">
        <v>0</v>
      </c>
      <c r="D1149" s="336">
        <v>0</v>
      </c>
      <c r="E1149" s="470" t="str">
        <f t="shared" si="54"/>
        <v/>
      </c>
      <c r="F1149" s="306" t="str">
        <f t="shared" si="55"/>
        <v>否</v>
      </c>
      <c r="G1149" s="188" t="str">
        <f t="shared" si="56"/>
        <v>项</v>
      </c>
      <c r="I1149" s="188" t="e">
        <f>SUMIF('[3]22'!$A$4:$A$1329,A1149,'[3]22'!$D$4:$D$1329)</f>
        <v>#VALUE!</v>
      </c>
    </row>
    <row r="1150" ht="36" customHeight="1" spans="1:9">
      <c r="A1150" s="469" t="s">
        <v>2083</v>
      </c>
      <c r="B1150" s="334" t="s">
        <v>2084</v>
      </c>
      <c r="C1150" s="336">
        <v>0</v>
      </c>
      <c r="D1150" s="336">
        <v>0</v>
      </c>
      <c r="E1150" s="470" t="str">
        <f t="shared" si="54"/>
        <v/>
      </c>
      <c r="F1150" s="306" t="str">
        <f t="shared" si="55"/>
        <v>否</v>
      </c>
      <c r="G1150" s="188" t="str">
        <f t="shared" si="56"/>
        <v>项</v>
      </c>
      <c r="I1150" s="188" t="e">
        <f>SUMIF('[3]22'!$A$4:$A$1329,A1150,'[3]22'!$D$4:$D$1329)</f>
        <v>#VALUE!</v>
      </c>
    </row>
    <row r="1151" ht="36" customHeight="1" spans="1:9">
      <c r="A1151" s="469" t="s">
        <v>2085</v>
      </c>
      <c r="B1151" s="334" t="s">
        <v>2086</v>
      </c>
      <c r="C1151" s="336">
        <v>0</v>
      </c>
      <c r="D1151" s="336">
        <v>0</v>
      </c>
      <c r="E1151" s="470" t="str">
        <f t="shared" si="54"/>
        <v/>
      </c>
      <c r="F1151" s="306" t="str">
        <f t="shared" si="55"/>
        <v>否</v>
      </c>
      <c r="G1151" s="188" t="str">
        <f t="shared" si="56"/>
        <v>项</v>
      </c>
      <c r="I1151" s="188" t="e">
        <f>SUMIF('[3]22'!$A$4:$A$1329,A1151,'[3]22'!$D$4:$D$1329)</f>
        <v>#VALUE!</v>
      </c>
    </row>
    <row r="1152" ht="36" customHeight="1" spans="1:9">
      <c r="A1152" s="469" t="s">
        <v>2087</v>
      </c>
      <c r="B1152" s="334" t="s">
        <v>2088</v>
      </c>
      <c r="C1152" s="336">
        <v>0</v>
      </c>
      <c r="D1152" s="336">
        <v>0</v>
      </c>
      <c r="E1152" s="470" t="str">
        <f t="shared" si="54"/>
        <v/>
      </c>
      <c r="F1152" s="306" t="str">
        <f t="shared" si="55"/>
        <v>否</v>
      </c>
      <c r="G1152" s="188" t="str">
        <f t="shared" si="56"/>
        <v>项</v>
      </c>
      <c r="I1152" s="188" t="e">
        <f>SUMIF('[3]22'!$A$4:$A$1329,A1152,'[3]22'!$D$4:$D$1329)</f>
        <v>#VALUE!</v>
      </c>
    </row>
    <row r="1153" ht="36" customHeight="1" spans="1:9">
      <c r="A1153" s="469" t="s">
        <v>2089</v>
      </c>
      <c r="B1153" s="334" t="s">
        <v>2090</v>
      </c>
      <c r="C1153" s="336">
        <v>0</v>
      </c>
      <c r="D1153" s="336">
        <v>0</v>
      </c>
      <c r="E1153" s="470" t="str">
        <f t="shared" si="54"/>
        <v/>
      </c>
      <c r="F1153" s="306" t="str">
        <f t="shared" si="55"/>
        <v>否</v>
      </c>
      <c r="G1153" s="188" t="str">
        <f t="shared" si="56"/>
        <v>项</v>
      </c>
      <c r="I1153" s="188" t="e">
        <f>SUMIF('[3]22'!$A$4:$A$1329,A1153,'[3]22'!$D$4:$D$1329)</f>
        <v>#VALUE!</v>
      </c>
    </row>
    <row r="1154" ht="36" customHeight="1" spans="1:9">
      <c r="A1154" s="469" t="s">
        <v>2091</v>
      </c>
      <c r="B1154" s="334" t="s">
        <v>2092</v>
      </c>
      <c r="C1154" s="336">
        <v>0</v>
      </c>
      <c r="D1154" s="336">
        <v>0</v>
      </c>
      <c r="E1154" s="470" t="str">
        <f t="shared" si="54"/>
        <v/>
      </c>
      <c r="F1154" s="306" t="str">
        <f t="shared" si="55"/>
        <v>否</v>
      </c>
      <c r="G1154" s="188" t="str">
        <f t="shared" si="56"/>
        <v>项</v>
      </c>
      <c r="I1154" s="188" t="e">
        <f>SUMIF('[3]22'!$A$4:$A$1329,A1154,'[3]22'!$D$4:$D$1329)</f>
        <v>#VALUE!</v>
      </c>
    </row>
    <row r="1155" ht="36" customHeight="1" spans="1:9">
      <c r="A1155" s="469" t="s">
        <v>2093</v>
      </c>
      <c r="B1155" s="334" t="s">
        <v>2094</v>
      </c>
      <c r="C1155" s="336">
        <v>0</v>
      </c>
      <c r="D1155" s="336">
        <v>0</v>
      </c>
      <c r="E1155" s="470" t="str">
        <f t="shared" si="54"/>
        <v/>
      </c>
      <c r="F1155" s="306" t="str">
        <f t="shared" si="55"/>
        <v>否</v>
      </c>
      <c r="G1155" s="188" t="str">
        <f t="shared" si="56"/>
        <v>项</v>
      </c>
      <c r="I1155" s="188" t="e">
        <f>SUMIF('[3]22'!$A$4:$A$1329,A1155,'[3]22'!$D$4:$D$1329)</f>
        <v>#VALUE!</v>
      </c>
    </row>
    <row r="1156" ht="36" customHeight="1" spans="1:9">
      <c r="A1156" s="469" t="s">
        <v>2095</v>
      </c>
      <c r="B1156" s="334" t="s">
        <v>2096</v>
      </c>
      <c r="C1156" s="336">
        <v>0</v>
      </c>
      <c r="D1156" s="336">
        <v>0</v>
      </c>
      <c r="E1156" s="470" t="str">
        <f t="shared" si="54"/>
        <v/>
      </c>
      <c r="F1156" s="306" t="str">
        <f t="shared" si="55"/>
        <v>否</v>
      </c>
      <c r="G1156" s="188" t="str">
        <f t="shared" si="56"/>
        <v>项</v>
      </c>
      <c r="I1156" s="188" t="e">
        <f>SUMIF('[3]22'!$A$4:$A$1329,A1156,'[3]22'!$D$4:$D$1329)</f>
        <v>#VALUE!</v>
      </c>
    </row>
    <row r="1157" ht="36" customHeight="1" spans="1:9">
      <c r="A1157" s="469" t="s">
        <v>2097</v>
      </c>
      <c r="B1157" s="334" t="s">
        <v>2098</v>
      </c>
      <c r="C1157" s="336">
        <v>0</v>
      </c>
      <c r="D1157" s="336">
        <v>0</v>
      </c>
      <c r="E1157" s="470" t="str">
        <f t="shared" si="54"/>
        <v/>
      </c>
      <c r="F1157" s="306" t="str">
        <f t="shared" si="55"/>
        <v>否</v>
      </c>
      <c r="G1157" s="188" t="str">
        <f t="shared" si="56"/>
        <v>项</v>
      </c>
      <c r="I1157" s="188" t="e">
        <f>SUMIF('[3]22'!$A$4:$A$1329,A1157,'[3]22'!$D$4:$D$1329)</f>
        <v>#VALUE!</v>
      </c>
    </row>
    <row r="1158" ht="36" customHeight="1" spans="1:9">
      <c r="A1158" s="469" t="s">
        <v>2099</v>
      </c>
      <c r="B1158" s="334" t="s">
        <v>2100</v>
      </c>
      <c r="C1158" s="336">
        <v>0</v>
      </c>
      <c r="D1158" s="336">
        <v>0</v>
      </c>
      <c r="E1158" s="470" t="str">
        <f t="shared" si="54"/>
        <v/>
      </c>
      <c r="F1158" s="306" t="str">
        <f t="shared" si="55"/>
        <v>否</v>
      </c>
      <c r="G1158" s="188" t="str">
        <f t="shared" si="56"/>
        <v>项</v>
      </c>
      <c r="I1158" s="188" t="e">
        <f>SUMIF('[3]22'!$A$4:$A$1329,A1158,'[3]22'!$D$4:$D$1329)</f>
        <v>#VALUE!</v>
      </c>
    </row>
    <row r="1159" ht="36" customHeight="1" spans="1:9">
      <c r="A1159" s="469" t="s">
        <v>2101</v>
      </c>
      <c r="B1159" s="334" t="s">
        <v>2102</v>
      </c>
      <c r="C1159" s="336">
        <v>0</v>
      </c>
      <c r="D1159" s="336">
        <v>0</v>
      </c>
      <c r="E1159" s="470" t="str">
        <f t="shared" si="54"/>
        <v/>
      </c>
      <c r="F1159" s="306" t="str">
        <f t="shared" si="55"/>
        <v>否</v>
      </c>
      <c r="G1159" s="188" t="str">
        <f t="shared" si="56"/>
        <v>项</v>
      </c>
      <c r="I1159" s="188" t="e">
        <f>SUMIF('[3]22'!$A$4:$A$1329,A1159,'[3]22'!$D$4:$D$1329)</f>
        <v>#VALUE!</v>
      </c>
    </row>
    <row r="1160" ht="36" customHeight="1" spans="1:9">
      <c r="A1160" s="469" t="s">
        <v>2103</v>
      </c>
      <c r="B1160" s="334" t="s">
        <v>2104</v>
      </c>
      <c r="C1160" s="336">
        <v>8</v>
      </c>
      <c r="D1160" s="336">
        <v>0</v>
      </c>
      <c r="E1160" s="470">
        <f t="shared" si="54"/>
        <v>-1</v>
      </c>
      <c r="F1160" s="306" t="str">
        <f t="shared" si="55"/>
        <v>是</v>
      </c>
      <c r="G1160" s="188" t="str">
        <f t="shared" si="56"/>
        <v>项</v>
      </c>
      <c r="I1160" s="188" t="e">
        <f>SUMIF('[3]22'!$A$4:$A$1329,A1160,'[3]22'!$D$4:$D$1329)</f>
        <v>#VALUE!</v>
      </c>
    </row>
    <row r="1161" ht="36" customHeight="1" spans="1:9">
      <c r="A1161" s="469" t="s">
        <v>2105</v>
      </c>
      <c r="B1161" s="334" t="s">
        <v>156</v>
      </c>
      <c r="C1161" s="336">
        <v>0</v>
      </c>
      <c r="D1161" s="336">
        <v>0</v>
      </c>
      <c r="E1161" s="470" t="str">
        <f t="shared" si="54"/>
        <v/>
      </c>
      <c r="F1161" s="306" t="str">
        <f t="shared" si="55"/>
        <v>否</v>
      </c>
      <c r="G1161" s="188" t="str">
        <f t="shared" si="56"/>
        <v>项</v>
      </c>
      <c r="I1161" s="188" t="e">
        <f>SUMIF('[3]22'!$A$4:$A$1329,A1161,'[3]22'!$D$4:$D$1329)</f>
        <v>#VALUE!</v>
      </c>
    </row>
    <row r="1162" ht="36" customHeight="1" spans="1:9">
      <c r="A1162" s="469" t="s">
        <v>2106</v>
      </c>
      <c r="B1162" s="334" t="s">
        <v>2107</v>
      </c>
      <c r="C1162" s="336">
        <v>20</v>
      </c>
      <c r="D1162" s="336">
        <v>0</v>
      </c>
      <c r="E1162" s="470">
        <f t="shared" si="54"/>
        <v>-1</v>
      </c>
      <c r="F1162" s="306" t="str">
        <f t="shared" si="55"/>
        <v>是</v>
      </c>
      <c r="G1162" s="188" t="str">
        <f t="shared" si="56"/>
        <v>项</v>
      </c>
      <c r="I1162" s="188" t="e">
        <f>SUMIF('[3]22'!$A$4:$A$1329,A1162,'[3]22'!$D$4:$D$1329)</f>
        <v>#VALUE!</v>
      </c>
    </row>
    <row r="1163" ht="36" customHeight="1" spans="1:9">
      <c r="A1163" s="467" t="s">
        <v>2108</v>
      </c>
      <c r="B1163" s="330" t="s">
        <v>2109</v>
      </c>
      <c r="C1163" s="338">
        <v>387</v>
      </c>
      <c r="D1163" s="338">
        <v>421</v>
      </c>
      <c r="E1163" s="470">
        <f t="shared" si="54"/>
        <v>0.088</v>
      </c>
      <c r="F1163" s="306" t="str">
        <f t="shared" si="55"/>
        <v>是</v>
      </c>
      <c r="G1163" s="188" t="str">
        <f t="shared" si="56"/>
        <v>款</v>
      </c>
      <c r="I1163" s="188" t="e">
        <f>SUMIF('[3]22'!$A$4:$A$1329,A1163,'[3]22'!$D$4:$D$1329)</f>
        <v>#VALUE!</v>
      </c>
    </row>
    <row r="1164" ht="36" customHeight="1" spans="1:9">
      <c r="A1164" s="469" t="s">
        <v>2110</v>
      </c>
      <c r="B1164" s="334" t="s">
        <v>138</v>
      </c>
      <c r="C1164" s="336">
        <v>337</v>
      </c>
      <c r="D1164" s="336">
        <v>336</v>
      </c>
      <c r="E1164" s="470">
        <f t="shared" si="54"/>
        <v>-0.003</v>
      </c>
      <c r="F1164" s="306" t="str">
        <f t="shared" si="55"/>
        <v>是</v>
      </c>
      <c r="G1164" s="188" t="str">
        <f t="shared" si="56"/>
        <v>项</v>
      </c>
      <c r="I1164" s="188" t="e">
        <f>SUMIF('[3]22'!$A$4:$A$1329,A1164,'[3]22'!$D$4:$D$1329)</f>
        <v>#VALUE!</v>
      </c>
    </row>
    <row r="1165" ht="36" customHeight="1" spans="1:9">
      <c r="A1165" s="469" t="s">
        <v>2111</v>
      </c>
      <c r="B1165" s="334" t="s">
        <v>140</v>
      </c>
      <c r="C1165" s="336">
        <v>0</v>
      </c>
      <c r="D1165" s="336">
        <v>0</v>
      </c>
      <c r="E1165" s="470" t="str">
        <f t="shared" si="54"/>
        <v/>
      </c>
      <c r="F1165" s="306" t="str">
        <f t="shared" si="55"/>
        <v>否</v>
      </c>
      <c r="G1165" s="188" t="str">
        <f t="shared" si="56"/>
        <v>项</v>
      </c>
      <c r="I1165" s="188" t="e">
        <f>SUMIF('[3]22'!$A$4:$A$1329,A1165,'[3]22'!$D$4:$D$1329)</f>
        <v>#VALUE!</v>
      </c>
    </row>
    <row r="1166" ht="36" customHeight="1" spans="1:9">
      <c r="A1166" s="469" t="s">
        <v>2112</v>
      </c>
      <c r="B1166" s="334" t="s">
        <v>142</v>
      </c>
      <c r="C1166" s="336">
        <v>0</v>
      </c>
      <c r="D1166" s="336">
        <v>0</v>
      </c>
      <c r="E1166" s="470" t="str">
        <f t="shared" si="54"/>
        <v/>
      </c>
      <c r="F1166" s="306" t="str">
        <f t="shared" si="55"/>
        <v>否</v>
      </c>
      <c r="G1166" s="188" t="str">
        <f t="shared" si="56"/>
        <v>项</v>
      </c>
      <c r="I1166" s="188" t="e">
        <f>SUMIF('[3]22'!$A$4:$A$1329,A1166,'[3]22'!$D$4:$D$1329)</f>
        <v>#VALUE!</v>
      </c>
    </row>
    <row r="1167" ht="36" customHeight="1" spans="1:9">
      <c r="A1167" s="469" t="s">
        <v>2113</v>
      </c>
      <c r="B1167" s="334" t="s">
        <v>2114</v>
      </c>
      <c r="C1167" s="336">
        <v>0</v>
      </c>
      <c r="D1167" s="336">
        <v>0</v>
      </c>
      <c r="E1167" s="470" t="str">
        <f t="shared" si="54"/>
        <v/>
      </c>
      <c r="F1167" s="306" t="str">
        <f t="shared" si="55"/>
        <v>否</v>
      </c>
      <c r="G1167" s="188" t="str">
        <f t="shared" si="56"/>
        <v>项</v>
      </c>
      <c r="I1167" s="188" t="e">
        <f>SUMIF('[3]22'!$A$4:$A$1329,A1167,'[3]22'!$D$4:$D$1329)</f>
        <v>#VALUE!</v>
      </c>
    </row>
    <row r="1168" ht="36" customHeight="1" spans="1:9">
      <c r="A1168" s="469" t="s">
        <v>2115</v>
      </c>
      <c r="B1168" s="334" t="s">
        <v>2116</v>
      </c>
      <c r="C1168" s="336">
        <v>0</v>
      </c>
      <c r="D1168" s="336">
        <v>0</v>
      </c>
      <c r="E1168" s="470" t="str">
        <f t="shared" si="54"/>
        <v/>
      </c>
      <c r="F1168" s="306" t="str">
        <f t="shared" si="55"/>
        <v>否</v>
      </c>
      <c r="G1168" s="188" t="str">
        <f t="shared" si="56"/>
        <v>项</v>
      </c>
      <c r="I1168" s="188" t="e">
        <f>SUMIF('[3]22'!$A$4:$A$1329,A1168,'[3]22'!$D$4:$D$1329)</f>
        <v>#VALUE!</v>
      </c>
    </row>
    <row r="1169" ht="36" customHeight="1" spans="1:9">
      <c r="A1169" s="469" t="s">
        <v>2117</v>
      </c>
      <c r="B1169" s="334" t="s">
        <v>2118</v>
      </c>
      <c r="C1169" s="336">
        <v>0</v>
      </c>
      <c r="D1169" s="336">
        <v>0</v>
      </c>
      <c r="E1169" s="470" t="str">
        <f t="shared" si="54"/>
        <v/>
      </c>
      <c r="F1169" s="306" t="str">
        <f t="shared" si="55"/>
        <v>否</v>
      </c>
      <c r="G1169" s="188" t="str">
        <f t="shared" si="56"/>
        <v>项</v>
      </c>
      <c r="I1169" s="188" t="e">
        <f>SUMIF('[3]22'!$A$4:$A$1329,A1169,'[3]22'!$D$4:$D$1329)</f>
        <v>#VALUE!</v>
      </c>
    </row>
    <row r="1170" ht="36" customHeight="1" spans="1:9">
      <c r="A1170" s="469" t="s">
        <v>2119</v>
      </c>
      <c r="B1170" s="334" t="s">
        <v>2120</v>
      </c>
      <c r="C1170" s="336">
        <v>0</v>
      </c>
      <c r="D1170" s="336">
        <v>0</v>
      </c>
      <c r="E1170" s="470" t="str">
        <f t="shared" si="54"/>
        <v/>
      </c>
      <c r="F1170" s="306" t="str">
        <f t="shared" si="55"/>
        <v>否</v>
      </c>
      <c r="G1170" s="188" t="str">
        <f t="shared" si="56"/>
        <v>项</v>
      </c>
      <c r="I1170" s="188" t="e">
        <f>SUMIF('[3]22'!$A$4:$A$1329,A1170,'[3]22'!$D$4:$D$1329)</f>
        <v>#VALUE!</v>
      </c>
    </row>
    <row r="1171" ht="36" customHeight="1" spans="1:9">
      <c r="A1171" s="469" t="s">
        <v>2121</v>
      </c>
      <c r="B1171" s="334" t="s">
        <v>2122</v>
      </c>
      <c r="C1171" s="336">
        <v>10</v>
      </c>
      <c r="D1171" s="336">
        <v>10</v>
      </c>
      <c r="E1171" s="470">
        <f t="shared" si="54"/>
        <v>0</v>
      </c>
      <c r="F1171" s="306" t="str">
        <f t="shared" si="55"/>
        <v>是</v>
      </c>
      <c r="G1171" s="188" t="str">
        <f t="shared" si="56"/>
        <v>项</v>
      </c>
      <c r="I1171" s="188" t="e">
        <f>SUMIF('[3]22'!$A$4:$A$1329,A1171,'[3]22'!$D$4:$D$1329)</f>
        <v>#VALUE!</v>
      </c>
    </row>
    <row r="1172" ht="36" customHeight="1" spans="1:9">
      <c r="A1172" s="469" t="s">
        <v>2123</v>
      </c>
      <c r="B1172" s="334" t="s">
        <v>2124</v>
      </c>
      <c r="C1172" s="336">
        <v>20</v>
      </c>
      <c r="D1172" s="336">
        <v>20</v>
      </c>
      <c r="E1172" s="470">
        <f t="shared" si="54"/>
        <v>0</v>
      </c>
      <c r="F1172" s="306" t="str">
        <f t="shared" si="55"/>
        <v>是</v>
      </c>
      <c r="G1172" s="188" t="str">
        <f t="shared" si="56"/>
        <v>项</v>
      </c>
      <c r="I1172" s="188" t="e">
        <f>SUMIF('[3]22'!$A$4:$A$1329,A1172,'[3]22'!$D$4:$D$1329)</f>
        <v>#VALUE!</v>
      </c>
    </row>
    <row r="1173" ht="36" customHeight="1" spans="1:9">
      <c r="A1173" s="469" t="s">
        <v>2125</v>
      </c>
      <c r="B1173" s="334" t="s">
        <v>2126</v>
      </c>
      <c r="C1173" s="336">
        <v>0</v>
      </c>
      <c r="D1173" s="336">
        <v>0</v>
      </c>
      <c r="E1173" s="470" t="str">
        <f t="shared" si="54"/>
        <v/>
      </c>
      <c r="F1173" s="306" t="str">
        <f t="shared" si="55"/>
        <v>否</v>
      </c>
      <c r="G1173" s="188" t="str">
        <f t="shared" si="56"/>
        <v>项</v>
      </c>
      <c r="I1173" s="188" t="e">
        <f>SUMIF('[3]22'!$A$4:$A$1329,A1173,'[3]22'!$D$4:$D$1329)</f>
        <v>#VALUE!</v>
      </c>
    </row>
    <row r="1174" ht="36" customHeight="1" spans="1:9">
      <c r="A1174" s="469" t="s">
        <v>2127</v>
      </c>
      <c r="B1174" s="334" t="s">
        <v>2128</v>
      </c>
      <c r="C1174" s="336">
        <v>0</v>
      </c>
      <c r="D1174" s="336">
        <v>0</v>
      </c>
      <c r="E1174" s="470" t="str">
        <f t="shared" si="54"/>
        <v/>
      </c>
      <c r="F1174" s="306" t="str">
        <f t="shared" si="55"/>
        <v>否</v>
      </c>
      <c r="G1174" s="188" t="str">
        <f t="shared" si="56"/>
        <v>项</v>
      </c>
      <c r="I1174" s="188" t="e">
        <f>SUMIF('[3]22'!$A$4:$A$1329,A1174,'[3]22'!$D$4:$D$1329)</f>
        <v>#VALUE!</v>
      </c>
    </row>
    <row r="1175" ht="36" customHeight="1" spans="1:9">
      <c r="A1175" s="469" t="s">
        <v>2129</v>
      </c>
      <c r="B1175" s="334" t="s">
        <v>2130</v>
      </c>
      <c r="C1175" s="336">
        <v>0</v>
      </c>
      <c r="D1175" s="336">
        <v>0</v>
      </c>
      <c r="E1175" s="470" t="str">
        <f t="shared" si="54"/>
        <v/>
      </c>
      <c r="F1175" s="306" t="str">
        <f t="shared" si="55"/>
        <v>否</v>
      </c>
      <c r="G1175" s="188" t="str">
        <f t="shared" si="56"/>
        <v>项</v>
      </c>
      <c r="I1175" s="188" t="e">
        <f>SUMIF('[3]22'!$A$4:$A$1329,A1175,'[3]22'!$D$4:$D$1329)</f>
        <v>#VALUE!</v>
      </c>
    </row>
    <row r="1176" ht="36" customHeight="1" spans="1:9">
      <c r="A1176" s="469" t="s">
        <v>2131</v>
      </c>
      <c r="B1176" s="334" t="s">
        <v>2132</v>
      </c>
      <c r="C1176" s="336">
        <v>0</v>
      </c>
      <c r="D1176" s="336">
        <v>0</v>
      </c>
      <c r="E1176" s="470" t="str">
        <f t="shared" si="54"/>
        <v/>
      </c>
      <c r="F1176" s="306" t="str">
        <f t="shared" si="55"/>
        <v>否</v>
      </c>
      <c r="G1176" s="188" t="str">
        <f t="shared" si="56"/>
        <v>项</v>
      </c>
      <c r="I1176" s="188" t="e">
        <f>SUMIF('[3]22'!$A$4:$A$1329,A1176,'[3]22'!$D$4:$D$1329)</f>
        <v>#VALUE!</v>
      </c>
    </row>
    <row r="1177" ht="36" customHeight="1" spans="1:9">
      <c r="A1177" s="469" t="s">
        <v>2133</v>
      </c>
      <c r="B1177" s="334" t="s">
        <v>2134</v>
      </c>
      <c r="C1177" s="336">
        <v>20</v>
      </c>
      <c r="D1177" s="336">
        <v>55</v>
      </c>
      <c r="E1177" s="470">
        <f t="shared" si="54"/>
        <v>1.75</v>
      </c>
      <c r="F1177" s="306" t="str">
        <f t="shared" si="55"/>
        <v>是</v>
      </c>
      <c r="G1177" s="188" t="str">
        <f t="shared" si="56"/>
        <v>项</v>
      </c>
      <c r="I1177" s="188" t="e">
        <f>SUMIF('[3]22'!$A$4:$A$1329,A1177,'[3]22'!$D$4:$D$1329)</f>
        <v>#VALUE!</v>
      </c>
    </row>
    <row r="1178" ht="36" customHeight="1" spans="1:9">
      <c r="A1178" s="467" t="s">
        <v>2135</v>
      </c>
      <c r="B1178" s="330" t="s">
        <v>2136</v>
      </c>
      <c r="C1178" s="338">
        <v>10</v>
      </c>
      <c r="D1178" s="338">
        <v>0</v>
      </c>
      <c r="E1178" s="470">
        <f t="shared" si="54"/>
        <v>-1</v>
      </c>
      <c r="F1178" s="306" t="str">
        <f t="shared" si="55"/>
        <v>是</v>
      </c>
      <c r="G1178" s="188" t="str">
        <f t="shared" si="56"/>
        <v>款</v>
      </c>
      <c r="I1178" s="188" t="e">
        <f>SUMIF('[3]22'!$A$4:$A$1329,A1178,'[3]22'!$D$4:$D$1329)</f>
        <v>#VALUE!</v>
      </c>
    </row>
    <row r="1179" ht="36" customHeight="1" spans="1:9">
      <c r="A1179" s="334">
        <v>2209999</v>
      </c>
      <c r="B1179" s="334" t="s">
        <v>2137</v>
      </c>
      <c r="C1179" s="336">
        <v>10</v>
      </c>
      <c r="D1179" s="336">
        <v>0</v>
      </c>
      <c r="E1179" s="470">
        <f t="shared" si="54"/>
        <v>-1</v>
      </c>
      <c r="F1179" s="306" t="str">
        <f t="shared" si="55"/>
        <v>是</v>
      </c>
      <c r="G1179" s="188" t="str">
        <f t="shared" si="56"/>
        <v>项</v>
      </c>
      <c r="I1179" s="188" t="e">
        <f>SUMIF('[3]22'!$A$4:$A$1329,A1179,'[3]22'!$D$4:$D$1329)</f>
        <v>#VALUE!</v>
      </c>
    </row>
    <row r="1180" ht="36" customHeight="1" spans="1:9">
      <c r="A1180" s="467" t="s">
        <v>105</v>
      </c>
      <c r="B1180" s="330" t="s">
        <v>106</v>
      </c>
      <c r="C1180" s="338">
        <v>11916</v>
      </c>
      <c r="D1180" s="338">
        <v>16616</v>
      </c>
      <c r="E1180" s="470">
        <f t="shared" si="54"/>
        <v>0.394</v>
      </c>
      <c r="F1180" s="306" t="str">
        <f t="shared" si="55"/>
        <v>是</v>
      </c>
      <c r="G1180" s="188" t="str">
        <f t="shared" si="56"/>
        <v>类</v>
      </c>
      <c r="I1180" s="188" t="e">
        <f>SUMIF('[3]22'!$A$4:$A$1329,A1180,'[3]22'!$D$4:$D$1329)</f>
        <v>#VALUE!</v>
      </c>
    </row>
    <row r="1181" ht="36" customHeight="1" spans="1:9">
      <c r="A1181" s="467" t="s">
        <v>2138</v>
      </c>
      <c r="B1181" s="330" t="s">
        <v>2139</v>
      </c>
      <c r="C1181" s="338">
        <v>4175</v>
      </c>
      <c r="D1181" s="338">
        <v>8340</v>
      </c>
      <c r="E1181" s="470">
        <f t="shared" si="54"/>
        <v>0.998</v>
      </c>
      <c r="F1181" s="306" t="str">
        <f t="shared" si="55"/>
        <v>是</v>
      </c>
      <c r="G1181" s="188" t="str">
        <f t="shared" si="56"/>
        <v>款</v>
      </c>
      <c r="I1181" s="188" t="e">
        <f>SUMIF('[3]22'!$A$4:$A$1329,A1181,'[3]22'!$D$4:$D$1329)</f>
        <v>#VALUE!</v>
      </c>
    </row>
    <row r="1182" ht="36" customHeight="1" spans="1:9">
      <c r="A1182" s="469" t="s">
        <v>2140</v>
      </c>
      <c r="B1182" s="334" t="s">
        <v>2141</v>
      </c>
      <c r="C1182" s="336">
        <v>0</v>
      </c>
      <c r="D1182" s="336">
        <v>0</v>
      </c>
      <c r="E1182" s="470" t="str">
        <f t="shared" si="54"/>
        <v/>
      </c>
      <c r="F1182" s="306" t="str">
        <f t="shared" si="55"/>
        <v>否</v>
      </c>
      <c r="G1182" s="188" t="str">
        <f t="shared" si="56"/>
        <v>项</v>
      </c>
      <c r="I1182" s="188" t="e">
        <f>SUMIF('[3]22'!$A$4:$A$1329,A1182,'[3]22'!$D$4:$D$1329)</f>
        <v>#VALUE!</v>
      </c>
    </row>
    <row r="1183" ht="36" customHeight="1" spans="1:9">
      <c r="A1183" s="469" t="s">
        <v>2142</v>
      </c>
      <c r="B1183" s="334" t="s">
        <v>2143</v>
      </c>
      <c r="C1183" s="336">
        <v>0</v>
      </c>
      <c r="D1183" s="336">
        <v>0</v>
      </c>
      <c r="E1183" s="470" t="str">
        <f t="shared" si="54"/>
        <v/>
      </c>
      <c r="F1183" s="306" t="str">
        <f t="shared" si="55"/>
        <v>否</v>
      </c>
      <c r="G1183" s="188" t="str">
        <f t="shared" si="56"/>
        <v>项</v>
      </c>
      <c r="I1183" s="188" t="e">
        <f>SUMIF('[3]22'!$A$4:$A$1329,A1183,'[3]22'!$D$4:$D$1329)</f>
        <v>#VALUE!</v>
      </c>
    </row>
    <row r="1184" ht="36" customHeight="1" spans="1:9">
      <c r="A1184" s="469" t="s">
        <v>2144</v>
      </c>
      <c r="B1184" s="334" t="s">
        <v>2145</v>
      </c>
      <c r="C1184" s="336">
        <v>4106</v>
      </c>
      <c r="D1184" s="336">
        <v>8100</v>
      </c>
      <c r="E1184" s="470">
        <f t="shared" ref="E1184:E1246" si="57">IF(C1184&lt;&gt;0,D1184/C1184-1,"")</f>
        <v>0.973</v>
      </c>
      <c r="F1184" s="306" t="str">
        <f t="shared" si="55"/>
        <v>是</v>
      </c>
      <c r="G1184" s="188" t="str">
        <f t="shared" si="56"/>
        <v>项</v>
      </c>
      <c r="I1184" s="188" t="e">
        <f>SUMIF('[3]22'!$A$4:$A$1329,A1184,'[3]22'!$D$4:$D$1329)</f>
        <v>#VALUE!</v>
      </c>
    </row>
    <row r="1185" ht="36" customHeight="1" spans="1:9">
      <c r="A1185" s="469" t="s">
        <v>2146</v>
      </c>
      <c r="B1185" s="334" t="s">
        <v>2147</v>
      </c>
      <c r="C1185" s="336">
        <v>0</v>
      </c>
      <c r="D1185" s="336">
        <v>0</v>
      </c>
      <c r="E1185" s="470" t="str">
        <f t="shared" si="57"/>
        <v/>
      </c>
      <c r="F1185" s="306" t="str">
        <f t="shared" si="55"/>
        <v>否</v>
      </c>
      <c r="G1185" s="188" t="str">
        <f t="shared" si="56"/>
        <v>项</v>
      </c>
      <c r="I1185" s="188" t="e">
        <f>SUMIF('[3]22'!$A$4:$A$1329,A1185,'[3]22'!$D$4:$D$1329)</f>
        <v>#VALUE!</v>
      </c>
    </row>
    <row r="1186" ht="36" customHeight="1" spans="1:9">
      <c r="A1186" s="469" t="s">
        <v>2148</v>
      </c>
      <c r="B1186" s="334" t="s">
        <v>2149</v>
      </c>
      <c r="C1186" s="336">
        <v>0</v>
      </c>
      <c r="D1186" s="336">
        <v>0</v>
      </c>
      <c r="E1186" s="470" t="str">
        <f t="shared" si="57"/>
        <v/>
      </c>
      <c r="F1186" s="306" t="str">
        <f t="shared" si="55"/>
        <v>否</v>
      </c>
      <c r="G1186" s="188" t="str">
        <f t="shared" si="56"/>
        <v>项</v>
      </c>
      <c r="I1186" s="188" t="e">
        <f>SUMIF('[3]22'!$A$4:$A$1329,A1186,'[3]22'!$D$4:$D$1329)</f>
        <v>#VALUE!</v>
      </c>
    </row>
    <row r="1187" ht="36" customHeight="1" spans="1:9">
      <c r="A1187" s="469" t="s">
        <v>2150</v>
      </c>
      <c r="B1187" s="334" t="s">
        <v>2151</v>
      </c>
      <c r="C1187" s="336">
        <v>14</v>
      </c>
      <c r="D1187" s="336">
        <v>185</v>
      </c>
      <c r="E1187" s="470">
        <f t="shared" si="57"/>
        <v>12.214</v>
      </c>
      <c r="F1187" s="306" t="str">
        <f t="shared" si="55"/>
        <v>是</v>
      </c>
      <c r="G1187" s="188" t="str">
        <f t="shared" si="56"/>
        <v>项</v>
      </c>
      <c r="I1187" s="188" t="e">
        <f>SUMIF('[3]22'!$A$4:$A$1329,A1187,'[3]22'!$D$4:$D$1329)</f>
        <v>#VALUE!</v>
      </c>
    </row>
    <row r="1188" ht="36" customHeight="1" spans="1:9">
      <c r="A1188" s="469" t="s">
        <v>2152</v>
      </c>
      <c r="B1188" s="334" t="s">
        <v>2153</v>
      </c>
      <c r="C1188" s="336">
        <v>0</v>
      </c>
      <c r="D1188" s="336">
        <v>0</v>
      </c>
      <c r="E1188" s="470" t="str">
        <f t="shared" si="57"/>
        <v/>
      </c>
      <c r="F1188" s="306" t="str">
        <f t="shared" si="55"/>
        <v>否</v>
      </c>
      <c r="G1188" s="188" t="str">
        <f t="shared" si="56"/>
        <v>项</v>
      </c>
      <c r="I1188" s="188" t="e">
        <f>SUMIF('[3]22'!$A$4:$A$1329,A1188,'[3]22'!$D$4:$D$1329)</f>
        <v>#VALUE!</v>
      </c>
    </row>
    <row r="1189" ht="36" customHeight="1" spans="1:9">
      <c r="A1189" s="469" t="s">
        <v>2154</v>
      </c>
      <c r="B1189" s="334" t="s">
        <v>2155</v>
      </c>
      <c r="C1189" s="336">
        <v>0</v>
      </c>
      <c r="D1189" s="336">
        <v>0</v>
      </c>
      <c r="E1189" s="470" t="str">
        <f t="shared" si="57"/>
        <v/>
      </c>
      <c r="F1189" s="306" t="str">
        <f t="shared" si="55"/>
        <v>否</v>
      </c>
      <c r="G1189" s="188" t="str">
        <f t="shared" si="56"/>
        <v>项</v>
      </c>
      <c r="I1189" s="188" t="e">
        <f>SUMIF('[3]22'!$A$4:$A$1329,A1189,'[3]22'!$D$4:$D$1329)</f>
        <v>#VALUE!</v>
      </c>
    </row>
    <row r="1190" ht="36" customHeight="1" spans="1:9">
      <c r="A1190" s="469" t="s">
        <v>2156</v>
      </c>
      <c r="B1190" s="334" t="s">
        <v>2157</v>
      </c>
      <c r="C1190" s="336">
        <v>0</v>
      </c>
      <c r="D1190" s="336">
        <v>0</v>
      </c>
      <c r="E1190" s="470" t="str">
        <f t="shared" si="57"/>
        <v/>
      </c>
      <c r="F1190" s="306" t="str">
        <f t="shared" si="55"/>
        <v>否</v>
      </c>
      <c r="G1190" s="188" t="str">
        <f t="shared" si="56"/>
        <v>项</v>
      </c>
      <c r="I1190" s="188" t="e">
        <f>SUMIF('[3]22'!$A$4:$A$1329,A1190,'[3]22'!$D$4:$D$1329)</f>
        <v>#VALUE!</v>
      </c>
    </row>
    <row r="1191" ht="36" customHeight="1" spans="1:9">
      <c r="A1191" s="469" t="s">
        <v>2158</v>
      </c>
      <c r="B1191" s="334" t="s">
        <v>2159</v>
      </c>
      <c r="C1191" s="336">
        <v>55</v>
      </c>
      <c r="D1191" s="336">
        <v>55</v>
      </c>
      <c r="E1191" s="470">
        <f t="shared" si="57"/>
        <v>0</v>
      </c>
      <c r="F1191" s="306" t="str">
        <f t="shared" si="55"/>
        <v>是</v>
      </c>
      <c r="G1191" s="188" t="str">
        <f t="shared" si="56"/>
        <v>项</v>
      </c>
      <c r="I1191" s="188" t="e">
        <f>SUMIF('[3]22'!$A$4:$A$1329,A1191,'[3]22'!$D$4:$D$1329)</f>
        <v>#VALUE!</v>
      </c>
    </row>
    <row r="1192" ht="36" customHeight="1" spans="1:9">
      <c r="A1192" s="467" t="s">
        <v>2160</v>
      </c>
      <c r="B1192" s="330" t="s">
        <v>2161</v>
      </c>
      <c r="C1192" s="338">
        <v>7741</v>
      </c>
      <c r="D1192" s="338">
        <v>7474</v>
      </c>
      <c r="E1192" s="470">
        <f t="shared" si="57"/>
        <v>-0.034</v>
      </c>
      <c r="F1192" s="306" t="str">
        <f t="shared" si="55"/>
        <v>是</v>
      </c>
      <c r="G1192" s="188" t="str">
        <f t="shared" si="56"/>
        <v>款</v>
      </c>
      <c r="I1192" s="188" t="e">
        <f>SUMIF('[3]22'!$A$4:$A$1329,A1192,'[3]22'!$D$4:$D$1329)</f>
        <v>#VALUE!</v>
      </c>
    </row>
    <row r="1193" ht="36" customHeight="1" spans="1:9">
      <c r="A1193" s="469" t="s">
        <v>2162</v>
      </c>
      <c r="B1193" s="334" t="s">
        <v>2163</v>
      </c>
      <c r="C1193" s="336">
        <v>7739</v>
      </c>
      <c r="D1193" s="336">
        <v>7472</v>
      </c>
      <c r="E1193" s="470">
        <f t="shared" si="57"/>
        <v>-0.035</v>
      </c>
      <c r="F1193" s="306" t="str">
        <f t="shared" si="55"/>
        <v>是</v>
      </c>
      <c r="G1193" s="188" t="str">
        <f t="shared" si="56"/>
        <v>项</v>
      </c>
      <c r="I1193" s="188" t="e">
        <f>SUMIF('[3]22'!$A$4:$A$1329,A1193,'[3]22'!$D$4:$D$1329)</f>
        <v>#VALUE!</v>
      </c>
    </row>
    <row r="1194" ht="36" customHeight="1" spans="1:9">
      <c r="A1194" s="469" t="s">
        <v>2164</v>
      </c>
      <c r="B1194" s="334" t="s">
        <v>2165</v>
      </c>
      <c r="C1194" s="336">
        <v>0</v>
      </c>
      <c r="D1194" s="336">
        <v>0</v>
      </c>
      <c r="E1194" s="470" t="str">
        <f t="shared" si="57"/>
        <v/>
      </c>
      <c r="F1194" s="306" t="str">
        <f t="shared" si="55"/>
        <v>否</v>
      </c>
      <c r="G1194" s="188" t="str">
        <f t="shared" si="56"/>
        <v>项</v>
      </c>
      <c r="I1194" s="188" t="e">
        <f>SUMIF('[3]22'!$A$4:$A$1329,A1194,'[3]22'!$D$4:$D$1329)</f>
        <v>#VALUE!</v>
      </c>
    </row>
    <row r="1195" ht="36" customHeight="1" spans="1:9">
      <c r="A1195" s="469" t="s">
        <v>2166</v>
      </c>
      <c r="B1195" s="334" t="s">
        <v>2167</v>
      </c>
      <c r="C1195" s="336">
        <v>2</v>
      </c>
      <c r="D1195" s="336">
        <v>2</v>
      </c>
      <c r="E1195" s="470">
        <f t="shared" si="57"/>
        <v>0</v>
      </c>
      <c r="F1195" s="306" t="str">
        <f t="shared" si="55"/>
        <v>是</v>
      </c>
      <c r="G1195" s="188" t="str">
        <f t="shared" si="56"/>
        <v>项</v>
      </c>
      <c r="I1195" s="188" t="e">
        <f>SUMIF('[3]22'!$A$4:$A$1329,A1195,'[3]22'!$D$4:$D$1329)</f>
        <v>#VALUE!</v>
      </c>
    </row>
    <row r="1196" ht="36" customHeight="1" spans="1:9">
      <c r="A1196" s="467" t="s">
        <v>2168</v>
      </c>
      <c r="B1196" s="330" t="s">
        <v>2169</v>
      </c>
      <c r="C1196" s="338">
        <v>0</v>
      </c>
      <c r="D1196" s="338">
        <v>802</v>
      </c>
      <c r="E1196" s="470" t="str">
        <f t="shared" si="57"/>
        <v/>
      </c>
      <c r="F1196" s="306" t="str">
        <f t="shared" si="55"/>
        <v>是</v>
      </c>
      <c r="G1196" s="188" t="str">
        <f t="shared" si="56"/>
        <v>款</v>
      </c>
      <c r="I1196" s="188" t="e">
        <f>SUMIF('[3]22'!$A$4:$A$1329,A1196,'[3]22'!$D$4:$D$1329)</f>
        <v>#VALUE!</v>
      </c>
    </row>
    <row r="1197" ht="36" customHeight="1" spans="1:9">
      <c r="A1197" s="469" t="s">
        <v>2170</v>
      </c>
      <c r="B1197" s="334" t="s">
        <v>2171</v>
      </c>
      <c r="C1197" s="336">
        <v>0</v>
      </c>
      <c r="D1197" s="336">
        <v>0</v>
      </c>
      <c r="E1197" s="470" t="str">
        <f t="shared" si="57"/>
        <v/>
      </c>
      <c r="F1197" s="306" t="str">
        <f t="shared" si="55"/>
        <v>否</v>
      </c>
      <c r="G1197" s="188" t="str">
        <f t="shared" si="56"/>
        <v>项</v>
      </c>
      <c r="I1197" s="188" t="e">
        <f>SUMIF('[3]22'!$A$4:$A$1329,A1197,'[3]22'!$D$4:$D$1329)</f>
        <v>#VALUE!</v>
      </c>
    </row>
    <row r="1198" ht="36" customHeight="1" spans="1:9">
      <c r="A1198" s="469" t="s">
        <v>2172</v>
      </c>
      <c r="B1198" s="334" t="s">
        <v>2173</v>
      </c>
      <c r="C1198" s="336">
        <v>0</v>
      </c>
      <c r="D1198" s="336">
        <v>802</v>
      </c>
      <c r="E1198" s="470" t="str">
        <f t="shared" si="57"/>
        <v/>
      </c>
      <c r="F1198" s="306" t="str">
        <f t="shared" si="55"/>
        <v>是</v>
      </c>
      <c r="G1198" s="188" t="str">
        <f t="shared" si="56"/>
        <v>项</v>
      </c>
      <c r="I1198" s="188" t="e">
        <f>SUMIF('[3]22'!$A$4:$A$1329,A1198,'[3]22'!$D$4:$D$1329)</f>
        <v>#VALUE!</v>
      </c>
    </row>
    <row r="1199" ht="36" customHeight="1" spans="1:9">
      <c r="A1199" s="469" t="s">
        <v>2174</v>
      </c>
      <c r="B1199" s="334" t="s">
        <v>2175</v>
      </c>
      <c r="C1199" s="336">
        <v>0</v>
      </c>
      <c r="D1199" s="336">
        <v>0</v>
      </c>
      <c r="E1199" s="470" t="str">
        <f t="shared" si="57"/>
        <v/>
      </c>
      <c r="F1199" s="306" t="str">
        <f t="shared" ref="F1199:F1260" si="58">IF(LEN(A1199)=3,"是",IF(B1199&lt;&gt;"",IF(SUM(C1199:D1199)&lt;&gt;0,"是","否"),"是"))</f>
        <v>否</v>
      </c>
      <c r="G1199" s="188" t="str">
        <f t="shared" ref="G1199:G1260" si="59">IF(LEN(A1199)=3,"类",IF(LEN(A1199)=5,"款","项"))</f>
        <v>项</v>
      </c>
      <c r="I1199" s="188" t="e">
        <f>SUMIF('[3]22'!$A$4:$A$1329,A1199,'[3]22'!$D$4:$D$1329)</f>
        <v>#VALUE!</v>
      </c>
    </row>
    <row r="1200" ht="36" customHeight="1" spans="1:9">
      <c r="A1200" s="467" t="s">
        <v>107</v>
      </c>
      <c r="B1200" s="330" t="s">
        <v>108</v>
      </c>
      <c r="C1200" s="338">
        <v>2020</v>
      </c>
      <c r="D1200" s="338">
        <v>2074</v>
      </c>
      <c r="E1200" s="470">
        <f t="shared" si="57"/>
        <v>0.027</v>
      </c>
      <c r="F1200" s="306" t="str">
        <f t="shared" si="58"/>
        <v>是</v>
      </c>
      <c r="G1200" s="188" t="str">
        <f t="shared" si="59"/>
        <v>类</v>
      </c>
      <c r="I1200" s="188" t="e">
        <f>SUMIF('[3]22'!$A$4:$A$1329,A1200,'[3]22'!$D$4:$D$1329)</f>
        <v>#VALUE!</v>
      </c>
    </row>
    <row r="1201" ht="36" customHeight="1" spans="1:9">
      <c r="A1201" s="467" t="s">
        <v>2176</v>
      </c>
      <c r="B1201" s="330" t="s">
        <v>2177</v>
      </c>
      <c r="C1201" s="338">
        <v>2020</v>
      </c>
      <c r="D1201" s="338">
        <v>2074</v>
      </c>
      <c r="E1201" s="470">
        <f t="shared" si="57"/>
        <v>0.027</v>
      </c>
      <c r="F1201" s="306" t="str">
        <f t="shared" si="58"/>
        <v>是</v>
      </c>
      <c r="G1201" s="188" t="str">
        <f t="shared" si="59"/>
        <v>款</v>
      </c>
      <c r="I1201" s="188" t="e">
        <f>SUMIF('[3]22'!$A$4:$A$1329,A1201,'[3]22'!$D$4:$D$1329)</f>
        <v>#VALUE!</v>
      </c>
    </row>
    <row r="1202" ht="36" customHeight="1" spans="1:9">
      <c r="A1202" s="469" t="s">
        <v>2178</v>
      </c>
      <c r="B1202" s="334" t="s">
        <v>138</v>
      </c>
      <c r="C1202" s="336">
        <v>0</v>
      </c>
      <c r="D1202" s="336">
        <v>54</v>
      </c>
      <c r="E1202" s="470" t="str">
        <f t="shared" si="57"/>
        <v/>
      </c>
      <c r="F1202" s="306" t="str">
        <f t="shared" si="58"/>
        <v>是</v>
      </c>
      <c r="G1202" s="188" t="str">
        <f t="shared" si="59"/>
        <v>项</v>
      </c>
      <c r="I1202" s="188" t="e">
        <f>SUMIF('[3]22'!$A$4:$A$1329,A1202,'[3]22'!$D$4:$D$1329)</f>
        <v>#VALUE!</v>
      </c>
    </row>
    <row r="1203" ht="36" customHeight="1" spans="1:9">
      <c r="A1203" s="469" t="s">
        <v>2179</v>
      </c>
      <c r="B1203" s="334" t="s">
        <v>140</v>
      </c>
      <c r="C1203" s="336">
        <v>13</v>
      </c>
      <c r="D1203" s="336">
        <v>0</v>
      </c>
      <c r="E1203" s="470">
        <f t="shared" si="57"/>
        <v>-1</v>
      </c>
      <c r="F1203" s="306" t="str">
        <f t="shared" si="58"/>
        <v>是</v>
      </c>
      <c r="G1203" s="188" t="str">
        <f t="shared" si="59"/>
        <v>项</v>
      </c>
      <c r="I1203" s="188" t="e">
        <f>SUMIF('[3]22'!$A$4:$A$1329,A1203,'[3]22'!$D$4:$D$1329)</f>
        <v>#VALUE!</v>
      </c>
    </row>
    <row r="1204" ht="36" customHeight="1" spans="1:9">
      <c r="A1204" s="469" t="s">
        <v>2180</v>
      </c>
      <c r="B1204" s="334" t="s">
        <v>142</v>
      </c>
      <c r="C1204" s="336">
        <v>0</v>
      </c>
      <c r="D1204" s="336">
        <v>0</v>
      </c>
      <c r="E1204" s="470" t="str">
        <f t="shared" si="57"/>
        <v/>
      </c>
      <c r="F1204" s="306" t="str">
        <f t="shared" si="58"/>
        <v>否</v>
      </c>
      <c r="G1204" s="188" t="str">
        <f t="shared" si="59"/>
        <v>项</v>
      </c>
      <c r="I1204" s="188" t="e">
        <f>SUMIF('[3]22'!$A$4:$A$1329,A1204,'[3]22'!$D$4:$D$1329)</f>
        <v>#VALUE!</v>
      </c>
    </row>
    <row r="1205" ht="36" customHeight="1" spans="1:9">
      <c r="A1205" s="469" t="s">
        <v>2181</v>
      </c>
      <c r="B1205" s="334" t="s">
        <v>2182</v>
      </c>
      <c r="C1205" s="336">
        <v>0</v>
      </c>
      <c r="D1205" s="336">
        <v>0</v>
      </c>
      <c r="E1205" s="470" t="str">
        <f t="shared" si="57"/>
        <v/>
      </c>
      <c r="F1205" s="306" t="str">
        <f t="shared" si="58"/>
        <v>否</v>
      </c>
      <c r="G1205" s="188" t="str">
        <f t="shared" si="59"/>
        <v>项</v>
      </c>
      <c r="I1205" s="188" t="e">
        <f>SUMIF('[3]22'!$A$4:$A$1329,A1205,'[3]22'!$D$4:$D$1329)</f>
        <v>#VALUE!</v>
      </c>
    </row>
    <row r="1206" ht="36" customHeight="1" spans="1:9">
      <c r="A1206" s="469" t="s">
        <v>2183</v>
      </c>
      <c r="B1206" s="334" t="s">
        <v>2184</v>
      </c>
      <c r="C1206" s="336">
        <v>0</v>
      </c>
      <c r="D1206" s="336">
        <v>0</v>
      </c>
      <c r="E1206" s="470" t="str">
        <f t="shared" si="57"/>
        <v/>
      </c>
      <c r="F1206" s="306" t="str">
        <f t="shared" si="58"/>
        <v>否</v>
      </c>
      <c r="G1206" s="188" t="str">
        <f t="shared" si="59"/>
        <v>项</v>
      </c>
      <c r="I1206" s="188" t="e">
        <f>SUMIF('[3]22'!$A$4:$A$1329,A1206,'[3]22'!$D$4:$D$1329)</f>
        <v>#VALUE!</v>
      </c>
    </row>
    <row r="1207" ht="36" customHeight="1" spans="1:9">
      <c r="A1207" s="469" t="s">
        <v>2185</v>
      </c>
      <c r="B1207" s="334" t="s">
        <v>2186</v>
      </c>
      <c r="C1207" s="336">
        <v>0</v>
      </c>
      <c r="D1207" s="336">
        <v>20</v>
      </c>
      <c r="E1207" s="470" t="str">
        <f t="shared" si="57"/>
        <v/>
      </c>
      <c r="F1207" s="306" t="str">
        <f t="shared" si="58"/>
        <v>是</v>
      </c>
      <c r="G1207" s="188" t="str">
        <f t="shared" si="59"/>
        <v>项</v>
      </c>
      <c r="I1207" s="188" t="e">
        <f>SUMIF('[3]22'!$A$4:$A$1329,A1207,'[3]22'!$D$4:$D$1329)</f>
        <v>#VALUE!</v>
      </c>
    </row>
    <row r="1208" ht="36" customHeight="1" spans="1:9">
      <c r="A1208" s="469" t="s">
        <v>2187</v>
      </c>
      <c r="B1208" s="334" t="s">
        <v>2188</v>
      </c>
      <c r="C1208" s="336">
        <v>0</v>
      </c>
      <c r="D1208" s="336">
        <v>0</v>
      </c>
      <c r="E1208" s="470" t="str">
        <f t="shared" si="57"/>
        <v/>
      </c>
      <c r="F1208" s="306" t="str">
        <f t="shared" si="58"/>
        <v>否</v>
      </c>
      <c r="G1208" s="188" t="str">
        <f t="shared" si="59"/>
        <v>项</v>
      </c>
      <c r="I1208" s="188" t="e">
        <f>SUMIF('[3]22'!$A$4:$A$1329,A1208,'[3]22'!$D$4:$D$1329)</f>
        <v>#VALUE!</v>
      </c>
    </row>
    <row r="1209" ht="36" customHeight="1" spans="1:9">
      <c r="A1209" s="469" t="s">
        <v>2189</v>
      </c>
      <c r="B1209" s="334" t="s">
        <v>2190</v>
      </c>
      <c r="C1209" s="336">
        <v>0</v>
      </c>
      <c r="D1209" s="336">
        <v>0</v>
      </c>
      <c r="E1209" s="470" t="str">
        <f t="shared" si="57"/>
        <v/>
      </c>
      <c r="F1209" s="306" t="str">
        <f t="shared" si="58"/>
        <v>否</v>
      </c>
      <c r="G1209" s="188" t="str">
        <f t="shared" si="59"/>
        <v>项</v>
      </c>
      <c r="I1209" s="188" t="e">
        <f>SUMIF('[3]22'!$A$4:$A$1329,A1209,'[3]22'!$D$4:$D$1329)</f>
        <v>#VALUE!</v>
      </c>
    </row>
    <row r="1210" ht="36" customHeight="1" spans="1:9">
      <c r="A1210" s="469" t="s">
        <v>2191</v>
      </c>
      <c r="B1210" s="334" t="s">
        <v>2192</v>
      </c>
      <c r="C1210" s="336">
        <v>0</v>
      </c>
      <c r="D1210" s="336">
        <v>0</v>
      </c>
      <c r="E1210" s="470" t="str">
        <f t="shared" si="57"/>
        <v/>
      </c>
      <c r="F1210" s="306" t="str">
        <f t="shared" si="58"/>
        <v>否</v>
      </c>
      <c r="G1210" s="188" t="str">
        <f t="shared" si="59"/>
        <v>项</v>
      </c>
      <c r="I1210" s="188" t="e">
        <f>SUMIF('[3]22'!$A$4:$A$1329,A1210,'[3]22'!$D$4:$D$1329)</f>
        <v>#VALUE!</v>
      </c>
    </row>
    <row r="1211" ht="36" customHeight="1" spans="1:9">
      <c r="A1211" s="469" t="s">
        <v>2193</v>
      </c>
      <c r="B1211" s="334" t="s">
        <v>2194</v>
      </c>
      <c r="C1211" s="336">
        <v>0</v>
      </c>
      <c r="D1211" s="336">
        <v>0</v>
      </c>
      <c r="E1211" s="470" t="str">
        <f t="shared" si="57"/>
        <v/>
      </c>
      <c r="F1211" s="306" t="str">
        <f t="shared" si="58"/>
        <v>否</v>
      </c>
      <c r="G1211" s="188" t="str">
        <f t="shared" si="59"/>
        <v>项</v>
      </c>
      <c r="I1211" s="188" t="e">
        <f>SUMIF('[3]22'!$A$4:$A$1329,A1211,'[3]22'!$D$4:$D$1329)</f>
        <v>#VALUE!</v>
      </c>
    </row>
    <row r="1212" ht="36" customHeight="1" spans="1:9">
      <c r="A1212" s="469" t="s">
        <v>2195</v>
      </c>
      <c r="B1212" s="334" t="s">
        <v>2196</v>
      </c>
      <c r="C1212" s="336">
        <v>1540</v>
      </c>
      <c r="D1212" s="336">
        <v>1600</v>
      </c>
      <c r="E1212" s="470">
        <f t="shared" si="57"/>
        <v>0.039</v>
      </c>
      <c r="F1212" s="306" t="str">
        <f t="shared" si="58"/>
        <v>是</v>
      </c>
      <c r="G1212" s="188" t="str">
        <f t="shared" si="59"/>
        <v>项</v>
      </c>
      <c r="I1212" s="188" t="e">
        <f>SUMIF('[3]22'!$A$4:$A$1329,A1212,'[3]22'!$D$4:$D$1329)</f>
        <v>#VALUE!</v>
      </c>
    </row>
    <row r="1213" ht="36" customHeight="1" spans="1:9">
      <c r="A1213" s="469" t="s">
        <v>2197</v>
      </c>
      <c r="B1213" s="334" t="s">
        <v>2198</v>
      </c>
      <c r="C1213" s="336">
        <v>0</v>
      </c>
      <c r="D1213" s="336">
        <v>0</v>
      </c>
      <c r="E1213" s="470" t="str">
        <f t="shared" si="57"/>
        <v/>
      </c>
      <c r="F1213" s="306" t="str">
        <f t="shared" si="58"/>
        <v>否</v>
      </c>
      <c r="G1213" s="188" t="str">
        <f t="shared" si="59"/>
        <v>项</v>
      </c>
      <c r="I1213" s="188" t="e">
        <f>SUMIF('[3]22'!$A$4:$A$1329,A1213,'[3]22'!$D$4:$D$1329)</f>
        <v>#VALUE!</v>
      </c>
    </row>
    <row r="1214" ht="36" customHeight="1" spans="1:9">
      <c r="A1214" s="472">
        <v>2220119</v>
      </c>
      <c r="B1214" s="478" t="s">
        <v>2199</v>
      </c>
      <c r="C1214" s="336">
        <v>0</v>
      </c>
      <c r="D1214" s="336">
        <v>0</v>
      </c>
      <c r="E1214" s="470" t="str">
        <f t="shared" si="57"/>
        <v/>
      </c>
      <c r="F1214" s="306" t="str">
        <f t="shared" si="58"/>
        <v>否</v>
      </c>
      <c r="G1214" s="188" t="str">
        <f t="shared" si="59"/>
        <v>项</v>
      </c>
      <c r="I1214" s="188" t="e">
        <f>SUMIF('[3]22'!$A$4:$A$1329,A1214,'[3]22'!$D$4:$D$1329)</f>
        <v>#VALUE!</v>
      </c>
    </row>
    <row r="1215" ht="36" customHeight="1" spans="1:9">
      <c r="A1215" s="472">
        <v>2220120</v>
      </c>
      <c r="B1215" s="478" t="s">
        <v>2200</v>
      </c>
      <c r="C1215" s="336">
        <v>0</v>
      </c>
      <c r="D1215" s="336">
        <v>0</v>
      </c>
      <c r="E1215" s="470" t="str">
        <f t="shared" si="57"/>
        <v/>
      </c>
      <c r="F1215" s="306" t="str">
        <f t="shared" si="58"/>
        <v>否</v>
      </c>
      <c r="G1215" s="188" t="str">
        <f t="shared" si="59"/>
        <v>项</v>
      </c>
      <c r="I1215" s="188" t="e">
        <f>SUMIF('[3]22'!$A$4:$A$1329,A1215,'[3]22'!$D$4:$D$1329)</f>
        <v>#VALUE!</v>
      </c>
    </row>
    <row r="1216" ht="36" customHeight="1" spans="1:9">
      <c r="A1216" s="472">
        <v>2220121</v>
      </c>
      <c r="B1216" s="478" t="s">
        <v>2201</v>
      </c>
      <c r="C1216" s="336">
        <v>0</v>
      </c>
      <c r="D1216" s="336">
        <v>0</v>
      </c>
      <c r="E1216" s="470" t="str">
        <f t="shared" si="57"/>
        <v/>
      </c>
      <c r="F1216" s="306" t="str">
        <f t="shared" si="58"/>
        <v>否</v>
      </c>
      <c r="G1216" s="188" t="str">
        <f t="shared" si="59"/>
        <v>项</v>
      </c>
      <c r="I1216" s="188" t="e">
        <f>SUMIF('[3]22'!$A$4:$A$1329,A1216,'[3]22'!$D$4:$D$1329)</f>
        <v>#VALUE!</v>
      </c>
    </row>
    <row r="1217" ht="36" customHeight="1" spans="1:9">
      <c r="A1217" s="469" t="s">
        <v>2202</v>
      </c>
      <c r="B1217" s="334" t="s">
        <v>156</v>
      </c>
      <c r="C1217" s="336">
        <v>0</v>
      </c>
      <c r="D1217" s="336">
        <v>0</v>
      </c>
      <c r="E1217" s="470" t="str">
        <f t="shared" si="57"/>
        <v/>
      </c>
      <c r="F1217" s="306" t="str">
        <f t="shared" si="58"/>
        <v>否</v>
      </c>
      <c r="G1217" s="188" t="str">
        <f t="shared" si="59"/>
        <v>项</v>
      </c>
      <c r="I1217" s="188" t="e">
        <f>SUMIF('[3]22'!$A$4:$A$1329,A1217,'[3]22'!$D$4:$D$1329)</f>
        <v>#VALUE!</v>
      </c>
    </row>
    <row r="1218" ht="36" customHeight="1" spans="1:9">
      <c r="A1218" s="469" t="s">
        <v>2203</v>
      </c>
      <c r="B1218" s="334" t="s">
        <v>2204</v>
      </c>
      <c r="C1218" s="336">
        <v>467</v>
      </c>
      <c r="D1218" s="336">
        <v>400</v>
      </c>
      <c r="E1218" s="470">
        <f t="shared" si="57"/>
        <v>-0.143</v>
      </c>
      <c r="F1218" s="306" t="str">
        <f t="shared" si="58"/>
        <v>是</v>
      </c>
      <c r="G1218" s="188" t="str">
        <f t="shared" si="59"/>
        <v>项</v>
      </c>
      <c r="I1218" s="188" t="e">
        <f>SUMIF('[3]22'!$A$4:$A$1329,A1218,'[3]22'!$D$4:$D$1329)</f>
        <v>#VALUE!</v>
      </c>
    </row>
    <row r="1219" ht="36" customHeight="1" spans="1:9">
      <c r="A1219" s="467" t="s">
        <v>2205</v>
      </c>
      <c r="B1219" s="330" t="s">
        <v>2206</v>
      </c>
      <c r="C1219" s="338">
        <v>0</v>
      </c>
      <c r="D1219" s="338">
        <v>0</v>
      </c>
      <c r="E1219" s="470" t="str">
        <f t="shared" si="57"/>
        <v/>
      </c>
      <c r="F1219" s="306" t="str">
        <f t="shared" si="58"/>
        <v>否</v>
      </c>
      <c r="G1219" s="188" t="str">
        <f t="shared" si="59"/>
        <v>款</v>
      </c>
      <c r="I1219" s="188" t="e">
        <f>SUMIF('[3]22'!$A$4:$A$1329,A1219,'[3]22'!$D$4:$D$1329)</f>
        <v>#VALUE!</v>
      </c>
    </row>
    <row r="1220" ht="36" customHeight="1" spans="1:9">
      <c r="A1220" s="469" t="s">
        <v>2207</v>
      </c>
      <c r="B1220" s="334" t="s">
        <v>138</v>
      </c>
      <c r="C1220" s="336">
        <v>0</v>
      </c>
      <c r="D1220" s="336">
        <v>0</v>
      </c>
      <c r="E1220" s="470" t="str">
        <f t="shared" si="57"/>
        <v/>
      </c>
      <c r="F1220" s="306" t="str">
        <f t="shared" si="58"/>
        <v>否</v>
      </c>
      <c r="G1220" s="188" t="str">
        <f t="shared" si="59"/>
        <v>项</v>
      </c>
      <c r="I1220" s="188" t="e">
        <f>SUMIF('[3]22'!$A$4:$A$1329,A1220,'[3]22'!$D$4:$D$1329)</f>
        <v>#VALUE!</v>
      </c>
    </row>
    <row r="1221" ht="36" customHeight="1" spans="1:9">
      <c r="A1221" s="469" t="s">
        <v>2208</v>
      </c>
      <c r="B1221" s="334" t="s">
        <v>140</v>
      </c>
      <c r="C1221" s="336">
        <v>0</v>
      </c>
      <c r="D1221" s="336">
        <v>0</v>
      </c>
      <c r="E1221" s="470" t="str">
        <f t="shared" si="57"/>
        <v/>
      </c>
      <c r="F1221" s="306" t="str">
        <f t="shared" si="58"/>
        <v>否</v>
      </c>
      <c r="G1221" s="188" t="str">
        <f t="shared" si="59"/>
        <v>项</v>
      </c>
      <c r="I1221" s="188" t="e">
        <f>SUMIF('[3]22'!$A$4:$A$1329,A1221,'[3]22'!$D$4:$D$1329)</f>
        <v>#VALUE!</v>
      </c>
    </row>
    <row r="1222" ht="36" customHeight="1" spans="1:9">
      <c r="A1222" s="469" t="s">
        <v>2209</v>
      </c>
      <c r="B1222" s="334" t="s">
        <v>142</v>
      </c>
      <c r="C1222" s="336">
        <v>0</v>
      </c>
      <c r="D1222" s="336">
        <v>0</v>
      </c>
      <c r="E1222" s="470" t="str">
        <f t="shared" si="57"/>
        <v/>
      </c>
      <c r="F1222" s="306" t="str">
        <f t="shared" si="58"/>
        <v>否</v>
      </c>
      <c r="G1222" s="188" t="str">
        <f t="shared" si="59"/>
        <v>项</v>
      </c>
      <c r="I1222" s="188" t="e">
        <f>SUMIF('[3]22'!$A$4:$A$1329,A1222,'[3]22'!$D$4:$D$1329)</f>
        <v>#VALUE!</v>
      </c>
    </row>
    <row r="1223" ht="36" customHeight="1" spans="1:9">
      <c r="A1223" s="469" t="s">
        <v>2210</v>
      </c>
      <c r="B1223" s="334" t="s">
        <v>2211</v>
      </c>
      <c r="C1223" s="336">
        <v>0</v>
      </c>
      <c r="D1223" s="336">
        <v>0</v>
      </c>
      <c r="E1223" s="470" t="str">
        <f t="shared" si="57"/>
        <v/>
      </c>
      <c r="F1223" s="306" t="str">
        <f t="shared" si="58"/>
        <v>否</v>
      </c>
      <c r="G1223" s="188" t="str">
        <f t="shared" si="59"/>
        <v>项</v>
      </c>
      <c r="I1223" s="188" t="e">
        <f>SUMIF('[3]22'!$A$4:$A$1329,A1223,'[3]22'!$D$4:$D$1329)</f>
        <v>#VALUE!</v>
      </c>
    </row>
    <row r="1224" ht="36" customHeight="1" spans="1:9">
      <c r="A1224" s="469" t="s">
        <v>2212</v>
      </c>
      <c r="B1224" s="334" t="s">
        <v>2213</v>
      </c>
      <c r="C1224" s="336">
        <v>0</v>
      </c>
      <c r="D1224" s="336">
        <v>0</v>
      </c>
      <c r="E1224" s="470" t="str">
        <f t="shared" si="57"/>
        <v/>
      </c>
      <c r="F1224" s="306" t="str">
        <f t="shared" si="58"/>
        <v>否</v>
      </c>
      <c r="G1224" s="188" t="str">
        <f t="shared" si="59"/>
        <v>项</v>
      </c>
      <c r="I1224" s="188" t="e">
        <f>SUMIF('[3]22'!$A$4:$A$1329,A1224,'[3]22'!$D$4:$D$1329)</f>
        <v>#VALUE!</v>
      </c>
    </row>
    <row r="1225" ht="36" customHeight="1" spans="1:9">
      <c r="A1225" s="469" t="s">
        <v>2214</v>
      </c>
      <c r="B1225" s="334" t="s">
        <v>2215</v>
      </c>
      <c r="C1225" s="336">
        <v>0</v>
      </c>
      <c r="D1225" s="336">
        <v>0</v>
      </c>
      <c r="E1225" s="470" t="str">
        <f t="shared" si="57"/>
        <v/>
      </c>
      <c r="F1225" s="306" t="str">
        <f t="shared" si="58"/>
        <v>否</v>
      </c>
      <c r="G1225" s="188" t="str">
        <f t="shared" si="59"/>
        <v>项</v>
      </c>
      <c r="I1225" s="188" t="e">
        <f>SUMIF('[3]22'!$A$4:$A$1329,A1225,'[3]22'!$D$4:$D$1329)</f>
        <v>#VALUE!</v>
      </c>
    </row>
    <row r="1226" ht="36" customHeight="1" spans="1:9">
      <c r="A1226" s="469" t="s">
        <v>2216</v>
      </c>
      <c r="B1226" s="334" t="s">
        <v>2217</v>
      </c>
      <c r="C1226" s="336">
        <v>0</v>
      </c>
      <c r="D1226" s="336">
        <v>0</v>
      </c>
      <c r="E1226" s="470" t="str">
        <f t="shared" si="57"/>
        <v/>
      </c>
      <c r="F1226" s="306" t="str">
        <f t="shared" si="58"/>
        <v>否</v>
      </c>
      <c r="G1226" s="188" t="str">
        <f t="shared" si="59"/>
        <v>项</v>
      </c>
      <c r="I1226" s="188" t="e">
        <f>SUMIF('[3]22'!$A$4:$A$1329,A1226,'[3]22'!$D$4:$D$1329)</f>
        <v>#VALUE!</v>
      </c>
    </row>
    <row r="1227" ht="36" customHeight="1" spans="1:9">
      <c r="A1227" s="469" t="s">
        <v>2218</v>
      </c>
      <c r="B1227" s="334" t="s">
        <v>2219</v>
      </c>
      <c r="C1227" s="336">
        <v>0</v>
      </c>
      <c r="D1227" s="336">
        <v>0</v>
      </c>
      <c r="E1227" s="470" t="str">
        <f t="shared" si="57"/>
        <v/>
      </c>
      <c r="F1227" s="306" t="str">
        <f t="shared" si="58"/>
        <v>否</v>
      </c>
      <c r="G1227" s="188" t="str">
        <f t="shared" si="59"/>
        <v>项</v>
      </c>
      <c r="I1227" s="188" t="e">
        <f>SUMIF('[3]22'!$A$4:$A$1329,A1227,'[3]22'!$D$4:$D$1329)</f>
        <v>#VALUE!</v>
      </c>
    </row>
    <row r="1228" ht="36" customHeight="1" spans="1:9">
      <c r="A1228" s="469" t="s">
        <v>2220</v>
      </c>
      <c r="B1228" s="334" t="s">
        <v>2221</v>
      </c>
      <c r="C1228" s="336">
        <v>0</v>
      </c>
      <c r="D1228" s="336">
        <v>0</v>
      </c>
      <c r="E1228" s="470" t="str">
        <f t="shared" si="57"/>
        <v/>
      </c>
      <c r="F1228" s="306" t="str">
        <f t="shared" si="58"/>
        <v>否</v>
      </c>
      <c r="G1228" s="188" t="str">
        <f t="shared" si="59"/>
        <v>项</v>
      </c>
      <c r="I1228" s="188" t="e">
        <f>SUMIF('[3]22'!$A$4:$A$1329,A1228,'[3]22'!$D$4:$D$1329)</f>
        <v>#VALUE!</v>
      </c>
    </row>
    <row r="1229" ht="36" customHeight="1" spans="1:9">
      <c r="A1229" s="469" t="s">
        <v>2222</v>
      </c>
      <c r="B1229" s="334" t="s">
        <v>2223</v>
      </c>
      <c r="C1229" s="336">
        <v>0</v>
      </c>
      <c r="D1229" s="336">
        <v>0</v>
      </c>
      <c r="E1229" s="470" t="str">
        <f t="shared" si="57"/>
        <v/>
      </c>
      <c r="F1229" s="306" t="str">
        <f t="shared" si="58"/>
        <v>否</v>
      </c>
      <c r="G1229" s="188" t="str">
        <f t="shared" si="59"/>
        <v>项</v>
      </c>
      <c r="I1229" s="188" t="e">
        <f>SUMIF('[3]22'!$A$4:$A$1329,A1229,'[3]22'!$D$4:$D$1329)</f>
        <v>#VALUE!</v>
      </c>
    </row>
    <row r="1230" ht="36" customHeight="1" spans="1:9">
      <c r="A1230" s="469" t="s">
        <v>2224</v>
      </c>
      <c r="B1230" s="334" t="s">
        <v>2225</v>
      </c>
      <c r="C1230" s="336">
        <v>0</v>
      </c>
      <c r="D1230" s="336">
        <v>0</v>
      </c>
      <c r="E1230" s="470" t="str">
        <f t="shared" si="57"/>
        <v/>
      </c>
      <c r="F1230" s="306" t="str">
        <f t="shared" si="58"/>
        <v>否</v>
      </c>
      <c r="G1230" s="188" t="str">
        <f t="shared" si="59"/>
        <v>项</v>
      </c>
      <c r="I1230" s="188" t="e">
        <f>SUMIF('[3]22'!$A$4:$A$1329,A1230,'[3]22'!$D$4:$D$1329)</f>
        <v>#VALUE!</v>
      </c>
    </row>
    <row r="1231" ht="36" customHeight="1" spans="1:9">
      <c r="A1231" s="469" t="s">
        <v>2226</v>
      </c>
      <c r="B1231" s="334" t="s">
        <v>156</v>
      </c>
      <c r="C1231" s="336">
        <v>0</v>
      </c>
      <c r="D1231" s="336">
        <v>0</v>
      </c>
      <c r="E1231" s="470" t="str">
        <f t="shared" si="57"/>
        <v/>
      </c>
      <c r="F1231" s="306" t="str">
        <f t="shared" si="58"/>
        <v>否</v>
      </c>
      <c r="G1231" s="188" t="str">
        <f t="shared" si="59"/>
        <v>项</v>
      </c>
      <c r="I1231" s="188" t="e">
        <f>SUMIF('[3]22'!$A$4:$A$1329,A1231,'[3]22'!$D$4:$D$1329)</f>
        <v>#VALUE!</v>
      </c>
    </row>
    <row r="1232" ht="36" customHeight="1" spans="1:9">
      <c r="A1232" s="469" t="s">
        <v>2227</v>
      </c>
      <c r="B1232" s="334" t="s">
        <v>2228</v>
      </c>
      <c r="C1232" s="336">
        <v>0</v>
      </c>
      <c r="D1232" s="336">
        <v>0</v>
      </c>
      <c r="E1232" s="470" t="str">
        <f t="shared" si="57"/>
        <v/>
      </c>
      <c r="F1232" s="306" t="str">
        <f t="shared" si="58"/>
        <v>否</v>
      </c>
      <c r="G1232" s="188" t="str">
        <f t="shared" si="59"/>
        <v>项</v>
      </c>
      <c r="I1232" s="188" t="e">
        <f>SUMIF('[3]22'!$A$4:$A$1329,A1232,'[3]22'!$D$4:$D$1329)</f>
        <v>#VALUE!</v>
      </c>
    </row>
    <row r="1233" ht="36" customHeight="1" spans="1:9">
      <c r="A1233" s="467" t="s">
        <v>2229</v>
      </c>
      <c r="B1233" s="330" t="s">
        <v>2230</v>
      </c>
      <c r="C1233" s="338">
        <v>0</v>
      </c>
      <c r="D1233" s="338">
        <v>0</v>
      </c>
      <c r="E1233" s="470" t="str">
        <f t="shared" si="57"/>
        <v/>
      </c>
      <c r="F1233" s="306" t="str">
        <f t="shared" si="58"/>
        <v>否</v>
      </c>
      <c r="G1233" s="188" t="str">
        <f t="shared" si="59"/>
        <v>款</v>
      </c>
      <c r="I1233" s="188" t="e">
        <f>SUMIF('[3]22'!$A$4:$A$1329,A1233,'[3]22'!$D$4:$D$1329)</f>
        <v>#VALUE!</v>
      </c>
    </row>
    <row r="1234" ht="36" customHeight="1" spans="1:9">
      <c r="A1234" s="469" t="s">
        <v>2231</v>
      </c>
      <c r="B1234" s="334" t="s">
        <v>2232</v>
      </c>
      <c r="C1234" s="336">
        <v>0</v>
      </c>
      <c r="D1234" s="336">
        <v>0</v>
      </c>
      <c r="E1234" s="470" t="str">
        <f t="shared" si="57"/>
        <v/>
      </c>
      <c r="F1234" s="306" t="str">
        <f t="shared" si="58"/>
        <v>否</v>
      </c>
      <c r="G1234" s="188" t="str">
        <f t="shared" si="59"/>
        <v>项</v>
      </c>
      <c r="I1234" s="188" t="e">
        <f>SUMIF('[3]22'!$A$4:$A$1329,A1234,'[3]22'!$D$4:$D$1329)</f>
        <v>#VALUE!</v>
      </c>
    </row>
    <row r="1235" ht="36" customHeight="1" spans="1:9">
      <c r="A1235" s="469" t="s">
        <v>2233</v>
      </c>
      <c r="B1235" s="334" t="s">
        <v>2234</v>
      </c>
      <c r="C1235" s="336">
        <v>0</v>
      </c>
      <c r="D1235" s="336">
        <v>0</v>
      </c>
      <c r="E1235" s="470" t="str">
        <f t="shared" si="57"/>
        <v/>
      </c>
      <c r="F1235" s="306" t="str">
        <f t="shared" si="58"/>
        <v>否</v>
      </c>
      <c r="G1235" s="188" t="str">
        <f t="shared" si="59"/>
        <v>项</v>
      </c>
      <c r="I1235" s="188" t="e">
        <f>SUMIF('[3]22'!$A$4:$A$1329,A1235,'[3]22'!$D$4:$D$1329)</f>
        <v>#VALUE!</v>
      </c>
    </row>
    <row r="1236" ht="36" customHeight="1" spans="1:9">
      <c r="A1236" s="469" t="s">
        <v>2235</v>
      </c>
      <c r="B1236" s="334" t="s">
        <v>2236</v>
      </c>
      <c r="C1236" s="336">
        <v>0</v>
      </c>
      <c r="D1236" s="336">
        <v>0</v>
      </c>
      <c r="E1236" s="470" t="str">
        <f t="shared" si="57"/>
        <v/>
      </c>
      <c r="F1236" s="306" t="str">
        <f t="shared" si="58"/>
        <v>否</v>
      </c>
      <c r="G1236" s="188" t="str">
        <f t="shared" si="59"/>
        <v>项</v>
      </c>
      <c r="I1236" s="188" t="e">
        <f>SUMIF('[3]22'!$A$4:$A$1329,A1236,'[3]22'!$D$4:$D$1329)</f>
        <v>#VALUE!</v>
      </c>
    </row>
    <row r="1237" ht="36" customHeight="1" spans="1:9">
      <c r="A1237" s="472">
        <v>2220305</v>
      </c>
      <c r="B1237" s="478" t="s">
        <v>2237</v>
      </c>
      <c r="C1237" s="336">
        <v>0</v>
      </c>
      <c r="D1237" s="336">
        <v>0</v>
      </c>
      <c r="E1237" s="470" t="str">
        <f t="shared" si="57"/>
        <v/>
      </c>
      <c r="F1237" s="306" t="str">
        <f t="shared" si="58"/>
        <v>否</v>
      </c>
      <c r="G1237" s="188" t="str">
        <f t="shared" si="59"/>
        <v>项</v>
      </c>
      <c r="I1237" s="188" t="e">
        <f>SUMIF('[3]22'!$A$4:$A$1329,A1237,'[3]22'!$D$4:$D$1329)</f>
        <v>#VALUE!</v>
      </c>
    </row>
    <row r="1238" ht="36" customHeight="1" spans="1:9">
      <c r="A1238" s="469" t="s">
        <v>2238</v>
      </c>
      <c r="B1238" s="334" t="s">
        <v>2239</v>
      </c>
      <c r="C1238" s="336">
        <v>0</v>
      </c>
      <c r="D1238" s="336">
        <v>0</v>
      </c>
      <c r="E1238" s="470" t="str">
        <f t="shared" si="57"/>
        <v/>
      </c>
      <c r="F1238" s="306" t="str">
        <f t="shared" si="58"/>
        <v>否</v>
      </c>
      <c r="G1238" s="188" t="str">
        <f t="shared" si="59"/>
        <v>项</v>
      </c>
      <c r="I1238" s="188" t="e">
        <f>SUMIF('[3]22'!$A$4:$A$1329,A1238,'[3]22'!$D$4:$D$1329)</f>
        <v>#VALUE!</v>
      </c>
    </row>
    <row r="1239" ht="36" customHeight="1" spans="1:9">
      <c r="A1239" s="467" t="s">
        <v>2240</v>
      </c>
      <c r="B1239" s="330" t="s">
        <v>2241</v>
      </c>
      <c r="C1239" s="338">
        <v>0</v>
      </c>
      <c r="D1239" s="338">
        <v>0</v>
      </c>
      <c r="E1239" s="470" t="str">
        <f t="shared" si="57"/>
        <v/>
      </c>
      <c r="F1239" s="306" t="str">
        <f t="shared" si="58"/>
        <v>否</v>
      </c>
      <c r="G1239" s="188" t="str">
        <f t="shared" si="59"/>
        <v>款</v>
      </c>
      <c r="I1239" s="188" t="e">
        <f>SUMIF('[3]22'!$A$4:$A$1329,A1239,'[3]22'!$D$4:$D$1329)</f>
        <v>#VALUE!</v>
      </c>
    </row>
    <row r="1240" ht="36" customHeight="1" spans="1:9">
      <c r="A1240" s="469" t="s">
        <v>2242</v>
      </c>
      <c r="B1240" s="334" t="s">
        <v>2243</v>
      </c>
      <c r="C1240" s="336">
        <v>0</v>
      </c>
      <c r="D1240" s="336">
        <v>0</v>
      </c>
      <c r="E1240" s="470" t="str">
        <f t="shared" si="57"/>
        <v/>
      </c>
      <c r="F1240" s="306" t="str">
        <f t="shared" si="58"/>
        <v>否</v>
      </c>
      <c r="G1240" s="188" t="str">
        <f t="shared" si="59"/>
        <v>项</v>
      </c>
      <c r="I1240" s="188" t="e">
        <f>SUMIF('[3]22'!$A$4:$A$1329,A1240,'[3]22'!$D$4:$D$1329)</f>
        <v>#VALUE!</v>
      </c>
    </row>
    <row r="1241" ht="36" customHeight="1" spans="1:9">
      <c r="A1241" s="469" t="s">
        <v>2244</v>
      </c>
      <c r="B1241" s="334" t="s">
        <v>2245</v>
      </c>
      <c r="C1241" s="336">
        <v>0</v>
      </c>
      <c r="D1241" s="336">
        <v>0</v>
      </c>
      <c r="E1241" s="470" t="str">
        <f t="shared" si="57"/>
        <v/>
      </c>
      <c r="F1241" s="306" t="str">
        <f t="shared" si="58"/>
        <v>否</v>
      </c>
      <c r="G1241" s="188" t="str">
        <f t="shared" si="59"/>
        <v>项</v>
      </c>
      <c r="I1241" s="188" t="e">
        <f>SUMIF('[3]22'!$A$4:$A$1329,A1241,'[3]22'!$D$4:$D$1329)</f>
        <v>#VALUE!</v>
      </c>
    </row>
    <row r="1242" ht="36" customHeight="1" spans="1:9">
      <c r="A1242" s="469" t="s">
        <v>2246</v>
      </c>
      <c r="B1242" s="334" t="s">
        <v>2247</v>
      </c>
      <c r="C1242" s="336">
        <v>0</v>
      </c>
      <c r="D1242" s="336">
        <v>0</v>
      </c>
      <c r="E1242" s="470" t="str">
        <f t="shared" si="57"/>
        <v/>
      </c>
      <c r="F1242" s="306" t="str">
        <f t="shared" si="58"/>
        <v>否</v>
      </c>
      <c r="G1242" s="188" t="str">
        <f t="shared" si="59"/>
        <v>项</v>
      </c>
      <c r="I1242" s="188" t="e">
        <f>SUMIF('[3]22'!$A$4:$A$1329,A1242,'[3]22'!$D$4:$D$1329)</f>
        <v>#VALUE!</v>
      </c>
    </row>
    <row r="1243" ht="36" customHeight="1" spans="1:9">
      <c r="A1243" s="469" t="s">
        <v>2248</v>
      </c>
      <c r="B1243" s="334" t="s">
        <v>2249</v>
      </c>
      <c r="C1243" s="336">
        <v>0</v>
      </c>
      <c r="D1243" s="336">
        <v>0</v>
      </c>
      <c r="E1243" s="470" t="str">
        <f t="shared" si="57"/>
        <v/>
      </c>
      <c r="F1243" s="306" t="str">
        <f t="shared" si="58"/>
        <v>否</v>
      </c>
      <c r="G1243" s="188" t="str">
        <f t="shared" si="59"/>
        <v>项</v>
      </c>
      <c r="I1243" s="188" t="e">
        <f>SUMIF('[3]22'!$A$4:$A$1329,A1243,'[3]22'!$D$4:$D$1329)</f>
        <v>#VALUE!</v>
      </c>
    </row>
    <row r="1244" ht="36" customHeight="1" spans="1:9">
      <c r="A1244" s="469" t="s">
        <v>2250</v>
      </c>
      <c r="B1244" s="334" t="s">
        <v>2251</v>
      </c>
      <c r="C1244" s="336">
        <v>0</v>
      </c>
      <c r="D1244" s="336">
        <v>0</v>
      </c>
      <c r="E1244" s="470" t="str">
        <f t="shared" si="57"/>
        <v/>
      </c>
      <c r="F1244" s="306" t="str">
        <f t="shared" si="58"/>
        <v>否</v>
      </c>
      <c r="G1244" s="188" t="str">
        <f t="shared" si="59"/>
        <v>项</v>
      </c>
      <c r="I1244" s="188" t="e">
        <f>SUMIF('[3]22'!$A$4:$A$1329,A1244,'[3]22'!$D$4:$D$1329)</f>
        <v>#VALUE!</v>
      </c>
    </row>
    <row r="1245" ht="36" customHeight="1" spans="1:9">
      <c r="A1245" s="467" t="s">
        <v>2252</v>
      </c>
      <c r="B1245" s="330" t="s">
        <v>2253</v>
      </c>
      <c r="C1245" s="338">
        <v>0</v>
      </c>
      <c r="D1245" s="338">
        <v>0</v>
      </c>
      <c r="E1245" s="470" t="str">
        <f t="shared" si="57"/>
        <v/>
      </c>
      <c r="F1245" s="306" t="str">
        <f t="shared" si="58"/>
        <v>否</v>
      </c>
      <c r="G1245" s="188" t="str">
        <f t="shared" si="59"/>
        <v>款</v>
      </c>
      <c r="I1245" s="188" t="e">
        <f>SUMIF('[3]22'!$A$4:$A$1329,A1245,'[3]22'!$D$4:$D$1329)</f>
        <v>#VALUE!</v>
      </c>
    </row>
    <row r="1246" ht="36" customHeight="1" spans="1:9">
      <c r="A1246" s="469" t="s">
        <v>2254</v>
      </c>
      <c r="B1246" s="334" t="s">
        <v>2255</v>
      </c>
      <c r="C1246" s="336">
        <v>0</v>
      </c>
      <c r="D1246" s="336">
        <v>0</v>
      </c>
      <c r="E1246" s="470" t="str">
        <f t="shared" si="57"/>
        <v/>
      </c>
      <c r="F1246" s="306" t="str">
        <f t="shared" si="58"/>
        <v>否</v>
      </c>
      <c r="G1246" s="188" t="str">
        <f t="shared" si="59"/>
        <v>项</v>
      </c>
      <c r="I1246" s="188" t="e">
        <f>SUMIF('[3]22'!$A$4:$A$1329,A1246,'[3]22'!$D$4:$D$1329)</f>
        <v>#VALUE!</v>
      </c>
    </row>
    <row r="1247" ht="36" customHeight="1" spans="1:9">
      <c r="A1247" s="469" t="s">
        <v>2256</v>
      </c>
      <c r="B1247" s="334" t="s">
        <v>2257</v>
      </c>
      <c r="C1247" s="336">
        <v>0</v>
      </c>
      <c r="D1247" s="336">
        <v>0</v>
      </c>
      <c r="E1247" s="470" t="str">
        <f t="shared" ref="E1247:E1309" si="60">IF(C1247&lt;&gt;0,D1247/C1247-1,"")</f>
        <v/>
      </c>
      <c r="F1247" s="306" t="str">
        <f t="shared" si="58"/>
        <v>否</v>
      </c>
      <c r="G1247" s="188" t="str">
        <f t="shared" si="59"/>
        <v>项</v>
      </c>
      <c r="I1247" s="188" t="e">
        <f>SUMIF('[3]22'!$A$4:$A$1329,A1247,'[3]22'!$D$4:$D$1329)</f>
        <v>#VALUE!</v>
      </c>
    </row>
    <row r="1248" ht="36" customHeight="1" spans="1:9">
      <c r="A1248" s="469" t="s">
        <v>2258</v>
      </c>
      <c r="B1248" s="334" t="s">
        <v>2259</v>
      </c>
      <c r="C1248" s="336">
        <v>0</v>
      </c>
      <c r="D1248" s="336">
        <v>0</v>
      </c>
      <c r="E1248" s="470" t="str">
        <f t="shared" si="60"/>
        <v/>
      </c>
      <c r="F1248" s="306" t="str">
        <f t="shared" si="58"/>
        <v>否</v>
      </c>
      <c r="G1248" s="188" t="str">
        <f t="shared" si="59"/>
        <v>项</v>
      </c>
      <c r="I1248" s="188" t="e">
        <f>SUMIF('[3]22'!$A$4:$A$1329,A1248,'[3]22'!$D$4:$D$1329)</f>
        <v>#VALUE!</v>
      </c>
    </row>
    <row r="1249" ht="36" customHeight="1" spans="1:9">
      <c r="A1249" s="469" t="s">
        <v>2260</v>
      </c>
      <c r="B1249" s="334" t="s">
        <v>2261</v>
      </c>
      <c r="C1249" s="336">
        <v>0</v>
      </c>
      <c r="D1249" s="336">
        <v>0</v>
      </c>
      <c r="E1249" s="470" t="str">
        <f t="shared" si="60"/>
        <v/>
      </c>
      <c r="F1249" s="306" t="str">
        <f t="shared" si="58"/>
        <v>否</v>
      </c>
      <c r="G1249" s="188" t="str">
        <f t="shared" si="59"/>
        <v>项</v>
      </c>
      <c r="I1249" s="188" t="e">
        <f>SUMIF('[3]22'!$A$4:$A$1329,A1249,'[3]22'!$D$4:$D$1329)</f>
        <v>#VALUE!</v>
      </c>
    </row>
    <row r="1250" ht="36" customHeight="1" spans="1:9">
      <c r="A1250" s="469" t="s">
        <v>2262</v>
      </c>
      <c r="B1250" s="334" t="s">
        <v>2263</v>
      </c>
      <c r="C1250" s="336">
        <v>0</v>
      </c>
      <c r="D1250" s="336">
        <v>0</v>
      </c>
      <c r="E1250" s="470" t="str">
        <f t="shared" si="60"/>
        <v/>
      </c>
      <c r="F1250" s="306" t="str">
        <f t="shared" si="58"/>
        <v>否</v>
      </c>
      <c r="G1250" s="188" t="str">
        <f t="shared" si="59"/>
        <v>项</v>
      </c>
      <c r="I1250" s="188" t="e">
        <f>SUMIF('[3]22'!$A$4:$A$1329,A1250,'[3]22'!$D$4:$D$1329)</f>
        <v>#VALUE!</v>
      </c>
    </row>
    <row r="1251" ht="36" customHeight="1" spans="1:9">
      <c r="A1251" s="469" t="s">
        <v>2264</v>
      </c>
      <c r="B1251" s="334" t="s">
        <v>2265</v>
      </c>
      <c r="C1251" s="336">
        <v>0</v>
      </c>
      <c r="D1251" s="336">
        <v>0</v>
      </c>
      <c r="E1251" s="470" t="str">
        <f t="shared" si="60"/>
        <v/>
      </c>
      <c r="F1251" s="306" t="str">
        <f t="shared" si="58"/>
        <v>否</v>
      </c>
      <c r="G1251" s="188" t="str">
        <f t="shared" si="59"/>
        <v>项</v>
      </c>
      <c r="I1251" s="188" t="e">
        <f>SUMIF('[3]22'!$A$4:$A$1329,A1251,'[3]22'!$D$4:$D$1329)</f>
        <v>#VALUE!</v>
      </c>
    </row>
    <row r="1252" ht="36" customHeight="1" spans="1:9">
      <c r="A1252" s="469" t="s">
        <v>2266</v>
      </c>
      <c r="B1252" s="334" t="s">
        <v>2267</v>
      </c>
      <c r="C1252" s="336">
        <v>0</v>
      </c>
      <c r="D1252" s="336">
        <v>0</v>
      </c>
      <c r="E1252" s="470" t="str">
        <f t="shared" si="60"/>
        <v/>
      </c>
      <c r="F1252" s="306" t="str">
        <f t="shared" si="58"/>
        <v>否</v>
      </c>
      <c r="G1252" s="188" t="str">
        <f t="shared" si="59"/>
        <v>项</v>
      </c>
      <c r="I1252" s="188" t="e">
        <f>SUMIF('[3]22'!$A$4:$A$1329,A1252,'[3]22'!$D$4:$D$1329)</f>
        <v>#VALUE!</v>
      </c>
    </row>
    <row r="1253" ht="36" customHeight="1" spans="1:9">
      <c r="A1253" s="469" t="s">
        <v>2268</v>
      </c>
      <c r="B1253" s="334" t="s">
        <v>2269</v>
      </c>
      <c r="C1253" s="336">
        <v>0</v>
      </c>
      <c r="D1253" s="336">
        <v>0</v>
      </c>
      <c r="E1253" s="470" t="str">
        <f t="shared" si="60"/>
        <v/>
      </c>
      <c r="F1253" s="306" t="str">
        <f t="shared" si="58"/>
        <v>否</v>
      </c>
      <c r="G1253" s="188" t="str">
        <f t="shared" si="59"/>
        <v>项</v>
      </c>
      <c r="I1253" s="188" t="e">
        <f>SUMIF('[3]22'!$A$4:$A$1329,A1253,'[3]22'!$D$4:$D$1329)</f>
        <v>#VALUE!</v>
      </c>
    </row>
    <row r="1254" ht="36" customHeight="1" spans="1:9">
      <c r="A1254" s="469" t="s">
        <v>2270</v>
      </c>
      <c r="B1254" s="334" t="s">
        <v>2271</v>
      </c>
      <c r="C1254" s="336">
        <v>0</v>
      </c>
      <c r="D1254" s="336">
        <v>0</v>
      </c>
      <c r="E1254" s="470" t="str">
        <f t="shared" si="60"/>
        <v/>
      </c>
      <c r="F1254" s="306" t="str">
        <f t="shared" si="58"/>
        <v>否</v>
      </c>
      <c r="G1254" s="188" t="str">
        <f t="shared" si="59"/>
        <v>项</v>
      </c>
      <c r="I1254" s="188" t="e">
        <f>SUMIF('[3]22'!$A$4:$A$1329,A1254,'[3]22'!$D$4:$D$1329)</f>
        <v>#VALUE!</v>
      </c>
    </row>
    <row r="1255" ht="36" customHeight="1" spans="1:9">
      <c r="A1255" s="469" t="s">
        <v>2272</v>
      </c>
      <c r="B1255" s="334" t="s">
        <v>2273</v>
      </c>
      <c r="C1255" s="336">
        <v>0</v>
      </c>
      <c r="D1255" s="336">
        <v>0</v>
      </c>
      <c r="E1255" s="470" t="str">
        <f t="shared" si="60"/>
        <v/>
      </c>
      <c r="F1255" s="306" t="str">
        <f t="shared" si="58"/>
        <v>否</v>
      </c>
      <c r="G1255" s="188" t="str">
        <f t="shared" si="59"/>
        <v>项</v>
      </c>
      <c r="I1255" s="188" t="e">
        <f>SUMIF('[3]22'!$A$4:$A$1329,A1255,'[3]22'!$D$4:$D$1329)</f>
        <v>#VALUE!</v>
      </c>
    </row>
    <row r="1256" ht="36" customHeight="1" spans="1:9">
      <c r="A1256" s="334">
        <v>2220511</v>
      </c>
      <c r="B1256" s="334" t="s">
        <v>2274</v>
      </c>
      <c r="C1256" s="336">
        <v>0</v>
      </c>
      <c r="D1256" s="336">
        <v>0</v>
      </c>
      <c r="E1256" s="470" t="str">
        <f t="shared" si="60"/>
        <v/>
      </c>
      <c r="F1256" s="306" t="str">
        <f t="shared" si="58"/>
        <v>否</v>
      </c>
      <c r="G1256" s="188" t="str">
        <f t="shared" si="59"/>
        <v>项</v>
      </c>
      <c r="I1256" s="188" t="e">
        <f>SUMIF('[3]22'!$A$4:$A$1329,A1256,'[3]22'!$D$4:$D$1329)</f>
        <v>#VALUE!</v>
      </c>
    </row>
    <row r="1257" ht="36" customHeight="1" spans="1:9">
      <c r="A1257" s="469" t="s">
        <v>2275</v>
      </c>
      <c r="B1257" s="334" t="s">
        <v>2276</v>
      </c>
      <c r="C1257" s="336">
        <v>0</v>
      </c>
      <c r="D1257" s="336">
        <v>0</v>
      </c>
      <c r="E1257" s="470" t="str">
        <f t="shared" si="60"/>
        <v/>
      </c>
      <c r="F1257" s="306" t="str">
        <f t="shared" si="58"/>
        <v>否</v>
      </c>
      <c r="G1257" s="188" t="str">
        <f t="shared" si="59"/>
        <v>项</v>
      </c>
      <c r="I1257" s="188" t="e">
        <f>SUMIF('[3]22'!$A$4:$A$1329,A1257,'[3]22'!$D$4:$D$1329)</f>
        <v>#VALUE!</v>
      </c>
    </row>
    <row r="1258" ht="36" customHeight="1" spans="1:9">
      <c r="A1258" s="467" t="s">
        <v>109</v>
      </c>
      <c r="B1258" s="330" t="s">
        <v>110</v>
      </c>
      <c r="C1258" s="338">
        <v>1254</v>
      </c>
      <c r="D1258" s="338">
        <v>2903</v>
      </c>
      <c r="E1258" s="470">
        <f t="shared" si="60"/>
        <v>1.315</v>
      </c>
      <c r="F1258" s="306" t="str">
        <f t="shared" si="58"/>
        <v>是</v>
      </c>
      <c r="G1258" s="188" t="str">
        <f t="shared" si="59"/>
        <v>类</v>
      </c>
      <c r="I1258" s="188" t="e">
        <f>SUMIF('[3]22'!$A$4:$A$1329,A1258,'[3]22'!$D$4:$D$1329)</f>
        <v>#VALUE!</v>
      </c>
    </row>
    <row r="1259" ht="36" customHeight="1" spans="1:9">
      <c r="A1259" s="467" t="s">
        <v>2277</v>
      </c>
      <c r="B1259" s="330" t="s">
        <v>2278</v>
      </c>
      <c r="C1259" s="338">
        <v>836</v>
      </c>
      <c r="D1259" s="338">
        <v>694</v>
      </c>
      <c r="E1259" s="470">
        <f t="shared" si="60"/>
        <v>-0.17</v>
      </c>
      <c r="F1259" s="306" t="str">
        <f t="shared" si="58"/>
        <v>是</v>
      </c>
      <c r="G1259" s="188" t="str">
        <f t="shared" si="59"/>
        <v>款</v>
      </c>
      <c r="I1259" s="188" t="e">
        <f>SUMIF('[3]22'!$A$4:$A$1329,A1259,'[3]22'!$D$4:$D$1329)</f>
        <v>#VALUE!</v>
      </c>
    </row>
    <row r="1260" ht="36" customHeight="1" spans="1:9">
      <c r="A1260" s="469" t="s">
        <v>2279</v>
      </c>
      <c r="B1260" s="334" t="s">
        <v>138</v>
      </c>
      <c r="C1260" s="336">
        <v>600</v>
      </c>
      <c r="D1260" s="336">
        <v>569</v>
      </c>
      <c r="E1260" s="470">
        <f t="shared" si="60"/>
        <v>-0.052</v>
      </c>
      <c r="F1260" s="306" t="str">
        <f t="shared" si="58"/>
        <v>是</v>
      </c>
      <c r="G1260" s="188" t="str">
        <f t="shared" si="59"/>
        <v>项</v>
      </c>
      <c r="I1260" s="188" t="e">
        <f>SUMIF('[3]22'!$A$4:$A$1329,A1260,'[3]22'!$D$4:$D$1329)</f>
        <v>#VALUE!</v>
      </c>
    </row>
    <row r="1261" ht="36" customHeight="1" spans="1:9">
      <c r="A1261" s="469" t="s">
        <v>2280</v>
      </c>
      <c r="B1261" s="334" t="s">
        <v>140</v>
      </c>
      <c r="C1261" s="336">
        <v>6</v>
      </c>
      <c r="D1261" s="336">
        <v>0</v>
      </c>
      <c r="E1261" s="470">
        <f t="shared" si="60"/>
        <v>-1</v>
      </c>
      <c r="F1261" s="306" t="str">
        <f t="shared" ref="F1261:F1322" si="61">IF(LEN(A1261)=3,"是",IF(B1261&lt;&gt;"",IF(SUM(C1261:D1261)&lt;&gt;0,"是","否"),"是"))</f>
        <v>是</v>
      </c>
      <c r="G1261" s="188" t="str">
        <f t="shared" ref="G1261:G1324" si="62">IF(LEN(A1261)=3,"类",IF(LEN(A1261)=5,"款","项"))</f>
        <v>项</v>
      </c>
      <c r="I1261" s="188" t="e">
        <f>SUMIF('[3]22'!$A$4:$A$1329,A1261,'[3]22'!$D$4:$D$1329)</f>
        <v>#VALUE!</v>
      </c>
    </row>
    <row r="1262" ht="36" customHeight="1" spans="1:9">
      <c r="A1262" s="469" t="s">
        <v>2281</v>
      </c>
      <c r="B1262" s="334" t="s">
        <v>142</v>
      </c>
      <c r="C1262" s="336">
        <v>0</v>
      </c>
      <c r="D1262" s="336">
        <v>0</v>
      </c>
      <c r="E1262" s="470" t="str">
        <f t="shared" si="60"/>
        <v/>
      </c>
      <c r="F1262" s="306" t="str">
        <f t="shared" si="61"/>
        <v>否</v>
      </c>
      <c r="G1262" s="188" t="str">
        <f t="shared" si="62"/>
        <v>项</v>
      </c>
      <c r="I1262" s="188" t="e">
        <f>SUMIF('[3]22'!$A$4:$A$1329,A1262,'[3]22'!$D$4:$D$1329)</f>
        <v>#VALUE!</v>
      </c>
    </row>
    <row r="1263" ht="36" customHeight="1" spans="1:9">
      <c r="A1263" s="469" t="s">
        <v>2282</v>
      </c>
      <c r="B1263" s="334" t="s">
        <v>2283</v>
      </c>
      <c r="C1263" s="336">
        <v>0</v>
      </c>
      <c r="D1263" s="336">
        <v>0</v>
      </c>
      <c r="E1263" s="470" t="str">
        <f t="shared" si="60"/>
        <v/>
      </c>
      <c r="F1263" s="306" t="str">
        <f t="shared" si="61"/>
        <v>否</v>
      </c>
      <c r="G1263" s="188" t="str">
        <f t="shared" si="62"/>
        <v>项</v>
      </c>
      <c r="I1263" s="188" t="e">
        <f>SUMIF('[3]22'!$A$4:$A$1329,A1263,'[3]22'!$D$4:$D$1329)</f>
        <v>#VALUE!</v>
      </c>
    </row>
    <row r="1264" ht="36" customHeight="1" spans="1:9">
      <c r="A1264" s="469" t="s">
        <v>2284</v>
      </c>
      <c r="B1264" s="334" t="s">
        <v>2285</v>
      </c>
      <c r="C1264" s="336">
        <v>0</v>
      </c>
      <c r="D1264" s="336">
        <v>0</v>
      </c>
      <c r="E1264" s="470" t="str">
        <f t="shared" si="60"/>
        <v/>
      </c>
      <c r="F1264" s="306" t="str">
        <f t="shared" si="61"/>
        <v>否</v>
      </c>
      <c r="G1264" s="188" t="str">
        <f t="shared" si="62"/>
        <v>项</v>
      </c>
      <c r="I1264" s="188" t="e">
        <f>SUMIF('[3]22'!$A$4:$A$1329,A1264,'[3]22'!$D$4:$D$1329)</f>
        <v>#VALUE!</v>
      </c>
    </row>
    <row r="1265" ht="36" customHeight="1" spans="1:9">
      <c r="A1265" s="469" t="s">
        <v>2286</v>
      </c>
      <c r="B1265" s="334" t="s">
        <v>2287</v>
      </c>
      <c r="C1265" s="336">
        <v>152</v>
      </c>
      <c r="D1265" s="336">
        <v>102</v>
      </c>
      <c r="E1265" s="470">
        <f t="shared" si="60"/>
        <v>-0.329</v>
      </c>
      <c r="F1265" s="306" t="str">
        <f t="shared" si="61"/>
        <v>是</v>
      </c>
      <c r="G1265" s="188" t="str">
        <f t="shared" si="62"/>
        <v>项</v>
      </c>
      <c r="I1265" s="188" t="e">
        <f>SUMIF('[3]22'!$A$4:$A$1329,A1265,'[3]22'!$D$4:$D$1329)</f>
        <v>#VALUE!</v>
      </c>
    </row>
    <row r="1266" ht="36" customHeight="1" spans="1:9">
      <c r="A1266" s="469" t="s">
        <v>2288</v>
      </c>
      <c r="B1266" s="334" t="s">
        <v>2289</v>
      </c>
      <c r="C1266" s="336">
        <v>0</v>
      </c>
      <c r="D1266" s="336">
        <v>0</v>
      </c>
      <c r="E1266" s="470" t="str">
        <f t="shared" si="60"/>
        <v/>
      </c>
      <c r="F1266" s="306" t="str">
        <f t="shared" si="61"/>
        <v>否</v>
      </c>
      <c r="G1266" s="188" t="str">
        <f t="shared" si="62"/>
        <v>项</v>
      </c>
      <c r="I1266" s="188" t="e">
        <f>SUMIF('[3]22'!$A$4:$A$1329,A1266,'[3]22'!$D$4:$D$1329)</f>
        <v>#VALUE!</v>
      </c>
    </row>
    <row r="1267" ht="36" customHeight="1" spans="1:9">
      <c r="A1267" s="469" t="s">
        <v>2290</v>
      </c>
      <c r="B1267" s="334" t="s">
        <v>2291</v>
      </c>
      <c r="C1267" s="336">
        <v>18</v>
      </c>
      <c r="D1267" s="336">
        <v>23</v>
      </c>
      <c r="E1267" s="470">
        <f t="shared" si="60"/>
        <v>0.278</v>
      </c>
      <c r="F1267" s="306" t="str">
        <f t="shared" si="61"/>
        <v>是</v>
      </c>
      <c r="G1267" s="188" t="str">
        <f t="shared" si="62"/>
        <v>项</v>
      </c>
      <c r="I1267" s="188" t="e">
        <f>SUMIF('[3]22'!$A$4:$A$1329,A1267,'[3]22'!$D$4:$D$1329)</f>
        <v>#VALUE!</v>
      </c>
    </row>
    <row r="1268" ht="36" customHeight="1" spans="1:9">
      <c r="A1268" s="469" t="s">
        <v>2292</v>
      </c>
      <c r="B1268" s="334" t="s">
        <v>2293</v>
      </c>
      <c r="C1268" s="336">
        <v>0</v>
      </c>
      <c r="D1268" s="336">
        <v>0</v>
      </c>
      <c r="E1268" s="470" t="str">
        <f t="shared" si="60"/>
        <v/>
      </c>
      <c r="F1268" s="306" t="str">
        <f t="shared" si="61"/>
        <v>否</v>
      </c>
      <c r="G1268" s="188" t="str">
        <f t="shared" si="62"/>
        <v>项</v>
      </c>
      <c r="I1268" s="188" t="e">
        <f>SUMIF('[3]22'!$A$4:$A$1329,A1268,'[3]22'!$D$4:$D$1329)</f>
        <v>#VALUE!</v>
      </c>
    </row>
    <row r="1269" ht="36" customHeight="1" spans="1:9">
      <c r="A1269" s="469" t="s">
        <v>2294</v>
      </c>
      <c r="B1269" s="334" t="s">
        <v>156</v>
      </c>
      <c r="C1269" s="336">
        <v>0</v>
      </c>
      <c r="D1269" s="336">
        <v>0</v>
      </c>
      <c r="E1269" s="470" t="str">
        <f t="shared" si="60"/>
        <v/>
      </c>
      <c r="F1269" s="306" t="str">
        <f t="shared" si="61"/>
        <v>否</v>
      </c>
      <c r="G1269" s="188" t="str">
        <f t="shared" si="62"/>
        <v>项</v>
      </c>
      <c r="I1269" s="188" t="e">
        <f>SUMIF('[3]22'!$A$4:$A$1329,A1269,'[3]22'!$D$4:$D$1329)</f>
        <v>#VALUE!</v>
      </c>
    </row>
    <row r="1270" ht="36" customHeight="1" spans="1:9">
      <c r="A1270" s="469" t="s">
        <v>2295</v>
      </c>
      <c r="B1270" s="334" t="s">
        <v>2296</v>
      </c>
      <c r="C1270" s="336">
        <v>60</v>
      </c>
      <c r="D1270" s="336">
        <v>0</v>
      </c>
      <c r="E1270" s="470">
        <f t="shared" si="60"/>
        <v>-1</v>
      </c>
      <c r="F1270" s="306" t="str">
        <f t="shared" si="61"/>
        <v>是</v>
      </c>
      <c r="G1270" s="188" t="str">
        <f t="shared" si="62"/>
        <v>项</v>
      </c>
      <c r="I1270" s="188" t="e">
        <f>SUMIF('[3]22'!$A$4:$A$1329,A1270,'[3]22'!$D$4:$D$1329)</f>
        <v>#VALUE!</v>
      </c>
    </row>
    <row r="1271" ht="36" customHeight="1" spans="1:9">
      <c r="A1271" s="467" t="s">
        <v>2297</v>
      </c>
      <c r="B1271" s="330" t="s">
        <v>2298</v>
      </c>
      <c r="C1271" s="338">
        <v>0</v>
      </c>
      <c r="D1271" s="338">
        <v>1500</v>
      </c>
      <c r="E1271" s="470" t="str">
        <f t="shared" si="60"/>
        <v/>
      </c>
      <c r="F1271" s="306" t="str">
        <f t="shared" si="61"/>
        <v>是</v>
      </c>
      <c r="G1271" s="188" t="str">
        <f t="shared" si="62"/>
        <v>款</v>
      </c>
      <c r="I1271" s="188" t="e">
        <f>SUMIF('[3]22'!$A$4:$A$1329,A1271,'[3]22'!$D$4:$D$1329)</f>
        <v>#VALUE!</v>
      </c>
    </row>
    <row r="1272" ht="36" customHeight="1" spans="1:9">
      <c r="A1272" s="469" t="s">
        <v>2299</v>
      </c>
      <c r="B1272" s="334" t="s">
        <v>138</v>
      </c>
      <c r="C1272" s="336">
        <v>0</v>
      </c>
      <c r="D1272" s="336">
        <v>0</v>
      </c>
      <c r="E1272" s="470" t="str">
        <f t="shared" si="60"/>
        <v/>
      </c>
      <c r="F1272" s="306" t="str">
        <f t="shared" si="61"/>
        <v>否</v>
      </c>
      <c r="G1272" s="188" t="str">
        <f t="shared" si="62"/>
        <v>项</v>
      </c>
      <c r="I1272" s="188" t="e">
        <f>SUMIF('[3]22'!$A$4:$A$1329,A1272,'[3]22'!$D$4:$D$1329)</f>
        <v>#VALUE!</v>
      </c>
    </row>
    <row r="1273" ht="36" customHeight="1" spans="1:9">
      <c r="A1273" s="469" t="s">
        <v>2300</v>
      </c>
      <c r="B1273" s="334" t="s">
        <v>140</v>
      </c>
      <c r="C1273" s="336">
        <v>0</v>
      </c>
      <c r="D1273" s="336">
        <v>1000</v>
      </c>
      <c r="E1273" s="470" t="str">
        <f t="shared" si="60"/>
        <v/>
      </c>
      <c r="F1273" s="306" t="str">
        <f t="shared" si="61"/>
        <v>是</v>
      </c>
      <c r="G1273" s="188" t="str">
        <f t="shared" si="62"/>
        <v>项</v>
      </c>
      <c r="I1273" s="188" t="e">
        <f>SUMIF('[3]22'!$A$4:$A$1329,A1273,'[3]22'!$D$4:$D$1329)</f>
        <v>#VALUE!</v>
      </c>
    </row>
    <row r="1274" ht="36" customHeight="1" spans="1:9">
      <c r="A1274" s="469" t="s">
        <v>2301</v>
      </c>
      <c r="B1274" s="334" t="s">
        <v>142</v>
      </c>
      <c r="C1274" s="336">
        <v>0</v>
      </c>
      <c r="D1274" s="336">
        <v>0</v>
      </c>
      <c r="E1274" s="470" t="str">
        <f t="shared" si="60"/>
        <v/>
      </c>
      <c r="F1274" s="306" t="str">
        <f t="shared" si="61"/>
        <v>否</v>
      </c>
      <c r="G1274" s="188" t="str">
        <f t="shared" si="62"/>
        <v>项</v>
      </c>
      <c r="I1274" s="188" t="e">
        <f>SUMIF('[3]22'!$A$4:$A$1329,A1274,'[3]22'!$D$4:$D$1329)</f>
        <v>#VALUE!</v>
      </c>
    </row>
    <row r="1275" ht="36" customHeight="1" spans="1:9">
      <c r="A1275" s="469" t="s">
        <v>2302</v>
      </c>
      <c r="B1275" s="334" t="s">
        <v>2303</v>
      </c>
      <c r="C1275" s="336">
        <v>0</v>
      </c>
      <c r="D1275" s="336">
        <v>500</v>
      </c>
      <c r="E1275" s="470" t="str">
        <f t="shared" si="60"/>
        <v/>
      </c>
      <c r="F1275" s="306" t="str">
        <f t="shared" si="61"/>
        <v>是</v>
      </c>
      <c r="G1275" s="188" t="str">
        <f t="shared" si="62"/>
        <v>项</v>
      </c>
      <c r="I1275" s="188" t="e">
        <f>SUMIF('[3]22'!$A$4:$A$1329,A1275,'[3]22'!$D$4:$D$1329)</f>
        <v>#VALUE!</v>
      </c>
    </row>
    <row r="1276" ht="36" customHeight="1" spans="1:9">
      <c r="A1276" s="469" t="s">
        <v>2304</v>
      </c>
      <c r="B1276" s="334" t="s">
        <v>2305</v>
      </c>
      <c r="C1276" s="336">
        <v>0</v>
      </c>
      <c r="D1276" s="336">
        <v>0</v>
      </c>
      <c r="E1276" s="470" t="str">
        <f t="shared" si="60"/>
        <v/>
      </c>
      <c r="F1276" s="306" t="str">
        <f t="shared" si="61"/>
        <v>否</v>
      </c>
      <c r="G1276" s="188" t="str">
        <f t="shared" si="62"/>
        <v>项</v>
      </c>
      <c r="I1276" s="188" t="e">
        <f>SUMIF('[3]22'!$A$4:$A$1329,A1276,'[3]22'!$D$4:$D$1329)</f>
        <v>#VALUE!</v>
      </c>
    </row>
    <row r="1277" ht="36" customHeight="1" spans="1:9">
      <c r="A1277" s="467" t="s">
        <v>2306</v>
      </c>
      <c r="B1277" s="330" t="s">
        <v>2307</v>
      </c>
      <c r="C1277" s="338">
        <v>0</v>
      </c>
      <c r="D1277" s="338">
        <v>0</v>
      </c>
      <c r="E1277" s="470" t="str">
        <f t="shared" si="60"/>
        <v/>
      </c>
      <c r="F1277" s="306" t="str">
        <f t="shared" si="61"/>
        <v>否</v>
      </c>
      <c r="G1277" s="188" t="str">
        <f t="shared" si="62"/>
        <v>款</v>
      </c>
      <c r="I1277" s="188" t="e">
        <f>SUMIF('[3]22'!$A$4:$A$1329,A1277,'[3]22'!$D$4:$D$1329)</f>
        <v>#VALUE!</v>
      </c>
    </row>
    <row r="1278" ht="36" customHeight="1" spans="1:9">
      <c r="A1278" s="469" t="s">
        <v>2308</v>
      </c>
      <c r="B1278" s="334" t="s">
        <v>138</v>
      </c>
      <c r="C1278" s="336">
        <v>0</v>
      </c>
      <c r="D1278" s="336">
        <v>0</v>
      </c>
      <c r="E1278" s="470" t="str">
        <f t="shared" si="60"/>
        <v/>
      </c>
      <c r="F1278" s="306" t="str">
        <f t="shared" si="61"/>
        <v>否</v>
      </c>
      <c r="G1278" s="188" t="str">
        <f t="shared" si="62"/>
        <v>项</v>
      </c>
      <c r="I1278" s="188" t="e">
        <f>SUMIF('[3]22'!$A$4:$A$1329,A1278,'[3]22'!$D$4:$D$1329)</f>
        <v>#VALUE!</v>
      </c>
    </row>
    <row r="1279" ht="36" customHeight="1" spans="1:9">
      <c r="A1279" s="469" t="s">
        <v>2309</v>
      </c>
      <c r="B1279" s="334" t="s">
        <v>140</v>
      </c>
      <c r="C1279" s="336">
        <v>0</v>
      </c>
      <c r="D1279" s="336">
        <v>0</v>
      </c>
      <c r="E1279" s="470" t="str">
        <f t="shared" si="60"/>
        <v/>
      </c>
      <c r="F1279" s="306" t="str">
        <f t="shared" si="61"/>
        <v>否</v>
      </c>
      <c r="G1279" s="188" t="str">
        <f t="shared" si="62"/>
        <v>项</v>
      </c>
      <c r="I1279" s="188" t="e">
        <f>SUMIF('[3]22'!$A$4:$A$1329,A1279,'[3]22'!$D$4:$D$1329)</f>
        <v>#VALUE!</v>
      </c>
    </row>
    <row r="1280" ht="36" customHeight="1" spans="1:9">
      <c r="A1280" s="469" t="s">
        <v>2310</v>
      </c>
      <c r="B1280" s="334" t="s">
        <v>142</v>
      </c>
      <c r="C1280" s="336">
        <v>0</v>
      </c>
      <c r="D1280" s="336">
        <v>0</v>
      </c>
      <c r="E1280" s="470" t="str">
        <f t="shared" si="60"/>
        <v/>
      </c>
      <c r="F1280" s="306" t="str">
        <f t="shared" si="61"/>
        <v>否</v>
      </c>
      <c r="G1280" s="188" t="str">
        <f t="shared" si="62"/>
        <v>项</v>
      </c>
      <c r="I1280" s="188" t="e">
        <f>SUMIF('[3]22'!$A$4:$A$1329,A1280,'[3]22'!$D$4:$D$1329)</f>
        <v>#VALUE!</v>
      </c>
    </row>
    <row r="1281" ht="36" customHeight="1" spans="1:9">
      <c r="A1281" s="469" t="s">
        <v>2311</v>
      </c>
      <c r="B1281" s="334" t="s">
        <v>2312</v>
      </c>
      <c r="C1281" s="336">
        <v>0</v>
      </c>
      <c r="D1281" s="336">
        <v>0</v>
      </c>
      <c r="E1281" s="470" t="str">
        <f t="shared" si="60"/>
        <v/>
      </c>
      <c r="F1281" s="306" t="str">
        <f t="shared" si="61"/>
        <v>否</v>
      </c>
      <c r="G1281" s="188" t="str">
        <f t="shared" si="62"/>
        <v>项</v>
      </c>
      <c r="I1281" s="188" t="e">
        <f>SUMIF('[3]22'!$A$4:$A$1329,A1281,'[3]22'!$D$4:$D$1329)</f>
        <v>#VALUE!</v>
      </c>
    </row>
    <row r="1282" ht="36" customHeight="1" spans="1:9">
      <c r="A1282" s="469" t="s">
        <v>2313</v>
      </c>
      <c r="B1282" s="334" t="s">
        <v>2314</v>
      </c>
      <c r="C1282" s="336">
        <v>0</v>
      </c>
      <c r="D1282" s="336">
        <v>0</v>
      </c>
      <c r="E1282" s="470" t="str">
        <f t="shared" si="60"/>
        <v/>
      </c>
      <c r="F1282" s="306" t="str">
        <f t="shared" si="61"/>
        <v>否</v>
      </c>
      <c r="G1282" s="188" t="str">
        <f t="shared" si="62"/>
        <v>项</v>
      </c>
      <c r="I1282" s="188" t="e">
        <f>SUMIF('[3]22'!$A$4:$A$1329,A1282,'[3]22'!$D$4:$D$1329)</f>
        <v>#VALUE!</v>
      </c>
    </row>
    <row r="1283" ht="36" customHeight="1" spans="1:9">
      <c r="A1283" s="467" t="s">
        <v>2315</v>
      </c>
      <c r="B1283" s="330" t="s">
        <v>2316</v>
      </c>
      <c r="C1283" s="338">
        <v>0</v>
      </c>
      <c r="D1283" s="338">
        <v>0</v>
      </c>
      <c r="E1283" s="470" t="str">
        <f t="shared" si="60"/>
        <v/>
      </c>
      <c r="F1283" s="306" t="str">
        <f t="shared" si="61"/>
        <v>否</v>
      </c>
      <c r="G1283" s="188" t="str">
        <f t="shared" si="62"/>
        <v>款</v>
      </c>
      <c r="I1283" s="188" t="e">
        <f>SUMIF('[3]22'!$A$4:$A$1329,A1283,'[3]22'!$D$4:$D$1329)</f>
        <v>#VALUE!</v>
      </c>
    </row>
    <row r="1284" ht="36" customHeight="1" spans="1:9">
      <c r="A1284" s="469" t="s">
        <v>2317</v>
      </c>
      <c r="B1284" s="334" t="s">
        <v>138</v>
      </c>
      <c r="C1284" s="336">
        <v>0</v>
      </c>
      <c r="D1284" s="336">
        <v>0</v>
      </c>
      <c r="E1284" s="470" t="str">
        <f t="shared" si="60"/>
        <v/>
      </c>
      <c r="F1284" s="306" t="str">
        <f t="shared" si="61"/>
        <v>否</v>
      </c>
      <c r="G1284" s="188" t="str">
        <f t="shared" si="62"/>
        <v>项</v>
      </c>
      <c r="I1284" s="188" t="e">
        <f>SUMIF('[3]22'!$A$4:$A$1329,A1284,'[3]22'!$D$4:$D$1329)</f>
        <v>#VALUE!</v>
      </c>
    </row>
    <row r="1285" ht="36" customHeight="1" spans="1:9">
      <c r="A1285" s="469" t="s">
        <v>2318</v>
      </c>
      <c r="B1285" s="334" t="s">
        <v>140</v>
      </c>
      <c r="C1285" s="336">
        <v>0</v>
      </c>
      <c r="D1285" s="336">
        <v>0</v>
      </c>
      <c r="E1285" s="470" t="str">
        <f t="shared" si="60"/>
        <v/>
      </c>
      <c r="F1285" s="306" t="str">
        <f t="shared" si="61"/>
        <v>否</v>
      </c>
      <c r="G1285" s="188" t="str">
        <f t="shared" si="62"/>
        <v>项</v>
      </c>
      <c r="I1285" s="188" t="e">
        <f>SUMIF('[3]22'!$A$4:$A$1329,A1285,'[3]22'!$D$4:$D$1329)</f>
        <v>#VALUE!</v>
      </c>
    </row>
    <row r="1286" ht="36" customHeight="1" spans="1:9">
      <c r="A1286" s="469" t="s">
        <v>2319</v>
      </c>
      <c r="B1286" s="334" t="s">
        <v>142</v>
      </c>
      <c r="C1286" s="336">
        <v>0</v>
      </c>
      <c r="D1286" s="336">
        <v>0</v>
      </c>
      <c r="E1286" s="470" t="str">
        <f t="shared" si="60"/>
        <v/>
      </c>
      <c r="F1286" s="306" t="str">
        <f t="shared" si="61"/>
        <v>否</v>
      </c>
      <c r="G1286" s="188" t="str">
        <f t="shared" si="62"/>
        <v>项</v>
      </c>
      <c r="I1286" s="188" t="e">
        <f>SUMIF('[3]22'!$A$4:$A$1329,A1286,'[3]22'!$D$4:$D$1329)</f>
        <v>#VALUE!</v>
      </c>
    </row>
    <row r="1287" ht="36" customHeight="1" spans="1:9">
      <c r="A1287" s="469" t="s">
        <v>2320</v>
      </c>
      <c r="B1287" s="334" t="s">
        <v>2321</v>
      </c>
      <c r="C1287" s="336">
        <v>0</v>
      </c>
      <c r="D1287" s="336">
        <v>0</v>
      </c>
      <c r="E1287" s="470" t="str">
        <f t="shared" si="60"/>
        <v/>
      </c>
      <c r="F1287" s="306" t="str">
        <f t="shared" si="61"/>
        <v>否</v>
      </c>
      <c r="G1287" s="188" t="str">
        <f t="shared" si="62"/>
        <v>项</v>
      </c>
      <c r="I1287" s="188" t="e">
        <f>SUMIF('[3]22'!$A$4:$A$1329,A1287,'[3]22'!$D$4:$D$1329)</f>
        <v>#VALUE!</v>
      </c>
    </row>
    <row r="1288" ht="36" customHeight="1" spans="1:9">
      <c r="A1288" s="469" t="s">
        <v>2322</v>
      </c>
      <c r="B1288" s="334" t="s">
        <v>2323</v>
      </c>
      <c r="C1288" s="336">
        <v>0</v>
      </c>
      <c r="D1288" s="336">
        <v>0</v>
      </c>
      <c r="E1288" s="470" t="str">
        <f t="shared" si="60"/>
        <v/>
      </c>
      <c r="F1288" s="306" t="str">
        <f t="shared" si="61"/>
        <v>否</v>
      </c>
      <c r="G1288" s="188" t="str">
        <f t="shared" si="62"/>
        <v>项</v>
      </c>
      <c r="I1288" s="188" t="e">
        <f>SUMIF('[3]22'!$A$4:$A$1329,A1288,'[3]22'!$D$4:$D$1329)</f>
        <v>#VALUE!</v>
      </c>
    </row>
    <row r="1289" ht="36" customHeight="1" spans="1:9">
      <c r="A1289" s="469" t="s">
        <v>2324</v>
      </c>
      <c r="B1289" s="334" t="s">
        <v>156</v>
      </c>
      <c r="C1289" s="336">
        <v>0</v>
      </c>
      <c r="D1289" s="336">
        <v>0</v>
      </c>
      <c r="E1289" s="470" t="str">
        <f t="shared" si="60"/>
        <v/>
      </c>
      <c r="F1289" s="306" t="str">
        <f t="shared" si="61"/>
        <v>否</v>
      </c>
      <c r="G1289" s="188" t="str">
        <f t="shared" si="62"/>
        <v>项</v>
      </c>
      <c r="I1289" s="188" t="e">
        <f>SUMIF('[3]22'!$A$4:$A$1329,A1289,'[3]22'!$D$4:$D$1329)</f>
        <v>#VALUE!</v>
      </c>
    </row>
    <row r="1290" ht="36" customHeight="1" spans="1:9">
      <c r="A1290" s="469" t="s">
        <v>2325</v>
      </c>
      <c r="B1290" s="334" t="s">
        <v>2326</v>
      </c>
      <c r="C1290" s="336">
        <v>0</v>
      </c>
      <c r="D1290" s="336">
        <v>0</v>
      </c>
      <c r="E1290" s="470" t="str">
        <f t="shared" si="60"/>
        <v/>
      </c>
      <c r="F1290" s="306" t="str">
        <f t="shared" si="61"/>
        <v>否</v>
      </c>
      <c r="G1290" s="188" t="str">
        <f t="shared" si="62"/>
        <v>项</v>
      </c>
      <c r="I1290" s="188" t="e">
        <f>SUMIF('[3]22'!$A$4:$A$1329,A1290,'[3]22'!$D$4:$D$1329)</f>
        <v>#VALUE!</v>
      </c>
    </row>
    <row r="1291" ht="36" customHeight="1" spans="1:9">
      <c r="A1291" s="467" t="s">
        <v>2327</v>
      </c>
      <c r="B1291" s="330" t="s">
        <v>2328</v>
      </c>
      <c r="C1291" s="338">
        <v>219</v>
      </c>
      <c r="D1291" s="338">
        <v>209</v>
      </c>
      <c r="E1291" s="470">
        <f t="shared" si="60"/>
        <v>-0.046</v>
      </c>
      <c r="F1291" s="306" t="str">
        <f t="shared" si="61"/>
        <v>是</v>
      </c>
      <c r="G1291" s="188" t="str">
        <f t="shared" si="62"/>
        <v>款</v>
      </c>
      <c r="I1291" s="188" t="e">
        <f>SUMIF('[3]22'!$A$4:$A$1329,A1291,'[3]22'!$D$4:$D$1329)</f>
        <v>#VALUE!</v>
      </c>
    </row>
    <row r="1292" ht="36" customHeight="1" spans="1:9">
      <c r="A1292" s="469" t="s">
        <v>2329</v>
      </c>
      <c r="B1292" s="334" t="s">
        <v>138</v>
      </c>
      <c r="C1292" s="336">
        <v>184</v>
      </c>
      <c r="D1292" s="336">
        <v>169</v>
      </c>
      <c r="E1292" s="470">
        <f t="shared" si="60"/>
        <v>-0.082</v>
      </c>
      <c r="F1292" s="306" t="str">
        <f t="shared" si="61"/>
        <v>是</v>
      </c>
      <c r="G1292" s="188" t="str">
        <f t="shared" si="62"/>
        <v>项</v>
      </c>
      <c r="I1292" s="188" t="e">
        <f>SUMIF('[3]22'!$A$4:$A$1329,A1292,'[3]22'!$D$4:$D$1329)</f>
        <v>#VALUE!</v>
      </c>
    </row>
    <row r="1293" ht="36" customHeight="1" spans="1:9">
      <c r="A1293" s="469" t="s">
        <v>2330</v>
      </c>
      <c r="B1293" s="334" t="s">
        <v>140</v>
      </c>
      <c r="C1293" s="336">
        <v>0</v>
      </c>
      <c r="D1293" s="336">
        <v>0</v>
      </c>
      <c r="E1293" s="470" t="str">
        <f t="shared" si="60"/>
        <v/>
      </c>
      <c r="F1293" s="306" t="str">
        <f t="shared" si="61"/>
        <v>否</v>
      </c>
      <c r="G1293" s="188" t="str">
        <f t="shared" si="62"/>
        <v>项</v>
      </c>
      <c r="I1293" s="188" t="e">
        <f>SUMIF('[3]22'!$A$4:$A$1329,A1293,'[3]22'!$D$4:$D$1329)</f>
        <v>#VALUE!</v>
      </c>
    </row>
    <row r="1294" ht="36" customHeight="1" spans="1:9">
      <c r="A1294" s="469" t="s">
        <v>2331</v>
      </c>
      <c r="B1294" s="334" t="s">
        <v>142</v>
      </c>
      <c r="C1294" s="336">
        <v>0</v>
      </c>
      <c r="D1294" s="336">
        <v>0</v>
      </c>
      <c r="E1294" s="470" t="str">
        <f t="shared" si="60"/>
        <v/>
      </c>
      <c r="F1294" s="306" t="str">
        <f t="shared" si="61"/>
        <v>否</v>
      </c>
      <c r="G1294" s="188" t="str">
        <f t="shared" si="62"/>
        <v>项</v>
      </c>
      <c r="I1294" s="188" t="e">
        <f>SUMIF('[3]22'!$A$4:$A$1329,A1294,'[3]22'!$D$4:$D$1329)</f>
        <v>#VALUE!</v>
      </c>
    </row>
    <row r="1295" ht="36" customHeight="1" spans="1:9">
      <c r="A1295" s="469" t="s">
        <v>2332</v>
      </c>
      <c r="B1295" s="334" t="s">
        <v>2333</v>
      </c>
      <c r="C1295" s="336">
        <v>19</v>
      </c>
      <c r="D1295" s="336">
        <v>20</v>
      </c>
      <c r="E1295" s="470">
        <f t="shared" si="60"/>
        <v>0.053</v>
      </c>
      <c r="F1295" s="306" t="str">
        <f t="shared" si="61"/>
        <v>是</v>
      </c>
      <c r="G1295" s="188" t="str">
        <f t="shared" si="62"/>
        <v>项</v>
      </c>
      <c r="I1295" s="188" t="e">
        <f>SUMIF('[3]22'!$A$4:$A$1329,A1295,'[3]22'!$D$4:$D$1329)</f>
        <v>#VALUE!</v>
      </c>
    </row>
    <row r="1296" ht="36" customHeight="1" spans="1:9">
      <c r="A1296" s="469" t="s">
        <v>2334</v>
      </c>
      <c r="B1296" s="334" t="s">
        <v>2335</v>
      </c>
      <c r="C1296" s="336">
        <v>0</v>
      </c>
      <c r="D1296" s="336">
        <v>10</v>
      </c>
      <c r="E1296" s="470" t="str">
        <f t="shared" si="60"/>
        <v/>
      </c>
      <c r="F1296" s="306" t="str">
        <f t="shared" si="61"/>
        <v>是</v>
      </c>
      <c r="G1296" s="188" t="str">
        <f t="shared" si="62"/>
        <v>项</v>
      </c>
      <c r="I1296" s="188" t="e">
        <f>SUMIF('[3]22'!$A$4:$A$1329,A1296,'[3]22'!$D$4:$D$1329)</f>
        <v>#VALUE!</v>
      </c>
    </row>
    <row r="1297" ht="36" customHeight="1" spans="1:9">
      <c r="A1297" s="469" t="s">
        <v>2336</v>
      </c>
      <c r="B1297" s="334" t="s">
        <v>2337</v>
      </c>
      <c r="C1297" s="336">
        <v>7</v>
      </c>
      <c r="D1297" s="336">
        <v>0</v>
      </c>
      <c r="E1297" s="470">
        <f t="shared" si="60"/>
        <v>-1</v>
      </c>
      <c r="F1297" s="306" t="str">
        <f t="shared" si="61"/>
        <v>是</v>
      </c>
      <c r="G1297" s="188" t="str">
        <f t="shared" si="62"/>
        <v>项</v>
      </c>
      <c r="I1297" s="188" t="e">
        <f>SUMIF('[3]22'!$A$4:$A$1329,A1297,'[3]22'!$D$4:$D$1329)</f>
        <v>#VALUE!</v>
      </c>
    </row>
    <row r="1298" ht="36" customHeight="1" spans="1:9">
      <c r="A1298" s="469" t="s">
        <v>2338</v>
      </c>
      <c r="B1298" s="334" t="s">
        <v>2339</v>
      </c>
      <c r="C1298" s="336">
        <v>0</v>
      </c>
      <c r="D1298" s="336">
        <v>0</v>
      </c>
      <c r="E1298" s="470" t="str">
        <f t="shared" si="60"/>
        <v/>
      </c>
      <c r="F1298" s="306" t="str">
        <f t="shared" si="61"/>
        <v>否</v>
      </c>
      <c r="G1298" s="188" t="str">
        <f t="shared" si="62"/>
        <v>项</v>
      </c>
      <c r="I1298" s="188" t="e">
        <f>SUMIF('[3]22'!$A$4:$A$1329,A1298,'[3]22'!$D$4:$D$1329)</f>
        <v>#VALUE!</v>
      </c>
    </row>
    <row r="1299" ht="36" customHeight="1" spans="1:9">
      <c r="A1299" s="469" t="s">
        <v>2340</v>
      </c>
      <c r="B1299" s="334" t="s">
        <v>2341</v>
      </c>
      <c r="C1299" s="336">
        <v>0</v>
      </c>
      <c r="D1299" s="336">
        <v>0</v>
      </c>
      <c r="E1299" s="470" t="str">
        <f t="shared" si="60"/>
        <v/>
      </c>
      <c r="F1299" s="306" t="str">
        <f t="shared" si="61"/>
        <v>否</v>
      </c>
      <c r="G1299" s="188" t="str">
        <f t="shared" si="62"/>
        <v>项</v>
      </c>
      <c r="I1299" s="188" t="e">
        <f>SUMIF('[3]22'!$A$4:$A$1329,A1299,'[3]22'!$D$4:$D$1329)</f>
        <v>#VALUE!</v>
      </c>
    </row>
    <row r="1300" ht="36" customHeight="1" spans="1:9">
      <c r="A1300" s="469" t="s">
        <v>2342</v>
      </c>
      <c r="B1300" s="334" t="s">
        <v>2343</v>
      </c>
      <c r="C1300" s="336">
        <v>0</v>
      </c>
      <c r="D1300" s="336">
        <v>0</v>
      </c>
      <c r="E1300" s="470" t="str">
        <f t="shared" si="60"/>
        <v/>
      </c>
      <c r="F1300" s="306" t="str">
        <f t="shared" si="61"/>
        <v>否</v>
      </c>
      <c r="G1300" s="188" t="str">
        <f t="shared" si="62"/>
        <v>项</v>
      </c>
      <c r="I1300" s="188" t="e">
        <f>SUMIF('[3]22'!$A$4:$A$1329,A1300,'[3]22'!$D$4:$D$1329)</f>
        <v>#VALUE!</v>
      </c>
    </row>
    <row r="1301" ht="36" customHeight="1" spans="1:9">
      <c r="A1301" s="469" t="s">
        <v>2344</v>
      </c>
      <c r="B1301" s="334" t="s">
        <v>2345</v>
      </c>
      <c r="C1301" s="336">
        <v>9</v>
      </c>
      <c r="D1301" s="336">
        <v>10</v>
      </c>
      <c r="E1301" s="470">
        <f t="shared" si="60"/>
        <v>0.111</v>
      </c>
      <c r="F1301" s="306" t="str">
        <f t="shared" si="61"/>
        <v>是</v>
      </c>
      <c r="G1301" s="188" t="str">
        <f t="shared" si="62"/>
        <v>项</v>
      </c>
      <c r="I1301" s="188" t="e">
        <f>SUMIF('[3]22'!$A$4:$A$1329,A1301,'[3]22'!$D$4:$D$1329)</f>
        <v>#VALUE!</v>
      </c>
    </row>
    <row r="1302" ht="36" customHeight="1" spans="1:9">
      <c r="A1302" s="469" t="s">
        <v>2346</v>
      </c>
      <c r="B1302" s="334" t="s">
        <v>2347</v>
      </c>
      <c r="C1302" s="336">
        <v>0</v>
      </c>
      <c r="D1302" s="336">
        <v>0</v>
      </c>
      <c r="E1302" s="470" t="str">
        <f t="shared" si="60"/>
        <v/>
      </c>
      <c r="F1302" s="306" t="str">
        <f t="shared" si="61"/>
        <v>否</v>
      </c>
      <c r="G1302" s="188" t="str">
        <f t="shared" si="62"/>
        <v>项</v>
      </c>
      <c r="I1302" s="188" t="e">
        <f>SUMIF('[3]22'!$A$4:$A$1329,A1302,'[3]22'!$D$4:$D$1329)</f>
        <v>#VALUE!</v>
      </c>
    </row>
    <row r="1303" ht="36" customHeight="1" spans="1:9">
      <c r="A1303" s="469" t="s">
        <v>2348</v>
      </c>
      <c r="B1303" s="334" t="s">
        <v>2349</v>
      </c>
      <c r="C1303" s="336">
        <v>0</v>
      </c>
      <c r="D1303" s="336">
        <v>0</v>
      </c>
      <c r="E1303" s="470" t="str">
        <f t="shared" si="60"/>
        <v/>
      </c>
      <c r="F1303" s="306" t="str">
        <f t="shared" si="61"/>
        <v>否</v>
      </c>
      <c r="G1303" s="188" t="str">
        <f t="shared" si="62"/>
        <v>项</v>
      </c>
      <c r="I1303" s="188" t="e">
        <f>SUMIF('[3]22'!$A$4:$A$1329,A1303,'[3]22'!$D$4:$D$1329)</f>
        <v>#VALUE!</v>
      </c>
    </row>
    <row r="1304" ht="36" customHeight="1" spans="1:9">
      <c r="A1304" s="467" t="s">
        <v>2350</v>
      </c>
      <c r="B1304" s="330" t="s">
        <v>2351</v>
      </c>
      <c r="C1304" s="338">
        <v>199</v>
      </c>
      <c r="D1304" s="338">
        <v>500</v>
      </c>
      <c r="E1304" s="470">
        <f t="shared" si="60"/>
        <v>1.513</v>
      </c>
      <c r="F1304" s="306" t="str">
        <f t="shared" si="61"/>
        <v>是</v>
      </c>
      <c r="G1304" s="188" t="str">
        <f t="shared" si="62"/>
        <v>款</v>
      </c>
      <c r="I1304" s="188" t="e">
        <f>SUMIF('[3]22'!$A$4:$A$1329,A1304,'[3]22'!$D$4:$D$1329)</f>
        <v>#VALUE!</v>
      </c>
    </row>
    <row r="1305" ht="36" customHeight="1" spans="1:9">
      <c r="A1305" s="469" t="s">
        <v>2352</v>
      </c>
      <c r="B1305" s="334" t="s">
        <v>2353</v>
      </c>
      <c r="C1305" s="336">
        <v>24</v>
      </c>
      <c r="D1305" s="336">
        <v>500</v>
      </c>
      <c r="E1305" s="470">
        <f t="shared" si="60"/>
        <v>19.833</v>
      </c>
      <c r="F1305" s="306" t="str">
        <f t="shared" si="61"/>
        <v>是</v>
      </c>
      <c r="G1305" s="188" t="str">
        <f t="shared" si="62"/>
        <v>项</v>
      </c>
      <c r="I1305" s="188" t="e">
        <f>SUMIF('[3]22'!$A$4:$A$1329,A1305,'[3]22'!$D$4:$D$1329)</f>
        <v>#VALUE!</v>
      </c>
    </row>
    <row r="1306" ht="36" customHeight="1" spans="1:9">
      <c r="A1306" s="469" t="s">
        <v>2354</v>
      </c>
      <c r="B1306" s="334" t="s">
        <v>2355</v>
      </c>
      <c r="C1306" s="336">
        <v>175</v>
      </c>
      <c r="D1306" s="336">
        <v>0</v>
      </c>
      <c r="E1306" s="470">
        <f t="shared" si="60"/>
        <v>-1</v>
      </c>
      <c r="F1306" s="306" t="str">
        <f t="shared" si="61"/>
        <v>是</v>
      </c>
      <c r="G1306" s="188" t="str">
        <f t="shared" si="62"/>
        <v>项</v>
      </c>
      <c r="I1306" s="188" t="e">
        <f>SUMIF('[3]22'!$A$4:$A$1329,A1306,'[3]22'!$D$4:$D$1329)</f>
        <v>#VALUE!</v>
      </c>
    </row>
    <row r="1307" ht="36" customHeight="1" spans="1:9">
      <c r="A1307" s="469" t="s">
        <v>2356</v>
      </c>
      <c r="B1307" s="334" t="s">
        <v>2357</v>
      </c>
      <c r="C1307" s="336">
        <v>0</v>
      </c>
      <c r="D1307" s="336">
        <v>0</v>
      </c>
      <c r="E1307" s="470" t="str">
        <f t="shared" si="60"/>
        <v/>
      </c>
      <c r="F1307" s="306" t="str">
        <f t="shared" si="61"/>
        <v>否</v>
      </c>
      <c r="G1307" s="188" t="str">
        <f t="shared" si="62"/>
        <v>项</v>
      </c>
      <c r="I1307" s="188" t="e">
        <f>SUMIF('[3]22'!$A$4:$A$1329,A1307,'[3]22'!$D$4:$D$1329)</f>
        <v>#VALUE!</v>
      </c>
    </row>
    <row r="1308" ht="36" customHeight="1" spans="1:9">
      <c r="A1308" s="467" t="s">
        <v>2358</v>
      </c>
      <c r="B1308" s="330" t="s">
        <v>2359</v>
      </c>
      <c r="C1308" s="338">
        <v>0</v>
      </c>
      <c r="D1308" s="338">
        <v>0</v>
      </c>
      <c r="E1308" s="470" t="str">
        <f t="shared" si="60"/>
        <v/>
      </c>
      <c r="F1308" s="306" t="str">
        <f t="shared" si="61"/>
        <v>否</v>
      </c>
      <c r="G1308" s="188" t="str">
        <f t="shared" si="62"/>
        <v>款</v>
      </c>
      <c r="I1308" s="188" t="e">
        <f>SUMIF('[3]22'!$A$4:$A$1329,A1308,'[3]22'!$D$4:$D$1329)</f>
        <v>#VALUE!</v>
      </c>
    </row>
    <row r="1309" ht="36" customHeight="1" spans="1:9">
      <c r="A1309" s="469" t="s">
        <v>2360</v>
      </c>
      <c r="B1309" s="334" t="s">
        <v>2361</v>
      </c>
      <c r="C1309" s="336">
        <v>0</v>
      </c>
      <c r="D1309" s="336">
        <v>0</v>
      </c>
      <c r="E1309" s="470" t="str">
        <f t="shared" si="60"/>
        <v/>
      </c>
      <c r="F1309" s="306" t="str">
        <f t="shared" si="61"/>
        <v>否</v>
      </c>
      <c r="G1309" s="188" t="str">
        <f t="shared" si="62"/>
        <v>项</v>
      </c>
      <c r="I1309" s="188" t="e">
        <f>SUMIF('[3]22'!$A$4:$A$1329,A1309,'[3]22'!$D$4:$D$1329)</f>
        <v>#VALUE!</v>
      </c>
    </row>
    <row r="1310" ht="36" customHeight="1" spans="1:9">
      <c r="A1310" s="469" t="s">
        <v>2362</v>
      </c>
      <c r="B1310" s="334" t="s">
        <v>2363</v>
      </c>
      <c r="C1310" s="336">
        <v>0</v>
      </c>
      <c r="D1310" s="336">
        <v>0</v>
      </c>
      <c r="E1310" s="470" t="str">
        <f t="shared" ref="E1310:E1329" si="63">IF(C1310&lt;&gt;0,D1310/C1310-1,"")</f>
        <v/>
      </c>
      <c r="F1310" s="306" t="str">
        <f t="shared" si="61"/>
        <v>否</v>
      </c>
      <c r="G1310" s="188" t="str">
        <f t="shared" si="62"/>
        <v>项</v>
      </c>
      <c r="I1310" s="188" t="e">
        <f>SUMIF('[3]22'!$A$4:$A$1329,A1310,'[3]22'!$D$4:$D$1329)</f>
        <v>#VALUE!</v>
      </c>
    </row>
    <row r="1311" ht="36" customHeight="1" spans="1:9">
      <c r="A1311" s="469" t="s">
        <v>2364</v>
      </c>
      <c r="B1311" s="334" t="s">
        <v>2365</v>
      </c>
      <c r="C1311" s="336">
        <v>0</v>
      </c>
      <c r="D1311" s="336">
        <v>0</v>
      </c>
      <c r="E1311" s="470" t="str">
        <f t="shared" si="63"/>
        <v/>
      </c>
      <c r="F1311" s="306" t="str">
        <f t="shared" si="61"/>
        <v>否</v>
      </c>
      <c r="G1311" s="188" t="str">
        <f t="shared" si="62"/>
        <v>项</v>
      </c>
      <c r="I1311" s="188" t="e">
        <f>SUMIF('[3]22'!$A$4:$A$1329,A1311,'[3]22'!$D$4:$D$1329)</f>
        <v>#VALUE!</v>
      </c>
    </row>
    <row r="1312" ht="36" customHeight="1" spans="1:9">
      <c r="A1312" s="469" t="s">
        <v>2366</v>
      </c>
      <c r="B1312" s="334" t="s">
        <v>2367</v>
      </c>
      <c r="C1312" s="336">
        <v>0</v>
      </c>
      <c r="D1312" s="336">
        <v>0</v>
      </c>
      <c r="E1312" s="470" t="str">
        <f t="shared" si="63"/>
        <v/>
      </c>
      <c r="F1312" s="306" t="str">
        <f t="shared" si="61"/>
        <v>否</v>
      </c>
      <c r="G1312" s="188" t="str">
        <f t="shared" si="62"/>
        <v>项</v>
      </c>
      <c r="I1312" s="188" t="e">
        <f>SUMIF('[3]22'!$A$4:$A$1329,A1312,'[3]22'!$D$4:$D$1329)</f>
        <v>#VALUE!</v>
      </c>
    </row>
    <row r="1313" ht="36" customHeight="1" spans="1:9">
      <c r="A1313" s="469" t="s">
        <v>2368</v>
      </c>
      <c r="B1313" s="334" t="s">
        <v>2369</v>
      </c>
      <c r="C1313" s="336">
        <v>0</v>
      </c>
      <c r="D1313" s="336">
        <v>0</v>
      </c>
      <c r="E1313" s="470" t="str">
        <f t="shared" si="63"/>
        <v/>
      </c>
      <c r="F1313" s="306" t="str">
        <f t="shared" si="61"/>
        <v>否</v>
      </c>
      <c r="G1313" s="188" t="str">
        <f t="shared" si="62"/>
        <v>项</v>
      </c>
      <c r="I1313" s="188" t="e">
        <f>SUMIF('[3]22'!$A$4:$A$1329,A1313,'[3]22'!$D$4:$D$1329)</f>
        <v>#VALUE!</v>
      </c>
    </row>
    <row r="1314" ht="36" customHeight="1" spans="1:9">
      <c r="A1314" s="467" t="s">
        <v>2370</v>
      </c>
      <c r="B1314" s="330" t="s">
        <v>2371</v>
      </c>
      <c r="C1314" s="338">
        <v>0</v>
      </c>
      <c r="D1314" s="338">
        <v>0</v>
      </c>
      <c r="E1314" s="470" t="str">
        <f t="shared" si="63"/>
        <v/>
      </c>
      <c r="F1314" s="306" t="str">
        <f t="shared" si="61"/>
        <v>否</v>
      </c>
      <c r="G1314" s="188" t="str">
        <f t="shared" si="62"/>
        <v>款</v>
      </c>
      <c r="I1314" s="188" t="e">
        <f>SUMIF('[3]22'!$A$4:$A$1329,A1314,'[3]22'!$D$4:$D$1329)</f>
        <v>#VALUE!</v>
      </c>
    </row>
    <row r="1315" ht="36" customHeight="1" spans="1:9">
      <c r="A1315" s="334" t="s">
        <v>2372</v>
      </c>
      <c r="B1315" s="334" t="s">
        <v>2373</v>
      </c>
      <c r="C1315" s="336">
        <v>0</v>
      </c>
      <c r="D1315" s="336">
        <v>0</v>
      </c>
      <c r="E1315" s="470" t="str">
        <f t="shared" si="63"/>
        <v/>
      </c>
      <c r="F1315" s="306" t="str">
        <f t="shared" si="61"/>
        <v>否</v>
      </c>
      <c r="G1315" s="188" t="str">
        <f t="shared" si="62"/>
        <v>项</v>
      </c>
      <c r="I1315" s="188" t="e">
        <f>SUMIF('[3]22'!$A$4:$A$1329,A1315,'[3]22'!$D$4:$D$1329)</f>
        <v>#VALUE!</v>
      </c>
    </row>
    <row r="1316" ht="36" customHeight="1" spans="1:9">
      <c r="A1316" s="467" t="s">
        <v>111</v>
      </c>
      <c r="B1316" s="330" t="s">
        <v>112</v>
      </c>
      <c r="C1316" s="338">
        <v>0</v>
      </c>
      <c r="D1316" s="338">
        <v>4100</v>
      </c>
      <c r="E1316" s="470" t="str">
        <f t="shared" si="63"/>
        <v/>
      </c>
      <c r="F1316" s="306" t="str">
        <f t="shared" si="61"/>
        <v>是</v>
      </c>
      <c r="G1316" s="188" t="str">
        <f t="shared" si="62"/>
        <v>类</v>
      </c>
      <c r="I1316" s="188" t="e">
        <f>SUMIF('[3]22'!$A$4:$A$1329,A1316,'[3]22'!$D$4:$D$1329)</f>
        <v>#VALUE!</v>
      </c>
    </row>
    <row r="1317" ht="36" customHeight="1" spans="1:9">
      <c r="A1317" s="467" t="s">
        <v>113</v>
      </c>
      <c r="B1317" s="330" t="s">
        <v>114</v>
      </c>
      <c r="C1317" s="338">
        <v>13750</v>
      </c>
      <c r="D1317" s="338">
        <v>14257</v>
      </c>
      <c r="E1317" s="470">
        <f t="shared" si="63"/>
        <v>0.037</v>
      </c>
      <c r="F1317" s="306" t="str">
        <f t="shared" si="61"/>
        <v>是</v>
      </c>
      <c r="G1317" s="188" t="str">
        <f t="shared" si="62"/>
        <v>类</v>
      </c>
      <c r="I1317" s="188" t="e">
        <f>SUMIF('[3]22'!$A$4:$A$1329,A1317,'[3]22'!$D$4:$D$1329)</f>
        <v>#VALUE!</v>
      </c>
    </row>
    <row r="1318" ht="36" customHeight="1" spans="1:9">
      <c r="A1318" s="467" t="s">
        <v>2374</v>
      </c>
      <c r="B1318" s="330" t="s">
        <v>2375</v>
      </c>
      <c r="C1318" s="338">
        <v>13750</v>
      </c>
      <c r="D1318" s="338">
        <v>14257</v>
      </c>
      <c r="E1318" s="470">
        <f t="shared" si="63"/>
        <v>0.037</v>
      </c>
      <c r="F1318" s="306" t="str">
        <f t="shared" si="61"/>
        <v>是</v>
      </c>
      <c r="G1318" s="188" t="str">
        <f t="shared" si="62"/>
        <v>款</v>
      </c>
      <c r="I1318" s="188" t="e">
        <f>SUMIF('[3]22'!$A$4:$A$1329,A1318,'[3]22'!$D$4:$D$1329)</f>
        <v>#VALUE!</v>
      </c>
    </row>
    <row r="1319" ht="36" customHeight="1" spans="1:9">
      <c r="A1319" s="469" t="s">
        <v>2376</v>
      </c>
      <c r="B1319" s="334" t="s">
        <v>2377</v>
      </c>
      <c r="C1319" s="336">
        <v>13750</v>
      </c>
      <c r="D1319" s="336">
        <v>14257</v>
      </c>
      <c r="E1319" s="470">
        <f t="shared" si="63"/>
        <v>0.037</v>
      </c>
      <c r="F1319" s="306" t="str">
        <f t="shared" si="61"/>
        <v>是</v>
      </c>
      <c r="G1319" s="188" t="str">
        <f t="shared" si="62"/>
        <v>项</v>
      </c>
      <c r="I1319" s="188" t="e">
        <f>SUMIF('[3]22'!$A$4:$A$1329,A1319,'[3]22'!$D$4:$D$1329)</f>
        <v>#VALUE!</v>
      </c>
    </row>
    <row r="1320" ht="36" customHeight="1" spans="1:9">
      <c r="A1320" s="469" t="s">
        <v>2378</v>
      </c>
      <c r="B1320" s="334" t="s">
        <v>2379</v>
      </c>
      <c r="C1320" s="336">
        <v>0</v>
      </c>
      <c r="D1320" s="336">
        <v>0</v>
      </c>
      <c r="E1320" s="470" t="str">
        <f t="shared" si="63"/>
        <v/>
      </c>
      <c r="F1320" s="306" t="str">
        <f t="shared" si="61"/>
        <v>否</v>
      </c>
      <c r="G1320" s="188" t="str">
        <f t="shared" si="62"/>
        <v>项</v>
      </c>
      <c r="I1320" s="188" t="e">
        <f>SUMIF('[3]22'!$A$4:$A$1329,A1320,'[3]22'!$D$4:$D$1329)</f>
        <v>#VALUE!</v>
      </c>
    </row>
    <row r="1321" ht="36" customHeight="1" spans="1:9">
      <c r="A1321" s="469" t="s">
        <v>2380</v>
      </c>
      <c r="B1321" s="334" t="s">
        <v>2381</v>
      </c>
      <c r="C1321" s="336">
        <v>0</v>
      </c>
      <c r="D1321" s="336">
        <v>0</v>
      </c>
      <c r="E1321" s="470" t="str">
        <f t="shared" si="63"/>
        <v/>
      </c>
      <c r="F1321" s="306" t="str">
        <f t="shared" si="61"/>
        <v>否</v>
      </c>
      <c r="G1321" s="188" t="str">
        <f t="shared" si="62"/>
        <v>项</v>
      </c>
      <c r="I1321" s="188" t="e">
        <f>SUMIF('[3]22'!$A$4:$A$1329,A1321,'[3]22'!$D$4:$D$1329)</f>
        <v>#VALUE!</v>
      </c>
    </row>
    <row r="1322" ht="36" customHeight="1" spans="1:9">
      <c r="A1322" s="469">
        <v>2320399</v>
      </c>
      <c r="B1322" s="334" t="s">
        <v>2382</v>
      </c>
      <c r="C1322" s="336">
        <v>0</v>
      </c>
      <c r="D1322" s="336">
        <v>0</v>
      </c>
      <c r="E1322" s="470" t="str">
        <f t="shared" si="63"/>
        <v/>
      </c>
      <c r="F1322" s="306" t="str">
        <f t="shared" si="61"/>
        <v>否</v>
      </c>
      <c r="G1322" s="188" t="str">
        <f t="shared" si="62"/>
        <v>项</v>
      </c>
      <c r="I1322" s="188" t="e">
        <f>SUMIF('[3]22'!$A$4:$A$1329,A1322,'[3]22'!$D$4:$D$1329)</f>
        <v>#VALUE!</v>
      </c>
    </row>
    <row r="1323" ht="36" customHeight="1" spans="1:9">
      <c r="A1323" s="467" t="s">
        <v>115</v>
      </c>
      <c r="B1323" s="330" t="s">
        <v>116</v>
      </c>
      <c r="C1323" s="338">
        <v>42</v>
      </c>
      <c r="D1323" s="338">
        <v>0</v>
      </c>
      <c r="E1323" s="470">
        <f t="shared" si="63"/>
        <v>-1</v>
      </c>
      <c r="F1323" s="306" t="str">
        <f t="shared" ref="F1323:F1329" si="64">IF(LEN(A1323)=3,"是",IF(B1323&lt;&gt;"",IF(SUM(C1323:D1323)&lt;&gt;0,"是","否"),"是"))</f>
        <v>是</v>
      </c>
      <c r="G1323" s="188" t="str">
        <f t="shared" si="62"/>
        <v>类</v>
      </c>
      <c r="I1323" s="188" t="e">
        <f>SUMIF('[3]22'!$A$4:$A$1329,A1323,'[3]22'!$D$4:$D$1329)</f>
        <v>#VALUE!</v>
      </c>
    </row>
    <row r="1324" ht="36" customHeight="1" spans="1:9">
      <c r="A1324" s="467" t="s">
        <v>2383</v>
      </c>
      <c r="B1324" s="330" t="s">
        <v>2384</v>
      </c>
      <c r="C1324" s="338">
        <v>42</v>
      </c>
      <c r="D1324" s="338">
        <v>0</v>
      </c>
      <c r="E1324" s="470">
        <f t="shared" si="63"/>
        <v>-1</v>
      </c>
      <c r="F1324" s="306" t="str">
        <f t="shared" si="64"/>
        <v>是</v>
      </c>
      <c r="G1324" s="188" t="str">
        <f t="shared" si="62"/>
        <v>款</v>
      </c>
      <c r="I1324" s="188" t="e">
        <f>SUMIF('[3]22'!$A$4:$A$1329,A1324,'[3]22'!$D$4:$D$1329)</f>
        <v>#VALUE!</v>
      </c>
    </row>
    <row r="1325" ht="36" customHeight="1" spans="1:9">
      <c r="A1325" s="467" t="s">
        <v>117</v>
      </c>
      <c r="B1325" s="330" t="s">
        <v>118</v>
      </c>
      <c r="C1325" s="338">
        <v>536</v>
      </c>
      <c r="D1325" s="338">
        <v>0</v>
      </c>
      <c r="E1325" s="470">
        <f t="shared" si="63"/>
        <v>-1</v>
      </c>
      <c r="F1325" s="306" t="str">
        <f t="shared" si="64"/>
        <v>是</v>
      </c>
      <c r="G1325" s="188" t="str">
        <f>IF(LEN(A1325)=3,"类",IF(LEN(A1325)=5,"款","项"))</f>
        <v>类</v>
      </c>
      <c r="I1325" s="188" t="e">
        <f>SUMIF('[3]22'!$A$4:$A$1329,A1325,'[3]22'!$D$4:$D$1329)</f>
        <v>#VALUE!</v>
      </c>
    </row>
    <row r="1326" ht="36" customHeight="1" spans="1:9">
      <c r="A1326" s="467" t="s">
        <v>2385</v>
      </c>
      <c r="B1326" s="330" t="s">
        <v>2386</v>
      </c>
      <c r="C1326" s="338">
        <v>0</v>
      </c>
      <c r="D1326" s="338">
        <v>0</v>
      </c>
      <c r="E1326" s="470" t="str">
        <f t="shared" si="63"/>
        <v/>
      </c>
      <c r="F1326" s="306" t="str">
        <f t="shared" si="64"/>
        <v>否</v>
      </c>
      <c r="G1326" s="188" t="str">
        <f>IF(LEN(A1326)=3,"类",IF(LEN(A1326)=5,"款","项"))</f>
        <v>款</v>
      </c>
      <c r="I1326" s="188" t="e">
        <f>SUMIF('[3]22'!$A$4:$A$1329,A1326,'[3]22'!$D$4:$D$1329)</f>
        <v>#VALUE!</v>
      </c>
    </row>
    <row r="1327" ht="36" customHeight="1" spans="1:9">
      <c r="A1327" s="467" t="s">
        <v>2387</v>
      </c>
      <c r="B1327" s="330" t="s">
        <v>2057</v>
      </c>
      <c r="C1327" s="338">
        <v>536</v>
      </c>
      <c r="D1327" s="338">
        <v>0</v>
      </c>
      <c r="E1327" s="470">
        <f t="shared" si="63"/>
        <v>-1</v>
      </c>
      <c r="F1327" s="306" t="str">
        <f t="shared" si="64"/>
        <v>是</v>
      </c>
      <c r="G1327" s="188" t="str">
        <f>IF(LEN(A1327)=3,"类",IF(LEN(A1327)=5,"款","项"))</f>
        <v>款</v>
      </c>
      <c r="I1327" s="188" t="e">
        <f>SUMIF('[3]22'!$A$4:$A$1329,A1327,'[3]22'!$D$4:$D$1329)</f>
        <v>#VALUE!</v>
      </c>
    </row>
    <row r="1328" ht="36" customHeight="1" spans="1:9">
      <c r="A1328" s="481"/>
      <c r="B1328" s="482"/>
      <c r="C1328" s="483">
        <v>0</v>
      </c>
      <c r="D1328" s="483">
        <v>0</v>
      </c>
      <c r="E1328" s="470" t="str">
        <f t="shared" si="63"/>
        <v/>
      </c>
      <c r="F1328" s="306" t="str">
        <f t="shared" si="64"/>
        <v>是</v>
      </c>
      <c r="I1328" s="188" t="e">
        <f>SUMIF('[3]22'!$A$4:$A$1329,A1328,'[3]22'!$D$4:$D$1329)</f>
        <v>#VALUE!</v>
      </c>
    </row>
    <row r="1329" ht="36" customHeight="1" spans="1:9">
      <c r="A1329" s="484"/>
      <c r="B1329" s="485" t="s">
        <v>2388</v>
      </c>
      <c r="C1329" s="331">
        <v>397172</v>
      </c>
      <c r="D1329" s="331">
        <v>406200</v>
      </c>
      <c r="E1329" s="470">
        <f t="shared" si="63"/>
        <v>0.023</v>
      </c>
      <c r="F1329" s="306" t="str">
        <f t="shared" si="64"/>
        <v>是</v>
      </c>
      <c r="I1329" s="188" t="e">
        <f>SUMIF('[3]22'!$A$4:$A$1329,A1329,'[3]22'!$D$4:$D$1329)</f>
        <v>#VALUE!</v>
      </c>
    </row>
    <row r="1330" spans="3:3">
      <c r="C1330" s="408"/>
    </row>
    <row r="1331" spans="3:3">
      <c r="C1331" s="435"/>
    </row>
    <row r="1332" spans="3:3">
      <c r="C1332" s="408"/>
    </row>
    <row r="1333" spans="3:3">
      <c r="C1333" s="435"/>
    </row>
    <row r="1334" spans="3:3">
      <c r="C1334" s="408"/>
    </row>
    <row r="1335" spans="3:3">
      <c r="C1335" s="408"/>
    </row>
    <row r="1336" spans="3:3">
      <c r="C1336" s="435"/>
    </row>
    <row r="1337" spans="3:3">
      <c r="C1337" s="408"/>
    </row>
    <row r="1338" spans="3:3">
      <c r="C1338" s="408"/>
    </row>
    <row r="1339" spans="3:3">
      <c r="C1339" s="408"/>
    </row>
    <row r="1340" spans="3:3">
      <c r="C1340" s="408"/>
    </row>
    <row r="1341" spans="3:5">
      <c r="C1341" s="435"/>
      <c r="E1341" s="357">
        <f>IF(C1329&lt;&gt;0,IF((D1329/C1329-1)&lt;-30%,"",IF((D1329/C1329-1)&gt;150%,"",D1329/C1329-1)),"")</f>
        <v>0</v>
      </c>
    </row>
    <row r="1342" spans="3:3">
      <c r="C1342" s="408"/>
    </row>
  </sheetData>
  <autoFilter xmlns:etc="http://www.wps.cn/officeDocument/2017/etCustomData" ref="A3:G1329" etc:filterBottomFollowUsedRange="0">
    <extLst/>
  </autoFilter>
  <mergeCells count="1">
    <mergeCell ref="B1:E1"/>
  </mergeCells>
  <conditionalFormatting sqref="F1328">
    <cfRule type="cellIs" dxfId="2" priority="2" stopIfTrue="1" operator="lessThan">
      <formula>0</formula>
    </cfRule>
  </conditionalFormatting>
  <conditionalFormatting sqref="F1329">
    <cfRule type="cellIs" dxfId="2" priority="1" stopIfTrue="1" operator="lessThan">
      <formula>0</formula>
    </cfRule>
  </conditionalFormatting>
  <conditionalFormatting sqref="F4:F1327">
    <cfRule type="cellIs" dxfId="2" priority="135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B31"/>
  <sheetViews>
    <sheetView showZeros="0" view="pageBreakPreview" zoomScaleNormal="100" workbookViewId="0">
      <selection activeCell="J20" sqref="J20"/>
    </sheetView>
  </sheetViews>
  <sheetFormatPr defaultColWidth="9" defaultRowHeight="13.5" outlineLevelCol="1"/>
  <cols>
    <col min="1" max="1" width="55.25" customWidth="1"/>
    <col min="2" max="2" width="58.375" customWidth="1"/>
  </cols>
  <sheetData>
    <row r="1" ht="45" customHeight="1" spans="1:2">
      <c r="A1" s="450" t="s">
        <v>2389</v>
      </c>
      <c r="B1" s="450"/>
    </row>
    <row r="2" ht="20.1" customHeight="1" spans="1:2">
      <c r="A2" s="451"/>
      <c r="B2" s="452" t="s">
        <v>1</v>
      </c>
    </row>
    <row r="3" ht="45" customHeight="1" spans="1:2">
      <c r="A3" s="453" t="s">
        <v>2390</v>
      </c>
      <c r="B3" s="112" t="s">
        <v>5</v>
      </c>
    </row>
    <row r="4" ht="30" customHeight="1" spans="1:2">
      <c r="A4" s="454" t="s">
        <v>2391</v>
      </c>
      <c r="B4" s="455">
        <v>58357</v>
      </c>
    </row>
    <row r="5" ht="30" customHeight="1" spans="1:2">
      <c r="A5" s="456" t="s">
        <v>2392</v>
      </c>
      <c r="B5" s="457">
        <v>41223</v>
      </c>
    </row>
    <row r="6" ht="30" customHeight="1" spans="1:2">
      <c r="A6" s="456" t="s">
        <v>2393</v>
      </c>
      <c r="B6" s="457">
        <v>9958</v>
      </c>
    </row>
    <row r="7" ht="30" customHeight="1" spans="1:2">
      <c r="A7" s="456" t="s">
        <v>2394</v>
      </c>
      <c r="B7" s="457">
        <v>3816</v>
      </c>
    </row>
    <row r="8" ht="30" customHeight="1" spans="1:2">
      <c r="A8" s="456" t="s">
        <v>2395</v>
      </c>
      <c r="B8" s="457">
        <v>3360</v>
      </c>
    </row>
    <row r="9" ht="30" customHeight="1" spans="1:2">
      <c r="A9" s="454" t="s">
        <v>2396</v>
      </c>
      <c r="B9" s="455">
        <v>5599</v>
      </c>
    </row>
    <row r="10" ht="30" customHeight="1" spans="1:2">
      <c r="A10" s="456" t="s">
        <v>2397</v>
      </c>
      <c r="B10" s="457">
        <v>4908</v>
      </c>
    </row>
    <row r="11" ht="30" customHeight="1" spans="1:2">
      <c r="A11" s="456" t="s">
        <v>2398</v>
      </c>
      <c r="B11" s="457">
        <v>13</v>
      </c>
    </row>
    <row r="12" ht="30" customHeight="1" spans="1:2">
      <c r="A12" s="456" t="s">
        <v>2399</v>
      </c>
      <c r="B12" s="457">
        <v>6</v>
      </c>
    </row>
    <row r="13" ht="30" customHeight="1" spans="1:2">
      <c r="A13" s="456" t="s">
        <v>2400</v>
      </c>
      <c r="B13" s="457">
        <v>0</v>
      </c>
    </row>
    <row r="14" ht="30" customHeight="1" spans="1:2">
      <c r="A14" s="456" t="s">
        <v>2401</v>
      </c>
      <c r="B14" s="457">
        <v>41</v>
      </c>
    </row>
    <row r="15" ht="30" customHeight="1" spans="1:2">
      <c r="A15" s="456" t="s">
        <v>2402</v>
      </c>
      <c r="B15" s="457">
        <v>78</v>
      </c>
    </row>
    <row r="16" ht="30" customHeight="1" spans="1:2">
      <c r="A16" s="456" t="s">
        <v>2403</v>
      </c>
      <c r="B16" s="457">
        <v>0</v>
      </c>
    </row>
    <row r="17" ht="30" customHeight="1" spans="1:2">
      <c r="A17" s="456" t="s">
        <v>2404</v>
      </c>
      <c r="B17" s="457">
        <v>372</v>
      </c>
    </row>
    <row r="18" ht="30" customHeight="1" spans="1:2">
      <c r="A18" s="456" t="s">
        <v>2405</v>
      </c>
      <c r="B18" s="457">
        <v>1</v>
      </c>
    </row>
    <row r="19" ht="30" customHeight="1" spans="1:2">
      <c r="A19" s="456" t="s">
        <v>2406</v>
      </c>
      <c r="B19" s="457">
        <v>180</v>
      </c>
    </row>
    <row r="20" ht="30" customHeight="1" spans="1:2">
      <c r="A20" s="454" t="s">
        <v>2407</v>
      </c>
      <c r="B20" s="455"/>
    </row>
    <row r="21" ht="30" customHeight="1" spans="1:2">
      <c r="A21" s="456" t="s">
        <v>2408</v>
      </c>
      <c r="B21" s="430"/>
    </row>
    <row r="22" ht="30" customHeight="1" spans="1:2">
      <c r="A22" s="454" t="s">
        <v>2409</v>
      </c>
      <c r="B22" s="455">
        <v>55974</v>
      </c>
    </row>
    <row r="23" ht="30" customHeight="1" spans="1:2">
      <c r="A23" s="456" t="s">
        <v>2410</v>
      </c>
      <c r="B23" s="430">
        <v>52928</v>
      </c>
    </row>
    <row r="24" ht="30" customHeight="1" spans="1:2">
      <c r="A24" s="456" t="s">
        <v>2411</v>
      </c>
      <c r="B24" s="457">
        <v>3046</v>
      </c>
    </row>
    <row r="25" ht="30" customHeight="1" spans="1:2">
      <c r="A25" s="454" t="s">
        <v>2412</v>
      </c>
      <c r="B25" s="455"/>
    </row>
    <row r="26" ht="30" customHeight="1" spans="1:2">
      <c r="A26" s="456" t="s">
        <v>2413</v>
      </c>
      <c r="B26" s="430"/>
    </row>
    <row r="27" ht="30" customHeight="1" spans="1:2">
      <c r="A27" s="454" t="s">
        <v>2414</v>
      </c>
      <c r="B27" s="455">
        <v>7744</v>
      </c>
    </row>
    <row r="28" ht="30" customHeight="1" spans="1:2">
      <c r="A28" s="456" t="s">
        <v>2415</v>
      </c>
      <c r="B28" s="457">
        <v>302</v>
      </c>
    </row>
    <row r="29" ht="30" customHeight="1" spans="1:2">
      <c r="A29" s="456" t="s">
        <v>2416</v>
      </c>
      <c r="B29" s="457">
        <v>6899</v>
      </c>
    </row>
    <row r="30" ht="30" customHeight="1" spans="1:2">
      <c r="A30" s="456" t="s">
        <v>2417</v>
      </c>
      <c r="B30" s="457">
        <v>543</v>
      </c>
    </row>
    <row r="31" ht="30" customHeight="1" spans="1:2">
      <c r="A31" s="458" t="s">
        <v>2418</v>
      </c>
      <c r="B31" s="455">
        <v>127674</v>
      </c>
    </row>
  </sheetData>
  <autoFilter xmlns:etc="http://www.wps.cn/officeDocument/2017/etCustomData" ref="A3:B31" etc:filterBottomFollowUsedRange="0">
    <extLst/>
  </autoFilter>
  <mergeCells count="1">
    <mergeCell ref="A1:B1"/>
  </mergeCells>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6"/>
  <sheetViews>
    <sheetView showGridLines="0" showZeros="0" view="pageBreakPreview" zoomScaleNormal="100" topLeftCell="A17" workbookViewId="0">
      <selection activeCell="A1" sqref="A1:D1"/>
    </sheetView>
  </sheetViews>
  <sheetFormatPr defaultColWidth="9" defaultRowHeight="13.5" outlineLevelCol="4"/>
  <cols>
    <col min="1" max="1" width="44.625" style="293" customWidth="1"/>
    <col min="2" max="2" width="45.625" customWidth="1"/>
    <col min="3" max="4" width="16.625" hidden="1" customWidth="1"/>
  </cols>
  <sheetData>
    <row r="1" s="292" customFormat="1" ht="45" customHeight="1" spans="1:4">
      <c r="A1" s="436" t="s">
        <v>2419</v>
      </c>
      <c r="B1" s="436"/>
      <c r="C1" s="436"/>
      <c r="D1" s="436"/>
    </row>
    <row r="2" ht="20.1" customHeight="1" spans="1:4">
      <c r="A2" s="296"/>
      <c r="B2" s="425" t="s">
        <v>1</v>
      </c>
      <c r="C2" s="437"/>
      <c r="D2" s="437" t="s">
        <v>1</v>
      </c>
    </row>
    <row r="3" ht="45" customHeight="1" spans="1:5">
      <c r="A3" s="201" t="s">
        <v>2420</v>
      </c>
      <c r="B3" s="112" t="s">
        <v>5</v>
      </c>
      <c r="C3" s="438" t="s">
        <v>2421</v>
      </c>
      <c r="D3" s="112" t="s">
        <v>2422</v>
      </c>
      <c r="E3" s="439" t="s">
        <v>7</v>
      </c>
    </row>
    <row r="4" ht="36" customHeight="1" spans="1:5">
      <c r="A4" s="440" t="s">
        <v>2423</v>
      </c>
      <c r="B4" s="133">
        <v>693</v>
      </c>
      <c r="C4" s="441">
        <f>SUM(C9:C9)</f>
        <v>0</v>
      </c>
      <c r="D4" s="442">
        <f>SUM(D9:D9)</f>
        <v>0</v>
      </c>
      <c r="E4" s="306" t="str">
        <f t="shared" ref="E4:E9" si="0">IF(A4&lt;&gt;"",IF(SUM(B4:D4)&lt;&gt;0,"是","否"),"是")</f>
        <v>是</v>
      </c>
    </row>
    <row r="5" ht="36" customHeight="1" spans="1:5">
      <c r="A5" s="443" t="s">
        <v>2424</v>
      </c>
      <c r="B5" s="152">
        <v>118</v>
      </c>
      <c r="C5" s="444"/>
      <c r="D5" s="445"/>
      <c r="E5" s="306" t="str">
        <f t="shared" si="0"/>
        <v>是</v>
      </c>
    </row>
    <row r="6" ht="36" customHeight="1" spans="1:5">
      <c r="A6" s="443" t="s">
        <v>2425</v>
      </c>
      <c r="B6" s="152">
        <v>5</v>
      </c>
      <c r="C6" s="444"/>
      <c r="D6" s="445"/>
      <c r="E6" s="306" t="str">
        <f t="shared" si="0"/>
        <v>是</v>
      </c>
    </row>
    <row r="7" ht="36" customHeight="1" spans="1:5">
      <c r="A7" s="443" t="s">
        <v>2426</v>
      </c>
      <c r="B7" s="152">
        <v>475</v>
      </c>
      <c r="C7" s="444"/>
      <c r="D7" s="445"/>
      <c r="E7" s="306" t="str">
        <f t="shared" si="0"/>
        <v>是</v>
      </c>
    </row>
    <row r="8" ht="36" customHeight="1" spans="1:5">
      <c r="A8" s="443" t="s">
        <v>2427</v>
      </c>
      <c r="B8" s="152">
        <v>15</v>
      </c>
      <c r="C8" s="444"/>
      <c r="D8" s="445"/>
      <c r="E8" s="306" t="str">
        <f t="shared" si="0"/>
        <v>是</v>
      </c>
    </row>
    <row r="9" ht="36" customHeight="1" spans="1:5">
      <c r="A9" s="443" t="s">
        <v>2428</v>
      </c>
      <c r="B9" s="152">
        <v>80</v>
      </c>
      <c r="C9" s="444"/>
      <c r="D9" s="445"/>
      <c r="E9" s="306" t="str">
        <f t="shared" si="0"/>
        <v>是</v>
      </c>
    </row>
    <row r="10" ht="36" customHeight="1" spans="1:5">
      <c r="A10" s="440" t="s">
        <v>2429</v>
      </c>
      <c r="B10" s="133">
        <v>188</v>
      </c>
      <c r="C10" s="444">
        <v>64164</v>
      </c>
      <c r="D10" s="445"/>
      <c r="E10" s="306" t="str">
        <f t="shared" ref="E10:E46" si="1">IF(A10&lt;&gt;"",IF(SUM(B10:D10)&lt;&gt;0,"是","否"),"是")</f>
        <v>是</v>
      </c>
    </row>
    <row r="11" ht="36" customHeight="1" spans="1:5">
      <c r="A11" s="443" t="s">
        <v>2430</v>
      </c>
      <c r="B11" s="152">
        <v>10</v>
      </c>
      <c r="C11" s="444"/>
      <c r="D11" s="445"/>
      <c r="E11" s="306" t="str">
        <f t="shared" si="1"/>
        <v>是</v>
      </c>
    </row>
    <row r="12" ht="36" customHeight="1" spans="1:5">
      <c r="A12" s="301" t="s">
        <v>2431</v>
      </c>
      <c r="B12" s="152">
        <v>8</v>
      </c>
      <c r="C12" s="444">
        <v>2293</v>
      </c>
      <c r="D12" s="445"/>
      <c r="E12" s="306" t="str">
        <f t="shared" si="1"/>
        <v>是</v>
      </c>
    </row>
    <row r="13" ht="36" customHeight="1" spans="1:5">
      <c r="A13" s="443" t="s">
        <v>2432</v>
      </c>
      <c r="B13" s="152">
        <v>160</v>
      </c>
      <c r="C13" s="444"/>
      <c r="D13" s="445"/>
      <c r="E13" s="306" t="str">
        <f t="shared" si="1"/>
        <v>是</v>
      </c>
    </row>
    <row r="14" ht="36" customHeight="1" spans="1:5">
      <c r="A14" s="301" t="s">
        <v>2433</v>
      </c>
      <c r="B14" s="152">
        <v>10</v>
      </c>
      <c r="C14" s="444">
        <v>9600</v>
      </c>
      <c r="D14" s="445"/>
      <c r="E14" s="306" t="str">
        <f t="shared" si="1"/>
        <v>是</v>
      </c>
    </row>
    <row r="15" ht="36" customHeight="1" spans="1:5">
      <c r="A15" s="446" t="s">
        <v>2434</v>
      </c>
      <c r="B15" s="133">
        <v>11885</v>
      </c>
      <c r="C15" s="444"/>
      <c r="D15" s="445"/>
      <c r="E15" s="306" t="str">
        <f t="shared" si="1"/>
        <v>是</v>
      </c>
    </row>
    <row r="16" ht="36" customHeight="1" spans="1:5">
      <c r="A16" s="301" t="s">
        <v>2435</v>
      </c>
      <c r="B16" s="152">
        <v>100</v>
      </c>
      <c r="C16" s="444">
        <v>280</v>
      </c>
      <c r="D16" s="445"/>
      <c r="E16" s="306" t="str">
        <f t="shared" si="1"/>
        <v>是</v>
      </c>
    </row>
    <row r="17" ht="36" customHeight="1" spans="1:5">
      <c r="A17" s="443" t="s">
        <v>2436</v>
      </c>
      <c r="B17" s="152">
        <v>15</v>
      </c>
      <c r="C17" s="444"/>
      <c r="D17" s="445"/>
      <c r="E17" s="306" t="str">
        <f t="shared" si="1"/>
        <v>是</v>
      </c>
    </row>
    <row r="18" ht="36" customHeight="1" spans="1:5">
      <c r="A18" s="301" t="s">
        <v>2437</v>
      </c>
      <c r="B18" s="152">
        <v>11730</v>
      </c>
      <c r="C18" s="444">
        <v>83870</v>
      </c>
      <c r="D18" s="445"/>
      <c r="E18" s="306" t="str">
        <f t="shared" si="1"/>
        <v>是</v>
      </c>
    </row>
    <row r="19" ht="36" customHeight="1" spans="1:5">
      <c r="A19" s="443" t="s">
        <v>2438</v>
      </c>
      <c r="B19" s="152">
        <v>40</v>
      </c>
      <c r="C19" s="444"/>
      <c r="D19" s="445"/>
      <c r="E19" s="306" t="str">
        <f t="shared" si="1"/>
        <v>是</v>
      </c>
    </row>
    <row r="20" ht="36" customHeight="1" spans="1:5">
      <c r="A20" s="440" t="s">
        <v>2439</v>
      </c>
      <c r="B20" s="133">
        <v>100</v>
      </c>
      <c r="C20" s="444">
        <v>413</v>
      </c>
      <c r="D20" s="445"/>
      <c r="E20" s="306" t="str">
        <f t="shared" si="1"/>
        <v>是</v>
      </c>
    </row>
    <row r="21" ht="36" customHeight="1" spans="1:5">
      <c r="A21" s="443" t="s">
        <v>2440</v>
      </c>
      <c r="B21" s="152">
        <v>100</v>
      </c>
      <c r="C21" s="444"/>
      <c r="D21" s="445"/>
      <c r="E21" s="306" t="str">
        <f t="shared" si="1"/>
        <v>是</v>
      </c>
    </row>
    <row r="22" ht="36" customHeight="1" spans="1:5">
      <c r="A22" s="440" t="s">
        <v>2441</v>
      </c>
      <c r="B22" s="133">
        <v>238</v>
      </c>
      <c r="C22" s="444">
        <v>60</v>
      </c>
      <c r="D22" s="445"/>
      <c r="E22" s="306" t="str">
        <f t="shared" si="1"/>
        <v>是</v>
      </c>
    </row>
    <row r="23" ht="36" customHeight="1" spans="1:5">
      <c r="A23" s="447" t="s">
        <v>2442</v>
      </c>
      <c r="B23" s="152">
        <v>238</v>
      </c>
      <c r="C23" s="444"/>
      <c r="D23" s="445"/>
      <c r="E23" s="306" t="str">
        <f t="shared" si="1"/>
        <v>是</v>
      </c>
    </row>
    <row r="24" ht="36" hidden="1" customHeight="1" spans="1:5">
      <c r="A24" s="440"/>
      <c r="B24" s="152"/>
      <c r="C24" s="444">
        <v>4418</v>
      </c>
      <c r="D24" s="445"/>
      <c r="E24" s="306" t="str">
        <f t="shared" si="1"/>
        <v>是</v>
      </c>
    </row>
    <row r="25" ht="36" hidden="1" customHeight="1" spans="1:5">
      <c r="A25" s="448"/>
      <c r="B25" s="152"/>
      <c r="C25" s="441"/>
      <c r="D25" s="442"/>
      <c r="E25" s="306" t="str">
        <f t="shared" si="1"/>
        <v>是</v>
      </c>
    </row>
    <row r="26" ht="36" hidden="1" customHeight="1" spans="1:5">
      <c r="A26" s="440"/>
      <c r="B26" s="152"/>
      <c r="C26" s="444"/>
      <c r="D26" s="445"/>
      <c r="E26" s="306" t="str">
        <f t="shared" si="1"/>
        <v>是</v>
      </c>
    </row>
    <row r="27" ht="36" hidden="1" customHeight="1" spans="1:5">
      <c r="A27" s="448"/>
      <c r="B27" s="152"/>
      <c r="C27" s="444"/>
      <c r="D27" s="445"/>
      <c r="E27" s="306" t="str">
        <f t="shared" si="1"/>
        <v>是</v>
      </c>
    </row>
    <row r="28" ht="36" hidden="1" customHeight="1" spans="1:5">
      <c r="A28" s="440"/>
      <c r="B28" s="152"/>
      <c r="C28" s="444"/>
      <c r="D28" s="445"/>
      <c r="E28" s="306" t="str">
        <f t="shared" si="1"/>
        <v>是</v>
      </c>
    </row>
    <row r="29" ht="36" hidden="1" customHeight="1" spans="1:5">
      <c r="A29" s="448"/>
      <c r="B29" s="152"/>
      <c r="C29" s="444"/>
      <c r="D29" s="445"/>
      <c r="E29" s="306" t="str">
        <f t="shared" si="1"/>
        <v>是</v>
      </c>
    </row>
    <row r="30" ht="36" hidden="1" customHeight="1" spans="1:5">
      <c r="A30" s="440"/>
      <c r="B30" s="152"/>
      <c r="C30" s="444"/>
      <c r="D30" s="445">
        <v>5000</v>
      </c>
      <c r="E30" s="306" t="str">
        <f t="shared" si="1"/>
        <v>是</v>
      </c>
    </row>
    <row r="31" ht="36" hidden="1" customHeight="1" spans="1:5">
      <c r="A31" s="448"/>
      <c r="B31" s="152"/>
      <c r="C31" s="444"/>
      <c r="D31" s="445"/>
      <c r="E31" s="306" t="str">
        <f t="shared" si="1"/>
        <v>是</v>
      </c>
    </row>
    <row r="32" ht="36" hidden="1" customHeight="1" spans="1:5">
      <c r="A32" s="440"/>
      <c r="B32" s="152"/>
      <c r="C32" s="444">
        <v>3800</v>
      </c>
      <c r="D32" s="445"/>
      <c r="E32" s="306" t="str">
        <f t="shared" si="1"/>
        <v>是</v>
      </c>
    </row>
    <row r="33" ht="36" hidden="1" customHeight="1" spans="1:5">
      <c r="A33" s="448"/>
      <c r="B33" s="152"/>
      <c r="C33" s="444"/>
      <c r="D33" s="445"/>
      <c r="E33" s="306" t="str">
        <f t="shared" si="1"/>
        <v>是</v>
      </c>
    </row>
    <row r="34" ht="36" hidden="1" customHeight="1" spans="1:5">
      <c r="A34" s="440"/>
      <c r="B34" s="152"/>
      <c r="C34" s="444">
        <v>1257</v>
      </c>
      <c r="D34" s="445"/>
      <c r="E34" s="306" t="str">
        <f t="shared" si="1"/>
        <v>是</v>
      </c>
    </row>
    <row r="35" ht="36" hidden="1" customHeight="1" spans="1:5">
      <c r="A35" s="448"/>
      <c r="B35" s="152"/>
      <c r="C35" s="444"/>
      <c r="D35" s="445"/>
      <c r="E35" s="306" t="str">
        <f t="shared" si="1"/>
        <v>是</v>
      </c>
    </row>
    <row r="36" ht="36" hidden="1" customHeight="1" spans="1:5">
      <c r="A36" s="440"/>
      <c r="B36" s="152"/>
      <c r="C36" s="444">
        <v>2163</v>
      </c>
      <c r="D36" s="445"/>
      <c r="E36" s="306" t="str">
        <f t="shared" si="1"/>
        <v>是</v>
      </c>
    </row>
    <row r="37" ht="36" hidden="1" customHeight="1" spans="1:5">
      <c r="A37" s="448"/>
      <c r="B37" s="152"/>
      <c r="C37" s="444"/>
      <c r="D37" s="445"/>
      <c r="E37" s="306" t="str">
        <f t="shared" si="1"/>
        <v>是</v>
      </c>
    </row>
    <row r="38" ht="36" hidden="1" customHeight="1" spans="1:5">
      <c r="A38" s="440"/>
      <c r="B38" s="152"/>
      <c r="E38" s="306" t="str">
        <f t="shared" si="1"/>
        <v>是</v>
      </c>
    </row>
    <row r="39" ht="36" hidden="1" customHeight="1" spans="1:5">
      <c r="A39" s="448"/>
      <c r="B39" s="152"/>
      <c r="E39" s="306" t="str">
        <f t="shared" si="1"/>
        <v>是</v>
      </c>
    </row>
    <row r="40" ht="36" hidden="1" customHeight="1" spans="1:5">
      <c r="A40" s="440"/>
      <c r="B40" s="152"/>
      <c r="E40" s="306" t="str">
        <f t="shared" si="1"/>
        <v>是</v>
      </c>
    </row>
    <row r="41" ht="36" hidden="1" customHeight="1" spans="1:5">
      <c r="A41" s="448"/>
      <c r="B41" s="152"/>
      <c r="E41" s="306" t="str">
        <f t="shared" si="1"/>
        <v>是</v>
      </c>
    </row>
    <row r="42" ht="36" hidden="1" customHeight="1" spans="1:5">
      <c r="A42" s="440"/>
      <c r="B42" s="152"/>
      <c r="E42" s="306" t="str">
        <f t="shared" si="1"/>
        <v>是</v>
      </c>
    </row>
    <row r="43" ht="36" hidden="1" customHeight="1" spans="1:5">
      <c r="A43" s="448"/>
      <c r="B43" s="152"/>
      <c r="E43" s="306" t="str">
        <f t="shared" si="1"/>
        <v>是</v>
      </c>
    </row>
    <row r="44" ht="36" hidden="1" customHeight="1" spans="1:5">
      <c r="A44" s="440"/>
      <c r="B44" s="152"/>
      <c r="E44" s="306" t="str">
        <f t="shared" si="1"/>
        <v>是</v>
      </c>
    </row>
    <row r="45" ht="36" hidden="1" customHeight="1" spans="1:5">
      <c r="A45" s="448"/>
      <c r="B45" s="152"/>
      <c r="E45" s="306" t="str">
        <f t="shared" si="1"/>
        <v>是</v>
      </c>
    </row>
    <row r="46" ht="36" customHeight="1" spans="1:5">
      <c r="A46" s="449" t="s">
        <v>2443</v>
      </c>
      <c r="B46" s="133">
        <v>13104</v>
      </c>
      <c r="E46" s="306" t="str">
        <f t="shared" si="1"/>
        <v>是</v>
      </c>
    </row>
  </sheetData>
  <autoFilter xmlns:etc="http://www.wps.cn/officeDocument/2017/etCustomData" ref="A3:E46" etc:filterBottomFollowUsedRange="0">
    <extLst/>
  </autoFilter>
  <mergeCells count="1">
    <mergeCell ref="A1:D1"/>
  </mergeCells>
  <conditionalFormatting sqref="E4:E8">
    <cfRule type="cellIs" dxfId="2" priority="7" stopIfTrue="1" operator="lessThan">
      <formula>0</formula>
    </cfRule>
  </conditionalFormatting>
  <conditionalFormatting sqref="E9:E46">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25"/>
  <sheetViews>
    <sheetView showGridLines="0" showZeros="0" view="pageBreakPreview" zoomScaleNormal="85" topLeftCell="A17" workbookViewId="0">
      <selection activeCell="C15" sqref="C15"/>
    </sheetView>
  </sheetViews>
  <sheetFormatPr defaultColWidth="9" defaultRowHeight="14.25" outlineLevelCol="5"/>
  <cols>
    <col min="1" max="1" width="43.625" style="188" customWidth="1"/>
    <col min="2" max="2" width="20.625" style="190" customWidth="1"/>
    <col min="3" max="3" width="20.625" style="188" customWidth="1"/>
    <col min="4" max="4" width="20" style="357" customWidth="1"/>
    <col min="5" max="5" width="12.625" style="188"/>
    <col min="6" max="16377" width="9" style="188"/>
    <col min="16378" max="16379" width="35.625" style="188"/>
    <col min="16380" max="16384" width="9" style="188"/>
  </cols>
  <sheetData>
    <row r="1" ht="45" customHeight="1" spans="1:4">
      <c r="A1" s="193" t="s">
        <v>2444</v>
      </c>
      <c r="B1" s="193"/>
      <c r="C1" s="193"/>
      <c r="D1" s="193"/>
    </row>
    <row r="2" ht="20.1" customHeight="1" spans="1:4">
      <c r="A2" s="194"/>
      <c r="B2" s="194"/>
      <c r="C2" s="424"/>
      <c r="D2" s="425" t="s">
        <v>1</v>
      </c>
    </row>
    <row r="3" s="189" customFormat="1" ht="45" customHeight="1" spans="1:4">
      <c r="A3" s="196" t="s">
        <v>2445</v>
      </c>
      <c r="B3" s="196" t="s">
        <v>2443</v>
      </c>
      <c r="C3" s="426" t="s">
        <v>2446</v>
      </c>
      <c r="D3" s="426" t="s">
        <v>2447</v>
      </c>
    </row>
    <row r="4" ht="36" customHeight="1" spans="1:4">
      <c r="A4" s="427" t="s">
        <v>2448</v>
      </c>
      <c r="B4" s="428">
        <v>0</v>
      </c>
      <c r="C4" s="428"/>
      <c r="D4" s="428"/>
    </row>
    <row r="5" ht="36" customHeight="1" spans="1:6">
      <c r="A5" s="429" t="s">
        <v>2449</v>
      </c>
      <c r="B5" s="198"/>
      <c r="C5" s="198"/>
      <c r="D5" s="430"/>
      <c r="F5" s="188" t="s">
        <v>2450</v>
      </c>
    </row>
    <row r="6" ht="36" customHeight="1" spans="1:4">
      <c r="A6" s="429" t="s">
        <v>2451</v>
      </c>
      <c r="B6" s="198"/>
      <c r="C6" s="198"/>
      <c r="D6" s="430"/>
    </row>
    <row r="7" ht="36" customHeight="1" spans="1:4">
      <c r="A7" s="429" t="s">
        <v>2452</v>
      </c>
      <c r="B7" s="198"/>
      <c r="C7" s="198"/>
      <c r="D7" s="430"/>
    </row>
    <row r="8" ht="36" customHeight="1" spans="1:4">
      <c r="A8" s="429" t="s">
        <v>2453</v>
      </c>
      <c r="B8" s="198"/>
      <c r="C8" s="198"/>
      <c r="D8" s="430"/>
    </row>
    <row r="9" ht="36" customHeight="1" spans="1:4">
      <c r="A9" s="429" t="s">
        <v>2454</v>
      </c>
      <c r="B9" s="198"/>
      <c r="C9" s="198"/>
      <c r="D9" s="430"/>
    </row>
    <row r="10" ht="36" customHeight="1" spans="1:4">
      <c r="A10" s="429" t="s">
        <v>2455</v>
      </c>
      <c r="B10" s="198"/>
      <c r="C10" s="198"/>
      <c r="D10" s="430"/>
    </row>
    <row r="11" ht="36" customHeight="1" spans="1:4">
      <c r="A11" s="429" t="s">
        <v>2456</v>
      </c>
      <c r="B11" s="198"/>
      <c r="C11" s="198"/>
      <c r="D11" s="430"/>
    </row>
    <row r="12" ht="36" customHeight="1" spans="1:4">
      <c r="A12" s="429" t="s">
        <v>2457</v>
      </c>
      <c r="B12" s="198"/>
      <c r="C12" s="198"/>
      <c r="D12" s="430"/>
    </row>
    <row r="13" ht="36" customHeight="1" spans="1:4">
      <c r="A13" s="427" t="s">
        <v>2458</v>
      </c>
      <c r="B13" s="428">
        <f>SUM(B14:B21)</f>
        <v>13104</v>
      </c>
      <c r="C13" s="428"/>
      <c r="D13" s="431">
        <v>13104</v>
      </c>
    </row>
    <row r="14" ht="36" customHeight="1" spans="1:4">
      <c r="A14" s="429" t="s">
        <v>2449</v>
      </c>
      <c r="B14" s="198">
        <v>1807</v>
      </c>
      <c r="C14" s="198"/>
      <c r="D14" s="430">
        <v>1807</v>
      </c>
    </row>
    <row r="15" ht="36" customHeight="1" spans="1:4">
      <c r="A15" s="429" t="s">
        <v>2451</v>
      </c>
      <c r="B15" s="198">
        <v>1761</v>
      </c>
      <c r="C15" s="198"/>
      <c r="D15" s="430">
        <v>1761</v>
      </c>
    </row>
    <row r="16" ht="36" customHeight="1" spans="1:4">
      <c r="A16" s="429" t="s">
        <v>2452</v>
      </c>
      <c r="B16" s="198">
        <v>1809</v>
      </c>
      <c r="C16" s="198"/>
      <c r="D16" s="430">
        <v>1809</v>
      </c>
    </row>
    <row r="17" ht="36" customHeight="1" spans="1:4">
      <c r="A17" s="429" t="s">
        <v>2453</v>
      </c>
      <c r="B17" s="198">
        <v>1867</v>
      </c>
      <c r="C17" s="198"/>
      <c r="D17" s="430">
        <v>1867</v>
      </c>
    </row>
    <row r="18" ht="36" customHeight="1" spans="1:4">
      <c r="A18" s="429" t="s">
        <v>2454</v>
      </c>
      <c r="B18" s="198">
        <v>1461</v>
      </c>
      <c r="C18" s="198"/>
      <c r="D18" s="430">
        <v>1461</v>
      </c>
    </row>
    <row r="19" ht="36" customHeight="1" spans="1:4">
      <c r="A19" s="429" t="s">
        <v>2455</v>
      </c>
      <c r="B19" s="198">
        <v>1441</v>
      </c>
      <c r="C19" s="198"/>
      <c r="D19" s="430">
        <v>1441</v>
      </c>
    </row>
    <row r="20" ht="36" customHeight="1" spans="1:4">
      <c r="A20" s="429" t="s">
        <v>2456</v>
      </c>
      <c r="B20" s="198">
        <v>1488</v>
      </c>
      <c r="C20" s="198"/>
      <c r="D20" s="430">
        <v>1488</v>
      </c>
    </row>
    <row r="21" ht="36" customHeight="1" spans="1:4">
      <c r="A21" s="429" t="s">
        <v>2457</v>
      </c>
      <c r="B21" s="198">
        <v>1470</v>
      </c>
      <c r="C21" s="428"/>
      <c r="D21" s="430">
        <v>1470</v>
      </c>
    </row>
    <row r="22" spans="2:4">
      <c r="B22" s="432"/>
      <c r="C22" s="433"/>
      <c r="D22" s="434"/>
    </row>
    <row r="23" spans="3:3">
      <c r="C23" s="435"/>
    </row>
    <row r="24" spans="3:3">
      <c r="C24" s="435"/>
    </row>
    <row r="25" spans="3:3">
      <c r="C25" s="435"/>
    </row>
  </sheetData>
  <mergeCells count="1">
    <mergeCell ref="A1:D1"/>
  </mergeCells>
  <conditionalFormatting sqref="D1">
    <cfRule type="cellIs" dxfId="0" priority="3" stopIfTrue="1" operator="greaterThanOrEqual">
      <formula>10</formula>
    </cfRule>
    <cfRule type="cellIs" dxfId="0" priority="4" stopIfTrue="1" operator="lessThanOrEqual">
      <formula>-1</formula>
    </cfRule>
  </conditionalFormatting>
  <conditionalFormatting sqref="B3:C3">
    <cfRule type="cellIs" dxfId="0" priority="2" stopIfTrue="1" operator="lessThanOrEqual">
      <formula>-1</formula>
    </cfRule>
  </conditionalFormatting>
  <conditionalFormatting sqref="B4:C5 C9:C20 B6 C6:C7">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E11"/>
  <sheetViews>
    <sheetView topLeftCell="A4" workbookViewId="0">
      <selection activeCell="H8" sqref="H8"/>
    </sheetView>
  </sheetViews>
  <sheetFormatPr defaultColWidth="9" defaultRowHeight="13.5" outlineLevelCol="4"/>
  <cols>
    <col min="1" max="1" width="37.75" style="409" customWidth="1"/>
    <col min="2" max="2" width="22" style="409" customWidth="1"/>
    <col min="3" max="4" width="23.875" style="409" customWidth="1"/>
    <col min="5" max="5" width="24.5" style="409" customWidth="1"/>
    <col min="6" max="256" width="9" style="409"/>
    <col min="257" max="16384" width="9" style="2"/>
  </cols>
  <sheetData>
    <row r="1" s="409" customFormat="1" ht="40.5" customHeight="1" spans="1:5">
      <c r="A1" s="410" t="s">
        <v>2459</v>
      </c>
      <c r="B1" s="410"/>
      <c r="C1" s="410"/>
      <c r="D1" s="410"/>
      <c r="E1" s="410"/>
    </row>
    <row r="2" s="409" customFormat="1" ht="17.1" customHeight="1" spans="1:5">
      <c r="A2" s="411"/>
      <c r="B2" s="411"/>
      <c r="C2" s="411"/>
      <c r="D2" s="412"/>
      <c r="E2" s="413" t="s">
        <v>1</v>
      </c>
    </row>
    <row r="3" s="2" customFormat="1" ht="24.95" customHeight="1" spans="1:5">
      <c r="A3" s="414" t="s">
        <v>3</v>
      </c>
      <c r="B3" s="414" t="s">
        <v>2460</v>
      </c>
      <c r="C3" s="414" t="s">
        <v>5</v>
      </c>
      <c r="D3" s="415" t="s">
        <v>2461</v>
      </c>
      <c r="E3" s="416"/>
    </row>
    <row r="4" s="2" customFormat="1" ht="24.95" customHeight="1" spans="1:5">
      <c r="A4" s="417"/>
      <c r="B4" s="417"/>
      <c r="C4" s="417"/>
      <c r="D4" s="196" t="s">
        <v>2462</v>
      </c>
      <c r="E4" s="196" t="s">
        <v>2463</v>
      </c>
    </row>
    <row r="5" s="409" customFormat="1" ht="35.1" customHeight="1" spans="1:5">
      <c r="A5" s="418" t="s">
        <v>2443</v>
      </c>
      <c r="B5" s="419">
        <f>SUM(B6:B8)</f>
        <v>3783</v>
      </c>
      <c r="C5" s="419">
        <f>SUM(C6:C8)</f>
        <v>3668</v>
      </c>
      <c r="D5" s="419">
        <f>C5-B5</f>
        <v>-115</v>
      </c>
      <c r="E5" s="420">
        <f>D5/B5</f>
        <v>-0.0304</v>
      </c>
    </row>
    <row r="6" s="409" customFormat="1" ht="35.1" customHeight="1" spans="1:5">
      <c r="A6" s="176" t="s">
        <v>2464</v>
      </c>
      <c r="B6" s="419">
        <v>100</v>
      </c>
      <c r="C6" s="419">
        <v>100</v>
      </c>
      <c r="D6" s="419"/>
      <c r="E6" s="420"/>
    </row>
    <row r="7" s="409" customFormat="1" ht="35.1" customHeight="1" spans="1:5">
      <c r="A7" s="176" t="s">
        <v>2465</v>
      </c>
      <c r="B7" s="419">
        <v>1801</v>
      </c>
      <c r="C7" s="419">
        <f>1801-80</f>
        <v>1721</v>
      </c>
      <c r="D7" s="419">
        <f t="shared" ref="D7:D10" si="0">C7-B7</f>
        <v>-80</v>
      </c>
      <c r="E7" s="420">
        <f t="shared" ref="E7:E10" si="1">D7/B7</f>
        <v>-0.0444</v>
      </c>
    </row>
    <row r="8" s="409" customFormat="1" ht="35.1" customHeight="1" spans="1:5">
      <c r="A8" s="176" t="s">
        <v>2466</v>
      </c>
      <c r="B8" s="419">
        <f>SUM(B9:B10)</f>
        <v>1882</v>
      </c>
      <c r="C8" s="419">
        <f>SUM(C9:C10)</f>
        <v>1847</v>
      </c>
      <c r="D8" s="419">
        <f t="shared" si="0"/>
        <v>-35</v>
      </c>
      <c r="E8" s="420">
        <f t="shared" si="1"/>
        <v>-0.0186</v>
      </c>
    </row>
    <row r="9" s="409" customFormat="1" ht="35.1" customHeight="1" spans="1:5">
      <c r="A9" s="181" t="s">
        <v>2467</v>
      </c>
      <c r="B9" s="421">
        <v>147</v>
      </c>
      <c r="C9" s="421">
        <v>142</v>
      </c>
      <c r="D9" s="419">
        <f t="shared" si="0"/>
        <v>-5</v>
      </c>
      <c r="E9" s="420">
        <f t="shared" si="1"/>
        <v>-0.034</v>
      </c>
    </row>
    <row r="10" s="409" customFormat="1" ht="35.1" customHeight="1" spans="1:5">
      <c r="A10" s="181" t="s">
        <v>2468</v>
      </c>
      <c r="B10" s="422">
        <v>1735</v>
      </c>
      <c r="C10" s="422">
        <v>1705</v>
      </c>
      <c r="D10" s="419">
        <f t="shared" si="0"/>
        <v>-30</v>
      </c>
      <c r="E10" s="420">
        <f t="shared" si="1"/>
        <v>-0.0173</v>
      </c>
    </row>
    <row r="11" s="409" customFormat="1" ht="170.25" customHeight="1" spans="1:5">
      <c r="A11" s="423" t="s">
        <v>2469</v>
      </c>
      <c r="B11" s="423"/>
      <c r="C11" s="423"/>
      <c r="D11" s="423"/>
      <c r="E11" s="423"/>
    </row>
  </sheetData>
  <mergeCells count="6">
    <mergeCell ref="A1:E1"/>
    <mergeCell ref="D3:E3"/>
    <mergeCell ref="A11:E11"/>
    <mergeCell ref="A3:A4"/>
    <mergeCell ref="B3:B4"/>
    <mergeCell ref="C3:C4"/>
  </mergeCells>
  <printOptions horizontalCentered="1"/>
  <pageMargins left="0.709027777777778" right="0.709027777777778" top="0.75" bottom="0.75" header="0.309027777777778" footer="0.309027777777778"/>
  <pageSetup paperSize="9" fitToHeight="20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0"/>
  <sheetViews>
    <sheetView showGridLines="0" showZeros="0" tabSelected="1" view="pageBreakPreview" zoomScaleNormal="115" topLeftCell="A25" workbookViewId="0">
      <selection activeCell="H36" sqref="H36"/>
    </sheetView>
  </sheetViews>
  <sheetFormatPr defaultColWidth="9" defaultRowHeight="14.25" outlineLevelCol="5"/>
  <cols>
    <col min="1" max="1" width="20.625" style="188" customWidth="1"/>
    <col min="2" max="2" width="44.375" style="188" customWidth="1"/>
    <col min="3" max="4" width="20.625" style="188" customWidth="1"/>
    <col min="5" max="5" width="20.625" style="357" customWidth="1"/>
    <col min="6" max="6" width="3.75" style="188" customWidth="1"/>
    <col min="7" max="16357" width="9" style="188"/>
    <col min="16358" max="16358" width="45.625" style="188"/>
    <col min="16359" max="16384" width="9" style="188"/>
  </cols>
  <sheetData>
    <row r="1" ht="45" customHeight="1" spans="1:6">
      <c r="A1" s="190"/>
      <c r="B1" s="358" t="s">
        <v>2470</v>
      </c>
      <c r="C1" s="358"/>
      <c r="D1" s="358"/>
      <c r="E1" s="358"/>
      <c r="F1" s="190"/>
    </row>
    <row r="2" s="355" customFormat="1" ht="20.1" customHeight="1" spans="1:6">
      <c r="A2" s="359"/>
      <c r="B2" s="360"/>
      <c r="C2" s="361"/>
      <c r="D2" s="360"/>
      <c r="E2" s="362" t="s">
        <v>1</v>
      </c>
      <c r="F2" s="359"/>
    </row>
    <row r="3" s="356" customFormat="1" ht="45" customHeight="1" spans="1:6">
      <c r="A3" s="363" t="s">
        <v>2</v>
      </c>
      <c r="B3" s="364" t="s">
        <v>3</v>
      </c>
      <c r="C3" s="299" t="s">
        <v>4</v>
      </c>
      <c r="D3" s="299" t="s">
        <v>5</v>
      </c>
      <c r="E3" s="299" t="s">
        <v>6</v>
      </c>
      <c r="F3" s="365" t="s">
        <v>7</v>
      </c>
    </row>
    <row r="4" s="356" customFormat="1" ht="36" customHeight="1" spans="1:6">
      <c r="A4" s="335" t="s">
        <v>2471</v>
      </c>
      <c r="B4" s="330" t="s">
        <v>2472</v>
      </c>
      <c r="C4" s="338"/>
      <c r="D4" s="338"/>
      <c r="E4" s="401" t="str">
        <f>IF(C4&lt;&gt;0,D4/C4-1,"")</f>
        <v/>
      </c>
      <c r="F4" s="367" t="str">
        <f t="shared" ref="F4:F37" si="0">IF(LEN(A4)=7,"是",IF(B4&lt;&gt;"",IF(SUM(C4:D4)&lt;&gt;0,"是","否"),"是"))</f>
        <v>是</v>
      </c>
    </row>
    <row r="5" ht="36" customHeight="1" spans="1:6">
      <c r="A5" s="335" t="s">
        <v>2473</v>
      </c>
      <c r="B5" s="330" t="s">
        <v>2474</v>
      </c>
      <c r="C5" s="338"/>
      <c r="D5" s="338"/>
      <c r="E5" s="401" t="str">
        <f t="shared" ref="E5:E34" si="1">IF(C5&lt;&gt;0,D5/C5-1,"")</f>
        <v/>
      </c>
      <c r="F5" s="367" t="str">
        <f t="shared" si="0"/>
        <v>是</v>
      </c>
    </row>
    <row r="6" ht="36" customHeight="1" spans="1:6">
      <c r="A6" s="335" t="s">
        <v>2475</v>
      </c>
      <c r="B6" s="330" t="s">
        <v>2476</v>
      </c>
      <c r="C6" s="338"/>
      <c r="D6" s="338"/>
      <c r="E6" s="401" t="str">
        <f t="shared" si="1"/>
        <v/>
      </c>
      <c r="F6" s="367" t="str">
        <f t="shared" si="0"/>
        <v>是</v>
      </c>
    </row>
    <row r="7" ht="36" customHeight="1" spans="1:6">
      <c r="A7" s="335" t="s">
        <v>2477</v>
      </c>
      <c r="B7" s="330" t="s">
        <v>2478</v>
      </c>
      <c r="C7" s="338"/>
      <c r="D7" s="338"/>
      <c r="E7" s="401" t="str">
        <f t="shared" si="1"/>
        <v/>
      </c>
      <c r="F7" s="367" t="str">
        <f t="shared" si="0"/>
        <v>是</v>
      </c>
    </row>
    <row r="8" ht="36" customHeight="1" spans="1:6">
      <c r="A8" s="335" t="s">
        <v>2479</v>
      </c>
      <c r="B8" s="330" t="s">
        <v>2480</v>
      </c>
      <c r="C8" s="338">
        <v>242</v>
      </c>
      <c r="D8" s="338"/>
      <c r="E8" s="401">
        <f t="shared" si="1"/>
        <v>-1</v>
      </c>
      <c r="F8" s="367" t="str">
        <f t="shared" si="0"/>
        <v>是</v>
      </c>
    </row>
    <row r="9" ht="36" customHeight="1" spans="1:6">
      <c r="A9" s="335" t="s">
        <v>2481</v>
      </c>
      <c r="B9" s="330" t="s">
        <v>2482</v>
      </c>
      <c r="C9" s="338">
        <v>68</v>
      </c>
      <c r="D9" s="338">
        <v>250</v>
      </c>
      <c r="E9" s="401">
        <f t="shared" si="1"/>
        <v>2.676</v>
      </c>
      <c r="F9" s="367" t="str">
        <f t="shared" si="0"/>
        <v>是</v>
      </c>
    </row>
    <row r="10" ht="36" customHeight="1" spans="1:6">
      <c r="A10" s="335" t="s">
        <v>2483</v>
      </c>
      <c r="B10" s="330" t="s">
        <v>2484</v>
      </c>
      <c r="C10" s="338">
        <v>167042</v>
      </c>
      <c r="D10" s="338">
        <v>153493</v>
      </c>
      <c r="E10" s="401">
        <f t="shared" si="1"/>
        <v>-0.081</v>
      </c>
      <c r="F10" s="367" t="str">
        <f t="shared" si="0"/>
        <v>是</v>
      </c>
    </row>
    <row r="11" ht="36" customHeight="1" spans="1:6">
      <c r="A11" s="335" t="s">
        <v>2485</v>
      </c>
      <c r="B11" s="334" t="s">
        <v>2486</v>
      </c>
      <c r="C11" s="336">
        <v>160784</v>
      </c>
      <c r="D11" s="336">
        <v>150537</v>
      </c>
      <c r="E11" s="388">
        <f t="shared" si="1"/>
        <v>-0.064</v>
      </c>
      <c r="F11" s="367" t="str">
        <f t="shared" si="0"/>
        <v>是</v>
      </c>
    </row>
    <row r="12" ht="36" customHeight="1" spans="1:6">
      <c r="A12" s="335" t="s">
        <v>2487</v>
      </c>
      <c r="B12" s="334" t="s">
        <v>2488</v>
      </c>
      <c r="C12" s="336">
        <v>4715</v>
      </c>
      <c r="D12" s="336">
        <v>1390</v>
      </c>
      <c r="E12" s="388">
        <f t="shared" si="1"/>
        <v>-0.705</v>
      </c>
      <c r="F12" s="367" t="str">
        <f t="shared" si="0"/>
        <v>是</v>
      </c>
    </row>
    <row r="13" ht="36" customHeight="1" spans="1:6">
      <c r="A13" s="335" t="s">
        <v>2489</v>
      </c>
      <c r="B13" s="334" t="s">
        <v>2490</v>
      </c>
      <c r="C13" s="336">
        <v>1467</v>
      </c>
      <c r="D13" s="336">
        <v>1551</v>
      </c>
      <c r="E13" s="388">
        <f t="shared" si="1"/>
        <v>0.057</v>
      </c>
      <c r="F13" s="367" t="str">
        <f t="shared" si="0"/>
        <v>是</v>
      </c>
    </row>
    <row r="14" ht="36" customHeight="1" spans="1:6">
      <c r="A14" s="335" t="s">
        <v>2491</v>
      </c>
      <c r="B14" s="334" t="s">
        <v>2492</v>
      </c>
      <c r="C14" s="336"/>
      <c r="D14" s="336"/>
      <c r="E14" s="388" t="str">
        <f t="shared" si="1"/>
        <v/>
      </c>
      <c r="F14" s="367" t="str">
        <f t="shared" si="0"/>
        <v>否</v>
      </c>
    </row>
    <row r="15" ht="36" customHeight="1" spans="1:6">
      <c r="A15" s="335" t="s">
        <v>2493</v>
      </c>
      <c r="B15" s="334" t="s">
        <v>2494</v>
      </c>
      <c r="C15" s="336">
        <v>76</v>
      </c>
      <c r="D15" s="336">
        <v>15</v>
      </c>
      <c r="E15" s="388">
        <f t="shared" si="1"/>
        <v>-0.803</v>
      </c>
      <c r="F15" s="367" t="str">
        <f t="shared" si="0"/>
        <v>是</v>
      </c>
    </row>
    <row r="16" ht="36" customHeight="1" spans="1:6">
      <c r="A16" s="369" t="s">
        <v>2495</v>
      </c>
      <c r="B16" s="370" t="s">
        <v>2496</v>
      </c>
      <c r="C16" s="338"/>
      <c r="D16" s="338"/>
      <c r="E16" s="401" t="str">
        <f t="shared" si="1"/>
        <v/>
      </c>
      <c r="F16" s="367" t="str">
        <f t="shared" si="0"/>
        <v>是</v>
      </c>
    </row>
    <row r="17" ht="36" customHeight="1" spans="1:6">
      <c r="A17" s="369" t="s">
        <v>2497</v>
      </c>
      <c r="B17" s="370" t="s">
        <v>2498</v>
      </c>
      <c r="C17" s="338">
        <v>2787</v>
      </c>
      <c r="D17" s="338">
        <v>2770</v>
      </c>
      <c r="E17" s="401">
        <f t="shared" si="1"/>
        <v>-0.006</v>
      </c>
      <c r="F17" s="367" t="str">
        <f t="shared" si="0"/>
        <v>是</v>
      </c>
    </row>
    <row r="18" ht="36" customHeight="1" spans="1:6">
      <c r="A18" s="369" t="s">
        <v>2499</v>
      </c>
      <c r="B18" s="230" t="s">
        <v>2500</v>
      </c>
      <c r="C18" s="336">
        <v>1175</v>
      </c>
      <c r="D18" s="336">
        <v>1270</v>
      </c>
      <c r="E18" s="388">
        <f t="shared" si="1"/>
        <v>0.081</v>
      </c>
      <c r="F18" s="367" t="str">
        <f t="shared" si="0"/>
        <v>是</v>
      </c>
    </row>
    <row r="19" ht="36" customHeight="1" spans="1:6">
      <c r="A19" s="369" t="s">
        <v>2501</v>
      </c>
      <c r="B19" s="230" t="s">
        <v>2502</v>
      </c>
      <c r="C19" s="336">
        <v>1612</v>
      </c>
      <c r="D19" s="336">
        <v>1500</v>
      </c>
      <c r="E19" s="388">
        <f t="shared" si="1"/>
        <v>-0.069</v>
      </c>
      <c r="F19" s="367" t="str">
        <f t="shared" si="0"/>
        <v>是</v>
      </c>
    </row>
    <row r="20" ht="36" customHeight="1" spans="1:6">
      <c r="A20" s="369" t="s">
        <v>2503</v>
      </c>
      <c r="B20" s="370" t="s">
        <v>2504</v>
      </c>
      <c r="C20" s="338">
        <v>4228</v>
      </c>
      <c r="D20" s="338">
        <v>2915</v>
      </c>
      <c r="E20" s="401">
        <f t="shared" si="1"/>
        <v>-0.311</v>
      </c>
      <c r="F20" s="367" t="str">
        <f t="shared" si="0"/>
        <v>是</v>
      </c>
    </row>
    <row r="21" ht="36" customHeight="1" spans="1:6">
      <c r="A21" s="369" t="s">
        <v>2505</v>
      </c>
      <c r="B21" s="370" t="s">
        <v>2506</v>
      </c>
      <c r="C21" s="338">
        <v>116</v>
      </c>
      <c r="D21" s="338">
        <v>70</v>
      </c>
      <c r="E21" s="401">
        <f t="shared" si="1"/>
        <v>-0.397</v>
      </c>
      <c r="F21" s="367" t="str">
        <f t="shared" si="0"/>
        <v>是</v>
      </c>
    </row>
    <row r="22" ht="36" customHeight="1" spans="1:6">
      <c r="A22" s="369" t="s">
        <v>2507</v>
      </c>
      <c r="B22" s="370" t="s">
        <v>2508</v>
      </c>
      <c r="C22" s="338">
        <v>0</v>
      </c>
      <c r="D22" s="338">
        <v>0</v>
      </c>
      <c r="E22" s="401" t="str">
        <f t="shared" si="1"/>
        <v/>
      </c>
      <c r="F22" s="367" t="str">
        <f t="shared" si="0"/>
        <v>是</v>
      </c>
    </row>
    <row r="23" ht="36" customHeight="1" spans="1:6">
      <c r="A23" s="335" t="s">
        <v>2509</v>
      </c>
      <c r="B23" s="330" t="s">
        <v>2510</v>
      </c>
      <c r="C23" s="338">
        <v>0</v>
      </c>
      <c r="D23" s="338">
        <v>0</v>
      </c>
      <c r="E23" s="401" t="str">
        <f t="shared" si="1"/>
        <v/>
      </c>
      <c r="F23" s="367" t="str">
        <f t="shared" si="0"/>
        <v>是</v>
      </c>
    </row>
    <row r="24" ht="36" customHeight="1" spans="1:6">
      <c r="A24" s="335" t="s">
        <v>2511</v>
      </c>
      <c r="B24" s="330" t="s">
        <v>2512</v>
      </c>
      <c r="C24" s="338">
        <v>1771</v>
      </c>
      <c r="D24" s="338">
        <v>1468</v>
      </c>
      <c r="E24" s="401">
        <f t="shared" si="1"/>
        <v>-0.171</v>
      </c>
      <c r="F24" s="367" t="str">
        <f t="shared" si="0"/>
        <v>是</v>
      </c>
    </row>
    <row r="25" ht="36" customHeight="1" spans="1:6">
      <c r="A25" s="335" t="s">
        <v>2513</v>
      </c>
      <c r="B25" s="330" t="s">
        <v>2514</v>
      </c>
      <c r="C25" s="338">
        <v>0</v>
      </c>
      <c r="D25" s="338">
        <v>0</v>
      </c>
      <c r="E25" s="401" t="str">
        <f t="shared" si="1"/>
        <v/>
      </c>
      <c r="F25" s="367" t="str">
        <f t="shared" si="0"/>
        <v>是</v>
      </c>
    </row>
    <row r="26" ht="36" customHeight="1" spans="1:6">
      <c r="A26" s="335" t="s">
        <v>2515</v>
      </c>
      <c r="B26" s="330" t="s">
        <v>2516</v>
      </c>
      <c r="C26" s="338">
        <v>5551</v>
      </c>
      <c r="D26" s="338">
        <v>11000</v>
      </c>
      <c r="E26" s="401">
        <f t="shared" si="1"/>
        <v>0.982</v>
      </c>
      <c r="F26" s="367" t="str">
        <f t="shared" si="0"/>
        <v>是</v>
      </c>
    </row>
    <row r="27" ht="36" customHeight="1" spans="1:6">
      <c r="A27" s="335" t="s">
        <v>2517</v>
      </c>
      <c r="B27" s="330" t="s">
        <v>2518</v>
      </c>
      <c r="C27" s="338">
        <v>7844</v>
      </c>
      <c r="D27" s="338">
        <v>75601</v>
      </c>
      <c r="E27" s="401">
        <f t="shared" si="1"/>
        <v>8.638</v>
      </c>
      <c r="F27" s="367" t="str">
        <f t="shared" si="0"/>
        <v>是</v>
      </c>
    </row>
    <row r="28" ht="36" customHeight="1" spans="1:6">
      <c r="A28" s="335"/>
      <c r="B28" s="334"/>
      <c r="C28" s="336"/>
      <c r="D28" s="336"/>
      <c r="E28" s="401" t="str">
        <f t="shared" si="1"/>
        <v/>
      </c>
      <c r="F28" s="367" t="str">
        <f t="shared" si="0"/>
        <v>是</v>
      </c>
    </row>
    <row r="29" ht="36" customHeight="1" spans="1:6">
      <c r="A29" s="342"/>
      <c r="B29" s="343" t="s">
        <v>2519</v>
      </c>
      <c r="C29" s="338">
        <v>189649</v>
      </c>
      <c r="D29" s="338">
        <v>247567</v>
      </c>
      <c r="E29" s="401">
        <f t="shared" si="1"/>
        <v>0.305</v>
      </c>
      <c r="F29" s="367" t="str">
        <f t="shared" si="0"/>
        <v>是</v>
      </c>
    </row>
    <row r="30" ht="36" customHeight="1" spans="1:6">
      <c r="A30" s="402">
        <v>110</v>
      </c>
      <c r="B30" s="403" t="s">
        <v>60</v>
      </c>
      <c r="C30" s="390">
        <v>147412</v>
      </c>
      <c r="D30" s="390">
        <v>51726</v>
      </c>
      <c r="E30" s="401">
        <f t="shared" si="1"/>
        <v>-0.649</v>
      </c>
      <c r="F30" s="367" t="str">
        <f t="shared" si="0"/>
        <v>是</v>
      </c>
    </row>
    <row r="31" ht="36" customHeight="1" spans="1:6">
      <c r="A31" s="402">
        <v>11004</v>
      </c>
      <c r="B31" s="404" t="s">
        <v>2520</v>
      </c>
      <c r="C31" s="390">
        <v>113432</v>
      </c>
      <c r="D31" s="390">
        <v>23000</v>
      </c>
      <c r="E31" s="401">
        <f t="shared" si="1"/>
        <v>-0.797</v>
      </c>
      <c r="F31" s="367" t="str">
        <f t="shared" si="0"/>
        <v>是</v>
      </c>
    </row>
    <row r="32" ht="36" customHeight="1" spans="1:6">
      <c r="A32" s="405">
        <v>1100402</v>
      </c>
      <c r="B32" s="384" t="s">
        <v>2521</v>
      </c>
      <c r="C32" s="396">
        <v>22902</v>
      </c>
      <c r="D32" s="397">
        <v>23000</v>
      </c>
      <c r="E32" s="401">
        <f t="shared" si="1"/>
        <v>0.004</v>
      </c>
      <c r="F32" s="367" t="str">
        <f t="shared" si="0"/>
        <v>是</v>
      </c>
    </row>
    <row r="33" ht="36" customHeight="1" spans="1:6">
      <c r="A33" s="405">
        <v>1100403</v>
      </c>
      <c r="B33" s="406" t="s">
        <v>2522</v>
      </c>
      <c r="C33" s="396">
        <v>90530</v>
      </c>
      <c r="D33" s="397"/>
      <c r="E33" s="401">
        <f t="shared" si="1"/>
        <v>-1</v>
      </c>
      <c r="F33" s="367" t="str">
        <f t="shared" si="0"/>
        <v>是</v>
      </c>
    </row>
    <row r="34" ht="36" customHeight="1" spans="1:6">
      <c r="A34" s="405">
        <v>11008</v>
      </c>
      <c r="B34" s="384" t="s">
        <v>63</v>
      </c>
      <c r="C34" s="396">
        <v>18085</v>
      </c>
      <c r="D34" s="397">
        <v>28726</v>
      </c>
      <c r="E34" s="401">
        <f t="shared" si="1"/>
        <v>0.588</v>
      </c>
      <c r="F34" s="367" t="str">
        <f t="shared" si="0"/>
        <v>是</v>
      </c>
    </row>
    <row r="35" ht="36" customHeight="1" spans="1:6">
      <c r="A35" s="405">
        <v>11009</v>
      </c>
      <c r="B35" s="384" t="s">
        <v>64</v>
      </c>
      <c r="C35" s="396">
        <v>15895</v>
      </c>
      <c r="D35" s="397"/>
      <c r="E35" s="407"/>
      <c r="F35" s="367" t="str">
        <f t="shared" si="0"/>
        <v>是</v>
      </c>
    </row>
    <row r="36" ht="45" customHeight="1" spans="1:6">
      <c r="A36" s="405">
        <v>11011</v>
      </c>
      <c r="B36" s="384" t="s">
        <v>2523</v>
      </c>
      <c r="C36" s="393">
        <v>2031400</v>
      </c>
      <c r="D36" s="398"/>
      <c r="E36" s="366">
        <f>IF(C36&lt;&gt;0,D36/C36-1,"")</f>
        <v>-1</v>
      </c>
      <c r="F36" s="367" t="str">
        <f t="shared" si="0"/>
        <v>是</v>
      </c>
    </row>
    <row r="37" ht="36" customHeight="1" spans="1:6">
      <c r="A37" s="382"/>
      <c r="B37" s="383" t="s">
        <v>67</v>
      </c>
      <c r="C37" s="390">
        <v>2368461</v>
      </c>
      <c r="D37" s="398">
        <v>299293</v>
      </c>
      <c r="E37" s="401">
        <f>IF(C37&lt;&gt;0,D37/C37-1,"")</f>
        <v>-0.874</v>
      </c>
      <c r="F37" s="367" t="str">
        <f t="shared" si="0"/>
        <v>是</v>
      </c>
    </row>
    <row r="38" spans="3:4">
      <c r="C38" s="408"/>
      <c r="D38" s="408"/>
    </row>
    <row r="40" spans="3:4">
      <c r="C40" s="408"/>
      <c r="D40" s="408"/>
    </row>
    <row r="42" spans="3:4">
      <c r="C42" s="408"/>
      <c r="D42" s="408"/>
    </row>
    <row r="43" spans="3:4">
      <c r="C43" s="408"/>
      <c r="D43" s="408"/>
    </row>
    <row r="45" spans="3:4">
      <c r="C45" s="408"/>
      <c r="D45" s="408"/>
    </row>
    <row r="46" spans="3:4">
      <c r="C46" s="408"/>
      <c r="D46" s="408"/>
    </row>
    <row r="47" spans="3:4">
      <c r="C47" s="408"/>
      <c r="D47" s="408"/>
    </row>
    <row r="48" spans="3:4">
      <c r="C48" s="408"/>
      <c r="D48" s="408"/>
    </row>
    <row r="50" spans="3:4">
      <c r="C50" s="408"/>
      <c r="D50" s="408"/>
    </row>
  </sheetData>
  <autoFilter xmlns:etc="http://www.wps.cn/officeDocument/2017/etCustomData" ref="A3:F37" etc:filterBottomFollowUsedRange="0">
    <extLst/>
  </autoFilter>
  <mergeCells count="1">
    <mergeCell ref="B1:E1"/>
  </mergeCells>
  <conditionalFormatting sqref="C30">
    <cfRule type="expression" dxfId="1" priority="1" stopIfTrue="1">
      <formula>"len($A:$A)=3"</formula>
    </cfRule>
  </conditionalFormatting>
  <conditionalFormatting sqref="B31">
    <cfRule type="expression" dxfId="1" priority="3" stopIfTrue="1">
      <formula>"len($A:$A)=3"</formula>
    </cfRule>
  </conditionalFormatting>
  <conditionalFormatting sqref="B33">
    <cfRule type="expression" dxfId="1" priority="2" stopIfTrue="1">
      <formula>"len($A:$A)=3"</formula>
    </cfRule>
  </conditionalFormatting>
  <conditionalFormatting sqref="D32:D34">
    <cfRule type="expression" dxfId="1" priority="8" stopIfTrue="1">
      <formula>"len($A:$A)=3"</formula>
    </cfRule>
  </conditionalFormatting>
  <conditionalFormatting sqref="B30 B32">
    <cfRule type="expression" dxfId="1" priority="5" stopIfTrue="1">
      <formula>"len($A:$A)=3"</formula>
    </cfRule>
  </conditionalFormatting>
  <conditionalFormatting sqref="C31:C34 D30:D33">
    <cfRule type="expression" dxfId="1" priority="1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34</vt:i4>
      </vt:variant>
    </vt:vector>
  </HeadingPairs>
  <TitlesOfParts>
    <vt:vector size="34" baseType="lpstr">
      <vt:lpstr>1-1临沧市一般公共预算收入情况表</vt:lpstr>
      <vt:lpstr>1-2临沧市一般公共预算支出情况表</vt:lpstr>
      <vt:lpstr>1-3市级一般公共预算收入情况表</vt:lpstr>
      <vt:lpstr>1-4市级一般公共预算支出情况表（公开到项级）</vt:lpstr>
      <vt:lpstr>1-5市级一般公共预算基本支出情况表（公开到款级）</vt:lpstr>
      <vt:lpstr>1-6市级一般公共预算支出表（州、市对下转移支付项目）</vt:lpstr>
      <vt:lpstr>1-7临沧市分地区税收返还和转移支付预算表（市对下补助）</vt:lpstr>
      <vt:lpstr>1-8临沧市市本级“三公”经费预算财政拨款情况统计表</vt:lpstr>
      <vt:lpstr>2-1临沧市政府性基金预算收入情况表</vt:lpstr>
      <vt:lpstr>2-2临沧市政府性基金预算支出情况表</vt:lpstr>
      <vt:lpstr>2-3本级政府性基金预算收入情况表</vt:lpstr>
      <vt:lpstr>2-4本级政府性基金预算支出情况表（公开到项级）</vt:lpstr>
      <vt:lpstr>2-5本级政府性基金支出表（州、市对下转移支付）</vt:lpstr>
      <vt:lpstr>3-1临沧市国有资本经营收入预算情况表</vt:lpstr>
      <vt:lpstr>3-2临沧市国有资本经营支出预算情况表</vt:lpstr>
      <vt:lpstr>3-3本级国有资本经营收入预算情况表</vt:lpstr>
      <vt:lpstr>3-4本级国有资本经营支出预算情况表（公开到项级）</vt:lpstr>
      <vt:lpstr>3-5 临沧市国有资本经营预算转移支付表 （分地区）</vt:lpstr>
      <vt:lpstr>3-6 国有资本经营预算转移支付表（分项目）</vt:lpstr>
      <vt:lpstr>4-1l临沧市社会保险基金收入预算情况表</vt:lpstr>
      <vt:lpstr>4-2临沧市社会保险基金支出预算情况表</vt:lpstr>
      <vt:lpstr>4-3本级社会保险基金收入预算情况表</vt:lpstr>
      <vt:lpstr>4-4本级社会保险基金支出预算情况表</vt:lpstr>
      <vt:lpstr>5-1   2020年地方政府债务限额及余额预算情况表</vt:lpstr>
      <vt:lpstr>5-2  2020年地方政府一般债务余额情况表</vt:lpstr>
      <vt:lpstr>5-3 本级2020年地方政府一般债务余额情况表</vt:lpstr>
      <vt:lpstr>5-4 2020年地方政府专项债务余额情况表</vt:lpstr>
      <vt:lpstr>5-5 本级2020年地方政府专项债务余额情况表（本级）</vt:lpstr>
      <vt:lpstr>5-6 地方政府债券发行及还本付息情况表</vt:lpstr>
      <vt:lpstr>5-7 2021年本级政府专项债务限额和余额情况表</vt:lpstr>
      <vt:lpstr>5-8 2020年年初新增地方政府债券资金安排表</vt:lpstr>
      <vt:lpstr>6-1重大政策和重点项目绩效目标表</vt:lpstr>
      <vt:lpstr>6-2重点工作情况解释说明汇总表</vt:lpstr>
      <vt:lpstr>7-1空表说明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唐清贤</cp:lastModifiedBy>
  <dcterms:created xsi:type="dcterms:W3CDTF">2006-09-16T00:00:00Z</dcterms:created>
  <cp:lastPrinted>2020-05-07T10:46:00Z</cp:lastPrinted>
  <dcterms:modified xsi:type="dcterms:W3CDTF">2024-10-17T09:05:26Z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29FAB2503D2A42F9BAE2F47DEABB6237_12</vt:lpwstr>
  </property>
</Properties>
</file>