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tabRatio="920" firstSheet="4" activeTab="9"/>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园区本级绩效目标表-1" sheetId="10" r:id="rId10"/>
    <sheet name="园区本级绩效目标表-2" sheetId="11" r:id="rId11"/>
    <sheet name="园区对下绩效目标表" sheetId="12" r:id="rId12"/>
    <sheet name="政府采购表" sheetId="13" r:id="rId13"/>
  </sheets>
  <definedNames>
    <definedName name="_xlnm.Print_Titles" localSheetId="5">基本支出预算表!$2:$8</definedName>
    <definedName name="_xlnm.Print_Titles" localSheetId="6">基金预算支出情况表!$1:$4</definedName>
    <definedName name="_xlnm.Print_Titles" localSheetId="7">'财政拨款支出明细表（按经济分类科目）'!$2:$7</definedName>
    <definedName name="_xlnm.Print_Titles" localSheetId="4">一般公共预算支出表!$1:$9</definedName>
    <definedName name="_xlnm.Print_Titles" localSheetId="9">'园区本级绩效目标表-1'!$1:$5</definedName>
  </definedNames>
  <calcPr calcId="144525" concurrentCalc="0"/>
</workbook>
</file>

<file path=xl/sharedStrings.xml><?xml version="1.0" encoding="utf-8"?>
<sst xmlns="http://schemas.openxmlformats.org/spreadsheetml/2006/main" count="1563" uniqueCount="770">
  <si>
    <t>1-1 部门财务收支总体情况表</t>
  </si>
  <si>
    <t>单位名称：临沧工业园区管理委员会</t>
  </si>
  <si>
    <t>单位:元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</si>
  <si>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</si>
  <si>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</si>
  <si>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</si>
  <si>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</si>
  <si>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</si>
  <si>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</si>
  <si>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</si>
  <si>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</si>
  <si>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</si>
  <si>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</si>
  <si>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</si>
  <si>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</si>
  <si>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</si>
  <si>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</si>
  <si>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</si>
  <si>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</si>
  <si>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</si>
  <si>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</si>
  <si>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</si>
  <si>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</si>
  <si>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</si>
  <si>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</si>
  <si>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</si>
  <si>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</si>
  <si>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</si>
  <si>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</si>
  <si>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</si>
  <si>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</si>
  <si>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</si>
  <si>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</si>
  <si>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</si>
  <si>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</si>
  <si>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</si>
  <si>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</si>
  <si>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</si>
  <si>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</si>
  <si>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</si>
  <si>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1-2 部门收入总体情况表</t>
  </si>
  <si>
    <t>单位：元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</si>
  <si>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</si>
  <si>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</si>
  <si>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</si>
  <si>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</si>
  <si>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</si>
  <si>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</si>
  <si>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</si>
  <si>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</si>
  <si>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1-3  部门支出总体情况表</t>
  </si>
  <si>
    <t>1-4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</si>
  <si>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</si>
  <si>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</si>
  <si>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</si>
  <si>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</si>
  <si>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</si>
  <si>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</si>
  <si>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</si>
  <si>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</si>
  <si>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</si>
  <si>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</si>
  <si>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</si>
  <si>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</si>
  <si>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</si>
  <si>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</si>
  <si>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</si>
  <si>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</si>
  <si>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</si>
  <si>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</si>
  <si>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</si>
  <si>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</si>
  <si>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</si>
  <si>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</si>
  <si>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</si>
  <si>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</si>
  <si>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</si>
  <si>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</si>
  <si>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</si>
  <si>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</si>
  <si>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</si>
  <si>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</si>
  <si>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</si>
  <si>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</si>
  <si>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</si>
  <si>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</si>
  <si>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</si>
  <si>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</si>
  <si>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</si>
  <si>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1-5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</si>
  <si>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</si>
  <si>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</si>
  <si>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</si>
  <si>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</si>
  <si>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</si>
  <si>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</si>
  <si>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</si>
  <si>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</si>
  <si>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</si>
  <si>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</si>
  <si>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</si>
  <si>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</si>
  <si>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</si>
  <si>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</si>
  <si>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</si>
  <si>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</si>
  <si>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</si>
  <si>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</si>
  <si>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</si>
  <si>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</si>
  <si>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</si>
  <si>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</si>
  <si>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</si>
  <si>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</si>
  <si>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</si>
  <si>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</si>
  <si>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</si>
  <si>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</si>
  <si>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</si>
  <si>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</si>
  <si>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</si>
  <si>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</si>
  <si>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</si>
  <si>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</si>
  <si>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</si>
  <si>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</si>
  <si>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</si>
  <si>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</si>
  <si>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</si>
  <si>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</si>
  <si>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</si>
  <si>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</si>
  <si>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</si>
  <si>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</si>
  <si>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</si>
  <si>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</si>
  <si>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</si>
  <si>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</si>
  <si>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</si>
  <si>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</si>
  <si>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</si>
  <si>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</si>
  <si>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201</t>
  </si>
  <si>
    <r>
      <rPr>
        <sz val="9"/>
        <color rgb="FF000000"/>
        <rFont val="宋体"/>
        <charset val="134"/>
      </rPr>
      <t xml:space="preserve">  </t>
    </r>
    <r>
      <rPr>
        <sz val="9"/>
        <color rgb="FF000000"/>
        <rFont val="宋体"/>
        <charset val="134"/>
      </rPr>
      <t>一般公共服务支出</t>
    </r>
  </si>
  <si>
    <t>03</t>
  </si>
  <si>
    <r>
      <rPr>
        <sz val="9"/>
        <color rgb="FF000000"/>
        <rFont val="宋体"/>
        <charset val="134"/>
      </rPr>
      <t xml:space="preserve">    </t>
    </r>
    <r>
      <rPr>
        <sz val="9"/>
        <color rgb="FF000000"/>
        <rFont val="宋体"/>
        <charset val="134"/>
      </rPr>
      <t>政府办公厅（室）及相关机构事务</t>
    </r>
  </si>
  <si>
    <t>01</t>
  </si>
  <si>
    <r>
      <rPr>
        <sz val="9"/>
        <color rgb="FF000000"/>
        <rFont val="宋体"/>
        <charset val="134"/>
      </rPr>
      <t xml:space="preserve">      </t>
    </r>
    <r>
      <rPr>
        <sz val="9"/>
        <color rgb="FF000000"/>
        <rFont val="宋体"/>
        <charset val="134"/>
      </rPr>
      <t>行政运行</t>
    </r>
  </si>
  <si>
    <t>02</t>
  </si>
  <si>
    <r>
      <rPr>
        <sz val="9"/>
        <color rgb="FF000000"/>
        <rFont val="宋体"/>
        <charset val="134"/>
      </rPr>
      <t xml:space="preserve">      </t>
    </r>
    <r>
      <rPr>
        <sz val="9"/>
        <color rgb="FF000000"/>
        <rFont val="宋体"/>
        <charset val="134"/>
      </rPr>
      <t>一般行政管理事务</t>
    </r>
  </si>
  <si>
    <t>99</t>
  </si>
  <si>
    <r>
      <rPr>
        <sz val="9"/>
        <color rgb="FF000000"/>
        <rFont val="宋体"/>
        <charset val="134"/>
      </rPr>
      <t xml:space="preserve">      </t>
    </r>
    <r>
      <rPr>
        <sz val="9"/>
        <color rgb="FF000000"/>
        <rFont val="宋体"/>
        <charset val="134"/>
      </rPr>
      <t>其他政府办公厅（室）及相关机构事务支出</t>
    </r>
  </si>
  <si>
    <t>04</t>
  </si>
  <si>
    <r>
      <rPr>
        <sz val="9"/>
        <color rgb="FF000000"/>
        <rFont val="宋体"/>
        <charset val="134"/>
      </rPr>
      <t xml:space="preserve">    </t>
    </r>
    <r>
      <rPr>
        <sz val="9"/>
        <color rgb="FF000000"/>
        <rFont val="宋体"/>
        <charset val="134"/>
      </rPr>
      <t>发展与改革事务</t>
    </r>
  </si>
  <si>
    <t>06</t>
  </si>
  <si>
    <r>
      <rPr>
        <sz val="9"/>
        <color rgb="FF000000"/>
        <rFont val="宋体"/>
        <charset val="134"/>
      </rPr>
      <t xml:space="preserve">    </t>
    </r>
    <r>
      <rPr>
        <sz val="9"/>
        <color rgb="FF000000"/>
        <rFont val="宋体"/>
        <charset val="134"/>
      </rPr>
      <t>财政事务</t>
    </r>
  </si>
  <si>
    <r>
      <rPr>
        <sz val="9"/>
        <color rgb="FF000000"/>
        <rFont val="宋体"/>
        <charset val="134"/>
      </rPr>
      <t xml:space="preserve">    </t>
    </r>
    <r>
      <rPr>
        <sz val="9"/>
        <color rgb="FF000000"/>
        <rFont val="宋体"/>
        <charset val="134"/>
      </rPr>
      <t>商贸事务</t>
    </r>
  </si>
  <si>
    <t>08</t>
  </si>
  <si>
    <r>
      <rPr>
        <sz val="9"/>
        <color rgb="FF000000"/>
        <rFont val="宋体"/>
        <charset val="134"/>
      </rPr>
      <t xml:space="preserve">      </t>
    </r>
    <r>
      <rPr>
        <sz val="9"/>
        <color rgb="FF000000"/>
        <rFont val="宋体"/>
        <charset val="134"/>
      </rPr>
      <t>招商引资</t>
    </r>
  </si>
  <si>
    <t>204</t>
  </si>
  <si>
    <r>
      <rPr>
        <sz val="9"/>
        <color rgb="FF000000"/>
        <rFont val="宋体"/>
        <charset val="134"/>
      </rPr>
      <t xml:space="preserve">  </t>
    </r>
    <r>
      <rPr>
        <sz val="9"/>
        <color rgb="FF000000"/>
        <rFont val="宋体"/>
        <charset val="134"/>
      </rPr>
      <t>公共安全支出</t>
    </r>
  </si>
  <si>
    <r>
      <rPr>
        <sz val="9"/>
        <color rgb="FF000000"/>
        <rFont val="宋体"/>
        <charset val="134"/>
      </rPr>
      <t xml:space="preserve">    </t>
    </r>
    <r>
      <rPr>
        <sz val="9"/>
        <color rgb="FF000000"/>
        <rFont val="宋体"/>
        <charset val="134"/>
      </rPr>
      <t>其他公共安全支出</t>
    </r>
  </si>
  <si>
    <r>
      <rPr>
        <sz val="9"/>
        <color rgb="FF000000"/>
        <rFont val="宋体"/>
        <charset val="134"/>
      </rPr>
      <t xml:space="preserve">      </t>
    </r>
    <r>
      <rPr>
        <sz val="9"/>
        <color rgb="FF000000"/>
        <rFont val="宋体"/>
        <charset val="134"/>
      </rPr>
      <t>其他公共安全支出</t>
    </r>
  </si>
  <si>
    <t>208</t>
  </si>
  <si>
    <r>
      <rPr>
        <sz val="9"/>
        <color rgb="FF000000"/>
        <rFont val="宋体"/>
        <charset val="134"/>
      </rPr>
      <t xml:space="preserve">  </t>
    </r>
    <r>
      <rPr>
        <sz val="9"/>
        <color rgb="FF000000"/>
        <rFont val="宋体"/>
        <charset val="134"/>
      </rPr>
      <t>社会保障和就业支出</t>
    </r>
  </si>
  <si>
    <t>05</t>
  </si>
  <si>
    <r>
      <rPr>
        <sz val="9"/>
        <color rgb="FF000000"/>
        <rFont val="宋体"/>
        <charset val="134"/>
      </rPr>
      <t xml:space="preserve">    </t>
    </r>
    <r>
      <rPr>
        <sz val="9"/>
        <color rgb="FF000000"/>
        <rFont val="宋体"/>
        <charset val="134"/>
      </rPr>
      <t>行政事业单位离退休</t>
    </r>
  </si>
  <si>
    <r>
      <rPr>
        <sz val="9"/>
        <color rgb="FF000000"/>
        <rFont val="宋体"/>
        <charset val="134"/>
      </rPr>
      <t xml:space="preserve">      </t>
    </r>
    <r>
      <rPr>
        <sz val="9"/>
        <color rgb="FF000000"/>
        <rFont val="宋体"/>
        <charset val="134"/>
      </rPr>
      <t>机关事业单位基本养老保险缴费支出</t>
    </r>
  </si>
  <si>
    <t xml:space="preserve">      机关事业单位职业年金缴费支出</t>
  </si>
  <si>
    <t>210</t>
  </si>
  <si>
    <r>
      <rPr>
        <sz val="9"/>
        <color rgb="FF000000"/>
        <rFont val="宋体"/>
        <charset val="134"/>
      </rPr>
      <t xml:space="preserve">  </t>
    </r>
    <r>
      <rPr>
        <sz val="9"/>
        <color rgb="FF000000"/>
        <rFont val="宋体"/>
        <charset val="134"/>
      </rPr>
      <t>卫生健康支出</t>
    </r>
  </si>
  <si>
    <r>
      <rPr>
        <sz val="9"/>
        <color rgb="FF000000"/>
        <rFont val="宋体"/>
        <charset val="134"/>
      </rPr>
      <t xml:space="preserve">    </t>
    </r>
    <r>
      <rPr>
        <sz val="9"/>
        <color rgb="FF000000"/>
        <rFont val="宋体"/>
        <charset val="134"/>
      </rPr>
      <t>行政事业单位医疗</t>
    </r>
  </si>
  <si>
    <r>
      <rPr>
        <sz val="9"/>
        <color rgb="FF000000"/>
        <rFont val="宋体"/>
        <charset val="134"/>
      </rPr>
      <t xml:space="preserve">      </t>
    </r>
    <r>
      <rPr>
        <sz val="9"/>
        <color rgb="FF000000"/>
        <rFont val="宋体"/>
        <charset val="134"/>
      </rPr>
      <t>行政单位医疗</t>
    </r>
  </si>
  <si>
    <r>
      <rPr>
        <sz val="9"/>
        <color rgb="FF000000"/>
        <rFont val="宋体"/>
        <charset val="134"/>
      </rPr>
      <t xml:space="preserve">      </t>
    </r>
    <r>
      <rPr>
        <sz val="9"/>
        <color rgb="FF000000"/>
        <rFont val="宋体"/>
        <charset val="134"/>
      </rPr>
      <t>公务员医疗补助</t>
    </r>
  </si>
  <si>
    <r>
      <rPr>
        <sz val="9"/>
        <color rgb="FF000000"/>
        <rFont val="宋体"/>
        <charset val="134"/>
      </rPr>
      <t xml:space="preserve">      </t>
    </r>
    <r>
      <rPr>
        <sz val="9"/>
        <color rgb="FF000000"/>
        <rFont val="宋体"/>
        <charset val="134"/>
      </rPr>
      <t>其他行政事业单位医疗支出</t>
    </r>
  </si>
  <si>
    <t>212</t>
  </si>
  <si>
    <r>
      <rPr>
        <sz val="9"/>
        <color rgb="FF000000"/>
        <rFont val="宋体"/>
        <charset val="134"/>
      </rPr>
      <t xml:space="preserve">  </t>
    </r>
    <r>
      <rPr>
        <sz val="9"/>
        <color rgb="FF000000"/>
        <rFont val="宋体"/>
        <charset val="134"/>
      </rPr>
      <t>城乡社区支出</t>
    </r>
  </si>
  <si>
    <r>
      <rPr>
        <sz val="9"/>
        <color rgb="FF000000"/>
        <rFont val="宋体"/>
        <charset val="134"/>
      </rPr>
      <t xml:space="preserve">    </t>
    </r>
    <r>
      <rPr>
        <sz val="9"/>
        <color rgb="FF000000"/>
        <rFont val="宋体"/>
        <charset val="134"/>
      </rPr>
      <t>城乡社区管理事务</t>
    </r>
  </si>
  <si>
    <r>
      <rPr>
        <sz val="9"/>
        <color rgb="FF000000"/>
        <rFont val="宋体"/>
        <charset val="134"/>
      </rPr>
      <t xml:space="preserve">      </t>
    </r>
    <r>
      <rPr>
        <sz val="9"/>
        <color rgb="FF000000"/>
        <rFont val="宋体"/>
        <charset val="134"/>
      </rPr>
      <t>城管执法</t>
    </r>
  </si>
  <si>
    <t>220</t>
  </si>
  <si>
    <t xml:space="preserve">  自然资源海洋气象等支出</t>
  </si>
  <si>
    <t xml:space="preserve">    自然资源事务</t>
  </si>
  <si>
    <t xml:space="preserve">      一般行政管理事务</t>
  </si>
  <si>
    <t>221</t>
  </si>
  <si>
    <r>
      <rPr>
        <sz val="9"/>
        <color rgb="FF000000"/>
        <rFont val="宋体"/>
        <charset val="134"/>
      </rPr>
      <t xml:space="preserve">  </t>
    </r>
    <r>
      <rPr>
        <sz val="9"/>
        <color rgb="FF000000"/>
        <rFont val="宋体"/>
        <charset val="134"/>
      </rPr>
      <t>住房保障支出</t>
    </r>
  </si>
  <si>
    <r>
      <rPr>
        <sz val="9"/>
        <color rgb="FF000000"/>
        <rFont val="宋体"/>
        <charset val="134"/>
      </rPr>
      <t xml:space="preserve">    </t>
    </r>
    <r>
      <rPr>
        <sz val="9"/>
        <color rgb="FF000000"/>
        <rFont val="宋体"/>
        <charset val="134"/>
      </rPr>
      <t>住房改革支出</t>
    </r>
  </si>
  <si>
    <r>
      <rPr>
        <sz val="9"/>
        <color rgb="FF000000"/>
        <rFont val="宋体"/>
        <charset val="134"/>
      </rPr>
      <t xml:space="preserve">      </t>
    </r>
    <r>
      <rPr>
        <sz val="9"/>
        <color rgb="FF000000"/>
        <rFont val="宋体"/>
        <charset val="134"/>
      </rPr>
      <t>住房公积金</t>
    </r>
  </si>
  <si>
    <t xml:space="preserve">      购房补贴</t>
  </si>
  <si>
    <t>1-6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</si>
  <si>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</si>
  <si>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</si>
  <si>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</si>
  <si>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</si>
  <si>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</si>
  <si>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</si>
  <si>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</si>
  <si>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</si>
  <si>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</si>
  <si>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</si>
  <si>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</si>
  <si>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</si>
  <si>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</si>
  <si>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</si>
  <si>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</si>
  <si>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</si>
  <si>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</si>
  <si>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</si>
  <si>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</si>
  <si>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单位名称</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</si>
  <si>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</si>
  <si>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</si>
  <si>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</si>
  <si>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</si>
  <si>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</si>
  <si>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</si>
  <si>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</si>
  <si>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</si>
  <si>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</si>
  <si>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</si>
  <si>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</si>
  <si>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</si>
  <si>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</si>
  <si>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</si>
  <si>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</si>
  <si>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</si>
  <si>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</si>
  <si>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</si>
  <si>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</si>
  <si>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</si>
  <si>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</si>
  <si>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</si>
  <si>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</si>
  <si>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</si>
  <si>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</si>
  <si>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</si>
  <si>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</si>
  <si>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</si>
  <si>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</si>
  <si>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</si>
  <si>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</si>
  <si>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</si>
  <si>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</si>
  <si>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</si>
  <si>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</si>
  <si>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</si>
  <si>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</si>
  <si>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</si>
  <si>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</si>
  <si>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</si>
  <si>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</si>
  <si>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</si>
  <si>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</si>
  <si>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</si>
  <si>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</si>
  <si>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</si>
  <si>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</si>
  <si>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</si>
  <si>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</si>
  <si>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</si>
  <si>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</si>
  <si>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</si>
  <si>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</si>
  <si>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</si>
  <si>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</si>
  <si>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</si>
  <si>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</si>
  <si>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</si>
  <si>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</si>
  <si>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</si>
  <si>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</si>
  <si>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</si>
  <si>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</si>
  <si>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</si>
  <si>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</si>
  <si>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</si>
  <si>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</si>
  <si>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</si>
  <si>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</si>
  <si>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</si>
  <si>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</si>
  <si>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</si>
  <si>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</si>
  <si>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</si>
  <si>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</si>
  <si>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</si>
  <si>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</si>
  <si>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</si>
  <si>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</si>
  <si>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</si>
  <si>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1-7  部门政府性基金预算支出情况表</t>
  </si>
  <si>
    <t>功能科目</t>
  </si>
  <si>
    <t>政府性基金预算支出</t>
  </si>
  <si>
    <t>科目名称</t>
  </si>
  <si>
    <t>支出总计</t>
  </si>
  <si>
    <t>1-8  财政拨款支出明细表（按经济科目分类）</t>
  </si>
  <si>
    <t>单位:万元</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</si>
  <si>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</si>
  <si>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</si>
  <si>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</si>
  <si>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</si>
  <si>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</si>
  <si>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</si>
  <si>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</si>
  <si>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</si>
  <si>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</si>
  <si>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</si>
  <si>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</si>
  <si>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</si>
  <si>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</si>
  <si>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</si>
  <si>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</si>
  <si>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</si>
  <si>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</si>
  <si>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</si>
  <si>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</si>
  <si>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</si>
  <si>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</si>
  <si>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</si>
  <si>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</si>
  <si>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</si>
  <si>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</si>
  <si>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</si>
  <si>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</si>
  <si>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</si>
  <si>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</si>
  <si>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</si>
  <si>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</si>
  <si>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</si>
  <si>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</si>
  <si>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</si>
  <si>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</si>
  <si>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</si>
  <si>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</si>
  <si>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</si>
  <si>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</si>
  <si>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</si>
  <si>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</si>
  <si>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</si>
  <si>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</si>
  <si>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</si>
  <si>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</si>
  <si>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</si>
  <si>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</si>
  <si>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</si>
  <si>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</si>
  <si>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</si>
  <si>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</si>
  <si>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</si>
  <si>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</si>
  <si>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</si>
  <si>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</si>
  <si>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</si>
  <si>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</si>
  <si>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</si>
  <si>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</si>
  <si>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</si>
  <si>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</si>
  <si>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</si>
  <si>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</si>
  <si>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</si>
  <si>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</si>
  <si>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</si>
  <si>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</si>
  <si>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</si>
  <si>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</si>
  <si>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</si>
  <si>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</si>
  <si>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</si>
  <si>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</si>
  <si>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</si>
  <si>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</si>
  <si>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</si>
  <si>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</si>
  <si>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</si>
  <si>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</si>
  <si>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</si>
  <si>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</si>
  <si>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</si>
  <si>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</si>
  <si>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</si>
  <si>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</si>
  <si>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</si>
  <si>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</si>
  <si>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</si>
  <si>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</si>
  <si>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</si>
  <si>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</si>
  <si>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</si>
  <si>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</si>
  <si>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</si>
  <si>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</si>
  <si>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</si>
  <si>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</si>
  <si>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</si>
  <si>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</si>
  <si>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</si>
  <si>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</si>
  <si>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</si>
  <si>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</si>
  <si>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</si>
  <si>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</si>
  <si>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</si>
  <si>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</si>
  <si>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</si>
  <si>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</si>
  <si>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</si>
  <si>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</si>
  <si>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</si>
  <si>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</si>
  <si>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</si>
  <si>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</si>
  <si>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</si>
  <si>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</si>
  <si>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</si>
  <si>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</si>
  <si>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</si>
  <si>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</si>
  <si>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</si>
  <si>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</si>
  <si>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</si>
  <si>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</si>
  <si>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</si>
  <si>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</si>
  <si>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</si>
  <si>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</si>
  <si>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</si>
  <si>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</si>
  <si>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</si>
  <si>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</si>
  <si>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</si>
  <si>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</si>
  <si>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</si>
  <si>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</si>
  <si>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</si>
  <si>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</si>
  <si>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</si>
  <si>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</si>
  <si>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</si>
  <si>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</si>
  <si>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</si>
  <si>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</si>
  <si>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</si>
  <si>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</si>
  <si>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</si>
  <si>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</si>
  <si>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</si>
  <si>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</si>
  <si>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</si>
  <si>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</si>
  <si>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</si>
  <si>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1-9  部门一般公共预算“三公”经费支出情况表</t>
  </si>
  <si>
    <t>部门：临沧工业园区管理委员会</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</si>
  <si>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</si>
  <si>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</si>
  <si>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</si>
  <si>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</si>
  <si>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</si>
  <si>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</si>
  <si>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</si>
  <si>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</si>
  <si>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</si>
  <si>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</si>
  <si>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</si>
  <si>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二、“三公”经费增减变化原因说明:由于2019年园区将继续加大招商引资、脱贫攻坚、征地拆迁等工作力度，预计公务接待费、公务用车运行经费支出与上年持平，因此本年预算数与上年持平未压缩。</t>
  </si>
  <si>
    <t>1-10 园区本级项目支出绩效目标表（本次下达）</t>
  </si>
  <si>
    <t>单位名称、项目名称</t>
  </si>
  <si>
    <t>项目目标</t>
  </si>
  <si>
    <t>一级指标</t>
  </si>
  <si>
    <t>二级指标</t>
  </si>
  <si>
    <t>三级指标</t>
  </si>
  <si>
    <t>指标值</t>
  </si>
  <si>
    <t>绩效指标值设定依据及数据来源</t>
  </si>
  <si>
    <t>说明</t>
  </si>
  <si>
    <t>办公室</t>
  </si>
  <si>
    <t xml:space="preserve">  购置计算机终端保密检查工具经费</t>
  </si>
  <si>
    <t>根据市国家保密局在涉密领域国产化替代工作涉密单机采购相关要求，拟采购由北京智华天成科技有限公司研制的智华计算机终端保密检查工具</t>
  </si>
  <si>
    <t>产出指标</t>
  </si>
  <si>
    <t>成本指标</t>
  </si>
  <si>
    <t>实际使用资金在预算资金的95%以下的为优秀；实际使用资金在预算资金的96%以下的为良好；实际使用资金在预算资金的97%以下的为一般；实际使用资金在预算资金的98%以下的为合格。</t>
  </si>
  <si>
    <t>优秀</t>
  </si>
  <si>
    <r>
      <rPr>
        <sz val="9"/>
        <color rgb="FF000000"/>
        <rFont val="宋体"/>
        <charset val="134"/>
      </rPr>
      <t xml:space="preserve">  </t>
    </r>
    <r>
      <rPr>
        <sz val="9"/>
        <color rgb="FF000000"/>
        <rFont val="宋体"/>
        <charset val="134"/>
      </rPr>
      <t>购置计算机终端保密检查工具经费</t>
    </r>
  </si>
  <si>
    <t>数量指标</t>
  </si>
  <si>
    <t>购置计算机终端保密检查工具</t>
  </si>
  <si>
    <t>1套</t>
  </si>
  <si>
    <t>效益指标</t>
  </si>
  <si>
    <t>可持续影响指标</t>
  </si>
  <si>
    <t>通过安装保密检查工具，及时检测是否有违规保存、传输密件情况，加强涉密领域安全建设为优秀；未能及时检测违规情况为一般</t>
  </si>
  <si>
    <t xml:space="preserve">  党工委工作经费和非公综合党委专项工作经费</t>
  </si>
  <si>
    <t>按照要求，完成党工委下属党组织在实施期间实现100%的规范化党支部达标创建。</t>
  </si>
  <si>
    <t>实际支出控制在预算的95%-96%内为优秀，实际支出控制在预算的96%-97%内为良好，实际支出控制在预算的97%-98%内为合格、实际支出控制在预算的97%-98%内为一般</t>
  </si>
  <si>
    <r>
      <rPr>
        <sz val="9"/>
        <color rgb="FF000000"/>
        <rFont val="宋体"/>
        <charset val="134"/>
      </rPr>
      <t xml:space="preserve">  </t>
    </r>
    <r>
      <rPr>
        <sz val="9"/>
        <color rgb="FF000000"/>
        <rFont val="宋体"/>
        <charset val="134"/>
      </rPr>
      <t>党工委工作经费和非公综合党委专项工作经费</t>
    </r>
  </si>
  <si>
    <t>98%以上干部职工理论水平和政治素质得到提升为优秀，95%-98%为良好，93%-95%为合格</t>
  </si>
  <si>
    <t xml:space="preserve">  慰问困难党员和困难职工专项经费</t>
  </si>
  <si>
    <t>开展困难帮扶慰问，凝心聚力抓发展。在春节、建党节期间慰问帮扶困难党员、困难企业职工、困难社区群众，确保广大困难群众安度佳节，感受党和政府关怀。</t>
  </si>
  <si>
    <t>慰问困难党员和困难企业职工</t>
  </si>
  <si>
    <t>100名</t>
  </si>
  <si>
    <r>
      <rPr>
        <sz val="9"/>
        <color rgb="FF000000"/>
        <rFont val="宋体"/>
        <charset val="134"/>
      </rPr>
      <t xml:space="preserve">  </t>
    </r>
    <r>
      <rPr>
        <sz val="9"/>
        <color rgb="FF000000"/>
        <rFont val="宋体"/>
        <charset val="134"/>
      </rPr>
      <t>慰问困难党员和困难职工专项经费</t>
    </r>
  </si>
  <si>
    <t>满意度指标</t>
  </si>
  <si>
    <t>服务对象满意度指标</t>
  </si>
  <si>
    <t>对慰问对象满意度进行测评，测评分在95-100分的为优秀、测评分在90-95分的为良好、测评分在85-90分的为一般、85分以下为合格。</t>
  </si>
  <si>
    <t xml:space="preserve">  工会工作经费</t>
  </si>
  <si>
    <t>2019年将做好企业困难职工的慰问、企业员工技能培训和一县一品一会一特工作，进一步提高企业员工的技术技能，规范企业工会工作。</t>
  </si>
  <si>
    <r>
      <rPr>
        <sz val="9"/>
        <color rgb="FF000000"/>
        <rFont val="宋体"/>
        <charset val="134"/>
      </rPr>
      <t xml:space="preserve">  </t>
    </r>
    <r>
      <rPr>
        <sz val="9"/>
        <color rgb="FF000000"/>
        <rFont val="宋体"/>
        <charset val="134"/>
      </rPr>
      <t>工会工作经费</t>
    </r>
  </si>
  <si>
    <t>组织开展一县一品一会一特工作</t>
  </si>
  <si>
    <t>2次</t>
  </si>
  <si>
    <t>开展企业技能培训</t>
  </si>
  <si>
    <t xml:space="preserve">  综治维稳工作经费</t>
  </si>
  <si>
    <t>为切实做好临沧工业园区综治维稳（平安建设）工作，健全和完善园区综治维稳（平安建设）工作机制，规范工作程序，提高工作实效，有效化解影响社会稳定的各类矛盾纠纷和不安定因素.</t>
  </si>
  <si>
    <t>创建“平安家庭”</t>
  </si>
  <si>
    <t>61户</t>
  </si>
  <si>
    <r>
      <rPr>
        <sz val="9"/>
        <color rgb="FF000000"/>
        <rFont val="宋体"/>
        <charset val="134"/>
      </rPr>
      <t xml:space="preserve">  </t>
    </r>
    <r>
      <rPr>
        <sz val="9"/>
        <color rgb="FF000000"/>
        <rFont val="宋体"/>
        <charset val="134"/>
      </rPr>
      <t>综治维稳工作经费</t>
    </r>
  </si>
  <si>
    <t>创建“平安企业”</t>
  </si>
  <si>
    <t>10户</t>
  </si>
  <si>
    <t>开展群众安全感满意度宣传、综治维稳（平安建设）宣传</t>
  </si>
  <si>
    <t>开展“见义勇为”捐款</t>
  </si>
  <si>
    <t>1次</t>
  </si>
  <si>
    <t>开展应急分队应急工作</t>
  </si>
  <si>
    <t>创建“平安科室”</t>
  </si>
  <si>
    <t>6个</t>
  </si>
  <si>
    <t xml:space="preserve">  经济工作会议经费</t>
  </si>
  <si>
    <t>召开2019年园区经济工作会，总结2018年园区经济发展、项目建设、财政收入等情况，安排2019年园区经济工作，并对2018年发展势头好，业绩突出，遵纪守法的企业给予奖励。</t>
  </si>
  <si>
    <t>时效指标</t>
  </si>
  <si>
    <t>按时在3月份前召开经济工作会，完成工作安排部署为优秀</t>
  </si>
  <si>
    <r>
      <rPr>
        <sz val="9"/>
        <color rgb="FF000000"/>
        <rFont val="宋体"/>
        <charset val="134"/>
      </rPr>
      <t xml:space="preserve">  </t>
    </r>
    <r>
      <rPr>
        <sz val="9"/>
        <color rgb="FF000000"/>
        <rFont val="宋体"/>
        <charset val="134"/>
      </rPr>
      <t>经济工作会议经费</t>
    </r>
  </si>
  <si>
    <t>表彰发展势头好，业绩突出企业</t>
  </si>
  <si>
    <t>14户</t>
  </si>
  <si>
    <t xml:space="preserve">  非公有制经济党组织负责人和党务工作者学习培训考察经费</t>
  </si>
  <si>
    <t>实施期期间，按照市委组织部《关于深化全市非公企业和社会组织党组织覆盖提升行动的通知》（临组发〔2017〕40号）要求，通过开展学习培训考察，提升基层党组织负责人和党务工作者的思想政治素质和业务水平能力，确保每名基层党组织负责人和党务工作者每年参加至少参加一次培训。</t>
  </si>
  <si>
    <t>外出培训考察的费用控制在预算数95%以下的为优秀、达到96%以下的为良好、达到97%以下的为一般、达到98%以下的为合格。</t>
  </si>
  <si>
    <r>
      <rPr>
        <sz val="9"/>
        <color rgb="FF000000"/>
        <rFont val="宋体"/>
        <charset val="134"/>
      </rPr>
      <t xml:space="preserve">  </t>
    </r>
    <r>
      <rPr>
        <sz val="9"/>
        <color rgb="FF000000"/>
        <rFont val="宋体"/>
        <charset val="134"/>
      </rPr>
      <t>非公有制经济党组织负责人和党务工作者学习培训考察经费</t>
    </r>
  </si>
  <si>
    <t>计划安排一批党组织负责人和基层党务工作者外出考察学习一期</t>
  </si>
  <si>
    <t>20人</t>
  </si>
  <si>
    <t xml:space="preserve">  脱贫攻坚(乡村振兴)专项经费</t>
  </si>
  <si>
    <t>实施期间，继续做好定点帮扶工作，进一步帮助团山村加强和完善村两委工作的制度化与规范化，发展产业等；全面推进乡村振兴示范点工作，做到一年有变化、两年大变样、三年见成效。</t>
  </si>
  <si>
    <t>对帮扶对象通过帮扶实现创收增收，完善基础设施建设，提升人居环境满意度进行测评，测评分在95-100分的为优秀、测评分在90-95分的为良好、测评分在85-90分的为一般、85分以下为合格。</t>
  </si>
  <si>
    <r>
      <rPr>
        <sz val="9"/>
        <color rgb="FF000000"/>
        <rFont val="宋体"/>
        <charset val="134"/>
      </rPr>
      <t xml:space="preserve">  </t>
    </r>
    <r>
      <rPr>
        <sz val="9"/>
        <color rgb="FF000000"/>
        <rFont val="宋体"/>
        <charset val="134"/>
      </rPr>
      <t>脱贫攻坚(乡村振兴)专项经费</t>
    </r>
  </si>
  <si>
    <t>经济效益指标</t>
  </si>
  <si>
    <t>年均收入增长10%以上为优秀、8%-10%为良好、6%-8%为良好、6%以下为合格</t>
  </si>
  <si>
    <t xml:space="preserve">  共青团工作经费</t>
  </si>
  <si>
    <t>积极响应“大众创业，万众创新”号召，成立工业园区创业创新暨青年企业家论坛，并组织开展两次交流活动。</t>
  </si>
  <si>
    <r>
      <rPr>
        <sz val="9"/>
        <color rgb="FF000000"/>
        <rFont val="宋体"/>
        <charset val="134"/>
      </rPr>
      <t xml:space="preserve">  </t>
    </r>
    <r>
      <rPr>
        <sz val="9"/>
        <color rgb="FF000000"/>
        <rFont val="宋体"/>
        <charset val="134"/>
      </rPr>
      <t>共青团工作经费</t>
    </r>
  </si>
  <si>
    <t>工业园区创业创新暨青年企业家论坛</t>
  </si>
  <si>
    <t xml:space="preserve">  2019年迎新春晚会工作经费</t>
  </si>
  <si>
    <t>实施期间，通过举办2019年迎新春文艺晚会，达到进一步丰富和活跃园区职工群众文化生活，营造浓厚的传统节日文化氛围，展示园区文化多元、包容、创新的精神风貌。</t>
  </si>
  <si>
    <t>良好</t>
  </si>
  <si>
    <r>
      <rPr>
        <sz val="9"/>
        <color rgb="FF000000"/>
        <rFont val="宋体"/>
        <charset val="134"/>
      </rPr>
      <t xml:space="preserve">  </t>
    </r>
    <r>
      <rPr>
        <sz val="9"/>
        <color rgb="FF000000"/>
        <rFont val="宋体"/>
        <charset val="134"/>
      </rPr>
      <t>2019年迎新春晚会工作经费</t>
    </r>
  </si>
  <si>
    <t>对参加企业及干部职工进行晚会满意度测评，测评分在95-100分的为优秀、测评分在90-95分的为良好、测评分在85-90分的为一般、85分以下为合格。</t>
  </si>
  <si>
    <t>社会效益指标</t>
  </si>
  <si>
    <t>对外展示园区多元、包容、创新的文化精神且未对社会产生不良影响为优秀，因晚会开展而出现致使社会不安定因素为一般</t>
  </si>
  <si>
    <t xml:space="preserve">  保安保洁等后勤保障经费</t>
  </si>
  <si>
    <t>为切实做好管委的安保及清洁工作，做好后勤保障，聘请4名保安和3名保洁员，负责管委会机关的车辆停放指挥、机关办公楼的安保、保洁；购买会务、保洁、耗材等用品，保障机关的高效有序运行。</t>
  </si>
  <si>
    <t>质量指标</t>
  </si>
  <si>
    <t>保安、保洁能及时完成相关安保、秩序维护及保洁工作，保障管委会工作有序高效开展为优秀；如有延迟，导致机关工作有所迟滞为一般；如有重大扰乱秩序事件发生，引起不良社会反应则为差。</t>
  </si>
  <si>
    <r>
      <rPr>
        <sz val="9"/>
        <color rgb="FF000000"/>
        <rFont val="宋体"/>
        <charset val="134"/>
      </rPr>
      <t xml:space="preserve">  </t>
    </r>
    <r>
      <rPr>
        <sz val="9"/>
        <color rgb="FF000000"/>
        <rFont val="宋体"/>
        <charset val="134"/>
      </rPr>
      <t>保安保洁等后勤保障经费</t>
    </r>
  </si>
  <si>
    <t>对管委会干部职工进行安保及卫生清洁满意度进行测评，测评分在95-100分的为优秀、测评分在90-95分的为良好、测评分在85-90分的为一般、85分以下为合格。</t>
  </si>
  <si>
    <t xml:space="preserve">  园区先进基层党组织和优秀个人表彰专项经费</t>
  </si>
  <si>
    <t>实施期间，通过表彰先进基层党组织和优秀个人，在广大党组织和党员中树立典型，增强党组织和党员的荣誉感和干事创业的信心。</t>
  </si>
  <si>
    <t>表彰先进个人</t>
  </si>
  <si>
    <t>30个</t>
  </si>
  <si>
    <r>
      <rPr>
        <sz val="9"/>
        <color rgb="FF000000"/>
        <rFont val="宋体"/>
        <charset val="134"/>
      </rPr>
      <t xml:space="preserve">  </t>
    </r>
    <r>
      <rPr>
        <sz val="9"/>
        <color rgb="FF000000"/>
        <rFont val="宋体"/>
        <charset val="134"/>
      </rPr>
      <t>园区先进基层党组织和优秀个人表彰专项经费</t>
    </r>
  </si>
  <si>
    <t>表彰先进基层党组织</t>
  </si>
  <si>
    <t>10个</t>
  </si>
  <si>
    <t xml:space="preserve">  非公企业党组织党建工作补助和党组织书记津贴补助经费</t>
  </si>
  <si>
    <t>按照市委组织部《关于印发临沧市非公有制经济组织和社会组织党建基本工作经费补助办法的通知》（临组发〔2017〕52号）要求，每年给予直属基层党委每年给予补助10000元，直属党总支每年给予补助5000元，直属党支部每年给予补助3000元，作为基本党建工作经费；所属基层党委书记每月每人给予补助300元，所属党总支书记每月每人给予补助200元，所属党支部书记每月每人给予补助100元的专项工作津贴；每名党员每年给予补助100元的教育培训经费。</t>
  </si>
  <si>
    <t>在6月30日前兑现上一年度补助经费为优秀，在9月30日前兑现为一般，在12月31日前兑现为差</t>
  </si>
  <si>
    <r>
      <rPr>
        <sz val="9"/>
        <color rgb="FF000000"/>
        <rFont val="宋体"/>
        <charset val="134"/>
      </rPr>
      <t xml:space="preserve">  </t>
    </r>
    <r>
      <rPr>
        <sz val="9"/>
        <color rgb="FF000000"/>
        <rFont val="宋体"/>
        <charset val="134"/>
      </rPr>
      <t>非公企业党组织党建工作补助和党组织书记津贴补助经费</t>
    </r>
  </si>
  <si>
    <t>在6月30日前兑现本年度上半年党支部书记专项工作津贴，在9月30日前兑现为一般，在12月31日前兑现为差</t>
  </si>
  <si>
    <t xml:space="preserve">  园区宣传专项经费</t>
  </si>
  <si>
    <t>实施期间，为进一步加强临沧工业园区对外宣传，提升园区形象，2019年将重点加强与产经新闻、云南日报、临沧日报、云南工业的联系，签订协议，加大宣传力度，并制作园区宣传片，扩大园区的知名度。</t>
  </si>
  <si>
    <t>与传媒集团合作，开设专栏</t>
  </si>
  <si>
    <t>76期</t>
  </si>
  <si>
    <r>
      <rPr>
        <sz val="9"/>
        <color rgb="FF000000"/>
        <rFont val="宋体"/>
        <charset val="134"/>
      </rPr>
      <t xml:space="preserve">  </t>
    </r>
    <r>
      <rPr>
        <sz val="9"/>
        <color rgb="FF000000"/>
        <rFont val="宋体"/>
        <charset val="134"/>
      </rPr>
      <t>园区宣传专项经费</t>
    </r>
  </si>
  <si>
    <t>与传媒集团合作，发布稿件</t>
  </si>
  <si>
    <t>75条</t>
  </si>
  <si>
    <t>制作园区宣传片</t>
  </si>
  <si>
    <t>1部</t>
  </si>
  <si>
    <t>拍摄党建宣传片</t>
  </si>
  <si>
    <t xml:space="preserve">  2019年管委会办公网络使用经费</t>
  </si>
  <si>
    <t>为切实贯彻落实省、市对政府网络工作的各项要求，切实通过建设信息高速公路，提升工作效率，服务人民群众，通过该项目的实施，达到园区管委会各项网络设备、系统、网站的正常运转，保障日常办公，切实提升工作效能，提升群众满意度，提升园区管委会政府形象。</t>
  </si>
  <si>
    <t>全年及时处理及维护办公网络，保障各项工作高效开展为优秀；未及时处理办公网络问题导致办公停滞为一般</t>
  </si>
  <si>
    <r>
      <rPr>
        <sz val="9"/>
        <color rgb="FF000000"/>
        <rFont val="宋体"/>
        <charset val="134"/>
      </rPr>
      <t xml:space="preserve">  </t>
    </r>
    <r>
      <rPr>
        <sz val="9"/>
        <color rgb="FF000000"/>
        <rFont val="宋体"/>
        <charset val="134"/>
      </rPr>
      <t>2019年管委会办公网络使用经费</t>
    </r>
  </si>
  <si>
    <t>网络使用人员对网络速度满意程度测评：满意度测评平均分在95分以上的为优秀，平均分在90分-94分之间的为良好；平均分在85分-89分为一般；平均分在80分-84分为合格，平均分在在79分以上为较差。</t>
  </si>
  <si>
    <t>满意</t>
  </si>
  <si>
    <t xml:space="preserve">  城市党建示范点（信息产业园党群活动服务中心）租金</t>
  </si>
  <si>
    <t>实施期间，全力争取将信息产业园党群活动服务中心（信息产业园党总支）打造为省级基层党建示范点，以重点突破带动整体提升、以典型示范培育党建特色，推动园区党建工作整体水平，实现全面进步、全面过硬。</t>
  </si>
  <si>
    <t>示范点建设费用控制在预算费用的95%以下的为优秀，96%以下的为良好、97%以下的为一般。98%以下的为合格。</t>
  </si>
  <si>
    <r>
      <rPr>
        <sz val="9"/>
        <color rgb="FF000000"/>
        <rFont val="宋体"/>
        <charset val="134"/>
      </rPr>
      <t xml:space="preserve">  </t>
    </r>
    <r>
      <rPr>
        <sz val="9"/>
        <color rgb="FF000000"/>
        <rFont val="宋体"/>
        <charset val="134"/>
      </rPr>
      <t>城市党建示范点（信息产业园党群活动服务中心）租金</t>
    </r>
  </si>
  <si>
    <t>示范点建设达到市级验收要求，达到验收合格的为优秀，达不到验收要求的为差。</t>
  </si>
  <si>
    <t xml:space="preserve">  妇委会工作经费</t>
  </si>
  <si>
    <t xml:space="preserve"> 做好机关女职工思想教育、儿童关爱、权益保护和培养工作，计划年内组织开展“三八”妇女节活动、赠阅园区儿童图书、“和谐家风”建设和“巾帼示范岗”创建活动 。</t>
  </si>
  <si>
    <r>
      <rPr>
        <sz val="9"/>
        <color rgb="FF000000"/>
        <rFont val="宋体"/>
        <charset val="134"/>
      </rPr>
      <t xml:space="preserve">  </t>
    </r>
    <r>
      <rPr>
        <sz val="9"/>
        <color rgb="FF000000"/>
        <rFont val="宋体"/>
        <charset val="134"/>
      </rPr>
      <t>妇委会工作经费</t>
    </r>
  </si>
  <si>
    <r>
      <rPr>
        <sz val="9"/>
        <color rgb="FF000000"/>
        <rFont val="宋体"/>
        <charset val="134"/>
      </rPr>
      <t xml:space="preserve"> </t>
    </r>
    <r>
      <rPr>
        <sz val="9"/>
        <color rgb="FF000000"/>
        <rFont val="宋体"/>
        <charset val="134"/>
      </rPr>
      <t>做好机关女职工思想教育、儿童关爱、权益保护和培养工作，计划年内组织开展“三八”妇女节活动、赠阅园区儿童图书、“和谐家风”建设和“巾帼示范岗”创建活动 。</t>
    </r>
  </si>
  <si>
    <t>赠阅园区儿童图书</t>
  </si>
  <si>
    <t>40人</t>
  </si>
  <si>
    <t>开展 三八节妇女活动</t>
  </si>
  <si>
    <t>45人</t>
  </si>
  <si>
    <t xml:space="preserve">  干部学习培训经费</t>
  </si>
  <si>
    <t>根据工作实际，实施期间，开展不少于30人次的干部专项知识培训，在工作过程中，实时提出知识需求，结合各相关局办工作实际拟定具体培训方案，完成招商、投融资管理，财务知识培训、内部审计环评等多项专项知识的培训，并做好在职干部学历教育培训，进一步更新和提高干部职工的专业能力和水平。</t>
  </si>
  <si>
    <t>开展专项知识培训</t>
  </si>
  <si>
    <t>30人次</t>
  </si>
  <si>
    <r>
      <rPr>
        <sz val="9"/>
        <color rgb="FF000000"/>
        <rFont val="宋体"/>
        <charset val="134"/>
      </rPr>
      <t xml:space="preserve">  </t>
    </r>
    <r>
      <rPr>
        <sz val="9"/>
        <color rgb="FF000000"/>
        <rFont val="宋体"/>
        <charset val="134"/>
      </rPr>
      <t>干部学习培训经费</t>
    </r>
  </si>
  <si>
    <t>培训结束进行培训质量测评，测评分在95-100分的为优秀、测评分在90-95分的为良好、测评分在85-90分的为一般、测评分在85分的为合格</t>
  </si>
  <si>
    <t>对参训干部职工进行满意度测评，测评分在95-100分的为优秀、测评分在90-95分的为良好、测评分在85-90分的为一般、85分以下为合格。</t>
  </si>
  <si>
    <t xml:space="preserve">  劳务派遣人员经费</t>
  </si>
  <si>
    <t>随着临沧工业园区经济快速发展和基层党组织的不断壮大，根据工作需要，经园区党工委、管委会研究决定，公开招聘机关专业技术人员7名，以保障管委会各部门高效运转。</t>
  </si>
  <si>
    <r>
      <rPr>
        <sz val="9"/>
        <color rgb="FF000000"/>
        <rFont val="宋体"/>
        <charset val="134"/>
      </rPr>
      <t xml:space="preserve">  </t>
    </r>
    <r>
      <rPr>
        <sz val="9"/>
        <color rgb="FF000000"/>
        <rFont val="宋体"/>
        <charset val="134"/>
      </rPr>
      <t>劳务派遣人员经费</t>
    </r>
  </si>
  <si>
    <t>招聘人员</t>
  </si>
  <si>
    <t>7名</t>
  </si>
  <si>
    <t>对管委会干部职工进行劳务派遣人员工作满意度进行测评，测评分在95-100分的为优秀、测评分在90-95分的为良好、测评分在85-90分的为一般、85分以下为合格。</t>
  </si>
  <si>
    <r>
      <rPr>
        <sz val="9"/>
        <color rgb="FF000000"/>
        <rFont val="宋体"/>
        <charset val="134"/>
      </rPr>
      <t xml:space="preserve">  </t>
    </r>
    <r>
      <rPr>
        <sz val="9"/>
        <color rgb="FF000000"/>
        <rFont val="宋体"/>
        <charset val="134"/>
      </rPr>
      <t>办公设备购置</t>
    </r>
  </si>
  <si>
    <t>随着园区的发展，人员增加，工作业务量越来越大，且园区目前正在申报创建国家级高新技术产业开发区，为保障园区会务正常高效运转，办公室计划购置会议用平板电脑32台，增加12台电脑、7套办公桌椅、7台打印机供办公室新增人员使用，更换老旧的相机1台、电脑5台及其他办公设备，并为服务大厅采购安装排队叫号系统。</t>
  </si>
  <si>
    <t>购置办公桌椅</t>
  </si>
  <si>
    <t>7套</t>
  </si>
  <si>
    <t xml:space="preserve">  办公设备购置</t>
  </si>
  <si>
    <t>购置相机</t>
  </si>
  <si>
    <t>1台</t>
  </si>
  <si>
    <t>购置平板电脑</t>
  </si>
  <si>
    <t>32台</t>
  </si>
  <si>
    <t>购置打印机</t>
  </si>
  <si>
    <t>7台</t>
  </si>
  <si>
    <t>购置电脑</t>
  </si>
  <si>
    <t>12台</t>
  </si>
  <si>
    <t>购置排队叫号系统</t>
  </si>
  <si>
    <t xml:space="preserve">  非公有制经济党组织示范点创建、规范化达标党建工作经费</t>
  </si>
  <si>
    <t>全部党组织均能创建成为规范化党支部和建成“六有”标准化活动室。</t>
  </si>
  <si>
    <t>建设规范化党支部</t>
  </si>
  <si>
    <r>
      <rPr>
        <sz val="9"/>
        <color rgb="FF000000"/>
        <rFont val="宋体"/>
        <charset val="134"/>
      </rPr>
      <t xml:space="preserve">  </t>
    </r>
    <r>
      <rPr>
        <sz val="9"/>
        <color rgb="FF000000"/>
        <rFont val="宋体"/>
        <charset val="134"/>
      </rPr>
      <t>非公有制经济党组织示范点创建、规范化达标党建工作经费</t>
    </r>
  </si>
  <si>
    <t>建设省级党建示范点</t>
  </si>
  <si>
    <t>5个</t>
  </si>
  <si>
    <t>建设“六有”标准党员活动室</t>
  </si>
  <si>
    <t>8个</t>
  </si>
  <si>
    <t xml:space="preserve">  博士后工作站项目研究工作经费</t>
  </si>
  <si>
    <t>实施期间，继续做好高层次人才的引进工作，重点推进博士后科研工作站、博士后的引进工作，提供所需的工作生活经费及项目研究经费。</t>
  </si>
  <si>
    <t>引进博士后</t>
  </si>
  <si>
    <t>1名</t>
  </si>
  <si>
    <r>
      <rPr>
        <sz val="9"/>
        <color rgb="FF000000"/>
        <rFont val="宋体"/>
        <charset val="134"/>
      </rPr>
      <t xml:space="preserve">  </t>
    </r>
    <r>
      <rPr>
        <sz val="9"/>
        <color rgb="FF000000"/>
        <rFont val="宋体"/>
        <charset val="134"/>
      </rPr>
      <t>博士后工作站项目研究工作经费</t>
    </r>
  </si>
  <si>
    <t>对博士站建立之后产生的经济效益进行测评，产生经济效益为合格，未产生经济效益为一般。</t>
  </si>
  <si>
    <t>博士后工作站建成运行之后对园区科研，经济发展产生带动提升作用为优秀，未对园区科技、经济发展产生作用为一般</t>
  </si>
  <si>
    <t xml:space="preserve">  精神文明建设</t>
  </si>
  <si>
    <t>为认真贯彻落实党的十八大、十八届三中、四中、五中、六中全会精神，以邓小平理论、“三个代表”重要思想和科学发展观为指导，深入学习习近平总书记系列重要讲话精神，以培育和践行社会主义核心价值观为根本，进一步提高管委会干部职工文明素质，营造文明团结、和谐进取、乐观向上、创新拼搏的园区风尚，为推动园区转型升级，建设幸福临沧凝聚强大精神力量。</t>
  </si>
  <si>
    <t>开展读书学习交流、知识竞赛活动、演讲比赛</t>
  </si>
  <si>
    <t>6次</t>
  </si>
  <si>
    <r>
      <rPr>
        <sz val="9"/>
        <color rgb="FF000000"/>
        <rFont val="宋体"/>
        <charset val="134"/>
      </rPr>
      <t xml:space="preserve">  </t>
    </r>
    <r>
      <rPr>
        <sz val="9"/>
        <color rgb="FF000000"/>
        <rFont val="宋体"/>
        <charset val="134"/>
      </rPr>
      <t>精神文明建设</t>
    </r>
  </si>
  <si>
    <t>开展“我们的节日”文化活动</t>
  </si>
  <si>
    <t>5次</t>
  </si>
  <si>
    <t>开展志愿服务活动</t>
  </si>
  <si>
    <t>开展道德讲堂活动</t>
  </si>
  <si>
    <t>4次</t>
  </si>
  <si>
    <t xml:space="preserve">  2019年网络信息系统维护经费</t>
  </si>
  <si>
    <t>对管委会所有数量的网络设备、系统、网站进行及时维护。及时维护或解决问题为优秀；24小时内维护或解决为良好；48小时内维护或解决为一般；72小时内维护或解决为合格</t>
  </si>
  <si>
    <t>良好以上</t>
  </si>
  <si>
    <r>
      <rPr>
        <sz val="9"/>
        <color rgb="FF000000"/>
        <rFont val="宋体"/>
        <charset val="134"/>
      </rPr>
      <t xml:space="preserve">  </t>
    </r>
    <r>
      <rPr>
        <sz val="9"/>
        <color rgb="FF000000"/>
        <rFont val="宋体"/>
        <charset val="134"/>
      </rPr>
      <t>2019年网络信息系统维护经费</t>
    </r>
  </si>
  <si>
    <t>对管委会所有数量的网络设备、系统、网站进行维护。2019年12月底前，完成98%以上设备维护为优秀；完成95%-98%设备维护为良好；完成92%-95%设备维护为一般；完成90%-92%设备维护为合格</t>
  </si>
  <si>
    <t>经济发展局</t>
  </si>
  <si>
    <t xml:space="preserve">  展会工作经费</t>
  </si>
  <si>
    <t>积极组织企业参加“南博会”、“边交会”等各部门具有影响力的展会，每年组织不少于3批次的企业参展，参展商品300种以上，进一步加大对企业产品的推介力度，帮助企业拓展营销渠道，提高企业盈利能力。</t>
  </si>
  <si>
    <t>参展商品</t>
  </si>
  <si>
    <t>300种以上</t>
  </si>
  <si>
    <r>
      <rPr>
        <sz val="9"/>
        <color rgb="FF000000"/>
        <rFont val="宋体"/>
        <charset val="134"/>
      </rPr>
      <t xml:space="preserve">  </t>
    </r>
    <r>
      <rPr>
        <sz val="9"/>
        <color rgb="FF000000"/>
        <rFont val="宋体"/>
        <charset val="134"/>
      </rPr>
      <t>展会工作经费</t>
    </r>
  </si>
  <si>
    <t>组织企业参展</t>
  </si>
  <si>
    <t>9批次以上</t>
  </si>
  <si>
    <t xml:space="preserve">  统计、科技创新能力等培训工作经费</t>
  </si>
  <si>
    <t>针对固定资产投资和经济运行的统计规则和新要求，加强对企业的统计业务培训，使统计工作更加规范；结合申报创建国家知识产权示范园区和国家级高新区工作要求，通过培训不断企业提高科技创新能力；每年组织企业培训2次以上。</t>
  </si>
  <si>
    <t>企业参训人数</t>
  </si>
  <si>
    <t>150人以上</t>
  </si>
  <si>
    <r>
      <rPr>
        <sz val="9"/>
        <color rgb="FF000000"/>
        <rFont val="宋体"/>
        <charset val="134"/>
      </rPr>
      <t xml:space="preserve">  </t>
    </r>
    <r>
      <rPr>
        <sz val="9"/>
        <color rgb="FF000000"/>
        <rFont val="宋体"/>
        <charset val="134"/>
      </rPr>
      <t>统计、科技创新能力等培训工作经费</t>
    </r>
  </si>
  <si>
    <t>科技创新能力提升培训</t>
  </si>
  <si>
    <t>每年1次以上</t>
  </si>
  <si>
    <t>召开统计工作培训会</t>
  </si>
  <si>
    <t>年均1次以上</t>
  </si>
  <si>
    <t xml:space="preserve">  项目申报工作经费</t>
  </si>
  <si>
    <t>根据临沧工业园区工作计划，为了实现园区工作项目化，保障完成向上争取企业（项目）扶持资金，经济发展局计划围绕基础设施建设、产业发展等重点项目，向发改、工信、科技等上级有关部门申报项目扶持资金。</t>
  </si>
  <si>
    <t>重点申报项目</t>
  </si>
  <si>
    <r>
      <rPr>
        <sz val="9"/>
        <color rgb="FF000000"/>
        <rFont val="宋体"/>
        <charset val="134"/>
      </rPr>
      <t xml:space="preserve">  </t>
    </r>
    <r>
      <rPr>
        <sz val="9"/>
        <color rgb="FF000000"/>
        <rFont val="宋体"/>
        <charset val="134"/>
      </rPr>
      <t>项目申报工作经费</t>
    </r>
  </si>
  <si>
    <t>向上争取资金</t>
  </si>
  <si>
    <t>不低于6000万元</t>
  </si>
  <si>
    <t xml:space="preserve">  安全生产工作经费</t>
  </si>
  <si>
    <t>认真加强安全生产“一岗双责”责任制的落实。要牢固树立红线意识和底线思维，时刻绷紧安全生产无小事这根弦，督促企业完善安全生产制度建设和责任主体的落实，并纳入年终考核。建立完善企业安全生产评估，风险等级评定，实行台账式动态管理。采取以会代训的方式，积极对用工密集型的企业员工进行安全生产实训，提高员工的安全生产意识。巩固安全生产大检查长效机制，用“双随机、一公开”“两不两直”等方式，把安全隐患排查作为一条主线贯穿工作始终。专门建立“临沧工业园区企业安全生产第一责任人”微信群，第一时间将国家、省、市安全生工作部署要求和经发局相关贯彻要求及时传达到业主，相互交流工作经验，提高工作效率。确保不发生重特大安全事故</t>
  </si>
  <si>
    <t>签订安全生产责任书</t>
  </si>
  <si>
    <t>200</t>
  </si>
  <si>
    <r>
      <rPr>
        <sz val="9"/>
        <color rgb="FF000000"/>
        <rFont val="宋体"/>
        <charset val="134"/>
      </rPr>
      <t xml:space="preserve">  </t>
    </r>
    <r>
      <rPr>
        <sz val="9"/>
        <color rgb="FF000000"/>
        <rFont val="宋体"/>
        <charset val="134"/>
      </rPr>
      <t>安全生产工作经费</t>
    </r>
  </si>
  <si>
    <t>市级安全生产考核</t>
  </si>
  <si>
    <t>考核为合格以上档次</t>
  </si>
  <si>
    <t>重特大安全事故</t>
  </si>
  <si>
    <t>0</t>
  </si>
  <si>
    <t>招商局</t>
  </si>
  <si>
    <t xml:space="preserve">  招商引资工作经费（含委托招商）</t>
  </si>
  <si>
    <t>全面完成2019年、2020年.2021年市级下达的招商引资工作任务目标，三年内计划新引进企业105户，新增注册资本金9亿元，招商引资实际到位资金200亿元以上。</t>
  </si>
  <si>
    <t>引进企业</t>
  </si>
  <si>
    <t>105户</t>
  </si>
  <si>
    <r>
      <rPr>
        <sz val="9"/>
        <color rgb="FF000000"/>
        <rFont val="宋体"/>
        <charset val="134"/>
      </rPr>
      <t xml:space="preserve">  </t>
    </r>
    <r>
      <rPr>
        <sz val="9"/>
        <color rgb="FF000000"/>
        <rFont val="宋体"/>
        <charset val="134"/>
      </rPr>
      <t>招商引资工作经费（含委托招商）</t>
    </r>
  </si>
  <si>
    <t>新增注册资本金</t>
  </si>
  <si>
    <t>9亿元</t>
  </si>
  <si>
    <t>招商引资完成省外到位资金</t>
  </si>
  <si>
    <t>200亿元以上</t>
  </si>
  <si>
    <t>建设局</t>
  </si>
  <si>
    <t xml:space="preserve">  园区城管中队运行费用</t>
  </si>
  <si>
    <t>全面抓好辖区治安环境、河流、街道整治，两违治理，提升人居环境，创建文明城市，加强日常巡查，监管和维护环境卫生、秩序，营造安全、洁净新临沧氛围。</t>
  </si>
  <si>
    <t>年日常巡察</t>
  </si>
  <si>
    <t>500次以上</t>
  </si>
  <si>
    <r>
      <rPr>
        <sz val="9"/>
        <color rgb="FF000000"/>
        <rFont val="宋体"/>
        <charset val="134"/>
      </rPr>
      <t xml:space="preserve">  </t>
    </r>
    <r>
      <rPr>
        <sz val="9"/>
        <color rgb="FF000000"/>
        <rFont val="宋体"/>
        <charset val="134"/>
      </rPr>
      <t>园区城管中队运行费用</t>
    </r>
  </si>
  <si>
    <t>整治街道</t>
  </si>
  <si>
    <t>4条</t>
  </si>
  <si>
    <t>两违治理</t>
  </si>
  <si>
    <t>10次以上</t>
  </si>
  <si>
    <t>提升园区辖区社区街道环境、安全</t>
  </si>
  <si>
    <t>确保安全运转</t>
  </si>
  <si>
    <t xml:space="preserve">  采购“国土通”软件费</t>
  </si>
  <si>
    <t xml:space="preserve">   为了加强园区国土日常监管及基础业务工作，提高国土工作效率、继续深化土地调查工作。我局拟通过昆明数标科技有限公司采购配备“国土通”软件。</t>
  </si>
  <si>
    <t>软件安装</t>
  </si>
  <si>
    <t>上半年安装完成</t>
  </si>
  <si>
    <t xml:space="preserve">  两违治理工作经费</t>
  </si>
  <si>
    <t>节假日及大型活动辖区现场整治</t>
  </si>
  <si>
    <t>50次以上</t>
  </si>
  <si>
    <r>
      <rPr>
        <sz val="9"/>
        <color rgb="FF000000"/>
        <rFont val="宋体"/>
        <charset val="134"/>
      </rPr>
      <t xml:space="preserve">  </t>
    </r>
    <r>
      <rPr>
        <sz val="9"/>
        <color rgb="FF000000"/>
        <rFont val="宋体"/>
        <charset val="134"/>
      </rPr>
      <t>两违治理工作经费</t>
    </r>
  </si>
  <si>
    <t>整治违章，进行强行拆除违章建筑</t>
  </si>
  <si>
    <t>5个以上</t>
  </si>
  <si>
    <t>监管辖区</t>
  </si>
  <si>
    <t>1个</t>
  </si>
  <si>
    <t xml:space="preserve">  应急工作经费</t>
  </si>
  <si>
    <t>对辖区范围进行应急管理，对突发事件的预防、事发应对、事中处置和善后恢复，保障公众生命、健康、财产安全，如火灾、洪水、道路坍塌等事故灾难的处置。</t>
  </si>
  <si>
    <t>成本控制率</t>
  </si>
  <si>
    <t>≤80%</t>
  </si>
  <si>
    <r>
      <rPr>
        <sz val="9"/>
        <color rgb="FF000000"/>
        <rFont val="宋体"/>
        <charset val="134"/>
      </rPr>
      <t xml:space="preserve">  </t>
    </r>
    <r>
      <rPr>
        <sz val="9"/>
        <color rgb="FF000000"/>
        <rFont val="宋体"/>
        <charset val="134"/>
      </rPr>
      <t>应急工作经费</t>
    </r>
  </si>
  <si>
    <t>雨季防洪抗洪数</t>
  </si>
  <si>
    <t>财政分局</t>
  </si>
  <si>
    <t xml:space="preserve">  财政业务管理水平提升等专项工作经费</t>
  </si>
  <si>
    <t>为了培植园区税源，加强税收收入征管，通过参加财务、税收、财政、企业管理等专业知识培训及工作经验交流会议等，更好服务企业，真正做好协税护税、融资等财政相关业务管理工作，从而增加财政收入，壮大园区经济实力。</t>
  </si>
  <si>
    <t>一般公共预算支出年平均增长率</t>
  </si>
  <si>
    <t>5%</t>
  </si>
  <si>
    <r>
      <rPr>
        <sz val="9"/>
        <color rgb="FF000000"/>
        <rFont val="宋体"/>
        <charset val="134"/>
      </rPr>
      <t xml:space="preserve">  </t>
    </r>
    <r>
      <rPr>
        <sz val="9"/>
        <color rgb="FF000000"/>
        <rFont val="宋体"/>
        <charset val="134"/>
      </rPr>
      <t>财政业务管理水平提升等专项工作经费</t>
    </r>
  </si>
  <si>
    <t>一般公共预算收入年平均增长率</t>
  </si>
  <si>
    <t xml:space="preserve">  财政信息化建设专项经费</t>
  </si>
  <si>
    <t>通过使用财政一体化系统、BS票据管理系统，实施国库集中支付电子化改革等，从而推动园区财政改革，不断提高工作效率和工作质量，保障资金安全、有效使用，提高财政工作信息化管理水平，提升预算执行管理水平。</t>
  </si>
  <si>
    <t>保障资金安全率</t>
  </si>
  <si>
    <t>100%</t>
  </si>
  <si>
    <r>
      <rPr>
        <sz val="9"/>
        <color rgb="FF000000"/>
        <rFont val="宋体"/>
        <charset val="134"/>
      </rPr>
      <t xml:space="preserve">  </t>
    </r>
    <r>
      <rPr>
        <sz val="9"/>
        <color rgb="FF000000"/>
        <rFont val="宋体"/>
        <charset val="134"/>
      </rPr>
      <t>财政信息化建设专项经费</t>
    </r>
  </si>
  <si>
    <t>1-11 园区本级项目支出绩效目标表（另文下达）</t>
  </si>
  <si>
    <t>单位</t>
  </si>
  <si>
    <t>园区本级二级项目1</t>
  </si>
  <si>
    <t>园区本级二级项目2</t>
  </si>
  <si>
    <t>1-12 园区对下转移支付绩效目标表</t>
  </si>
  <si>
    <t>园区对下二级项目1</t>
  </si>
  <si>
    <t>园区对下二级项目2</t>
  </si>
  <si>
    <t>1-13 部门政府采购情况表</t>
  </si>
  <si>
    <t>单位：万元</t>
  </si>
  <si>
    <t>预算项目</t>
  </si>
  <si>
    <t>采购项目</t>
  </si>
  <si>
    <t>采购目录</t>
  </si>
  <si>
    <t>计量
单位</t>
  </si>
  <si>
    <t>数量</t>
  </si>
  <si>
    <t>面向中小企业预留资金</t>
  </si>
  <si>
    <t>基本支出/项目支出</t>
  </si>
  <si>
    <t>政府性
基金</t>
  </si>
  <si>
    <t>国有资本经营收益</t>
  </si>
  <si>
    <t>购置计算机终端保密检查工具经费</t>
  </si>
  <si>
    <t>计算机终端保密检查工具</t>
  </si>
  <si>
    <t>计算机通用软件</t>
  </si>
  <si>
    <t>套</t>
  </si>
  <si>
    <t>平板电脑</t>
  </si>
  <si>
    <t>计算机</t>
  </si>
  <si>
    <t>台</t>
  </si>
  <si>
    <t>打印机</t>
  </si>
  <si>
    <t>照相机</t>
  </si>
  <si>
    <t>摄影、摄像设备</t>
  </si>
  <si>
    <t>办公桌</t>
  </si>
  <si>
    <t>办公家具</t>
  </si>
  <si>
    <t>张</t>
  </si>
  <si>
    <t>办公椅</t>
  </si>
  <si>
    <t>把</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</si>
</sst>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10804]#,##0.00;\-#,##0.00;\ "/>
    <numFmt numFmtId="177" formatCode="#,##0.00_ "/>
    <numFmt numFmtId="178" formatCode="#,##0.00_ ;[Red]\-#,##0.00\ "/>
    <numFmt numFmtId="179" formatCode="0.00_ "/>
    <numFmt numFmtId="180" formatCode="yyyy/mm/dd"/>
  </numFmts>
  <fonts count="44">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11"/>
      <name val="宋体"/>
      <charset val="134"/>
    </font>
    <font>
      <sz val="10"/>
      <color theme="1"/>
      <name val="宋体"/>
      <charset val="134"/>
      <scheme val="minor"/>
    </font>
    <font>
      <sz val="12"/>
      <color indexed="8"/>
      <name val="宋体"/>
      <charset val="134"/>
    </font>
    <font>
      <sz val="9"/>
      <color rgb="FF000000"/>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sz val="9"/>
      <color indexed="8"/>
      <name val="宋体"/>
      <charset val="134"/>
    </font>
    <font>
      <sz val="9"/>
      <name val="宋体"/>
      <charset val="134"/>
    </font>
    <font>
      <b/>
      <sz val="10"/>
      <color indexed="8"/>
      <name val="宋体"/>
      <charset val="134"/>
    </font>
    <font>
      <sz val="10"/>
      <name val="宋体"/>
      <charset val="0"/>
    </font>
    <font>
      <b/>
      <sz val="12"/>
      <name val="宋体"/>
      <charset val="134"/>
    </font>
    <font>
      <sz val="12"/>
      <name val="宋体"/>
      <charset val="134"/>
    </font>
    <font>
      <sz val="10"/>
      <name val="Arial"/>
      <charset val="0"/>
    </font>
    <font>
      <b/>
      <sz val="11"/>
      <color indexed="8"/>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bottom/>
      <diagonal/>
    </border>
    <border>
      <left/>
      <right style="thin">
        <color rgb="FF000000"/>
      </right>
      <top/>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37" applyNumberFormat="0" applyAlignment="0" applyProtection="0">
      <alignment vertical="center"/>
    </xf>
    <xf numFmtId="44" fontId="0" fillId="0" borderId="0" applyFont="0" applyFill="0" applyBorder="0" applyAlignment="0" applyProtection="0">
      <alignment vertical="center"/>
    </xf>
    <xf numFmtId="0" fontId="20" fillId="0" borderId="0"/>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38"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9" applyNumberFormat="0" applyFill="0" applyAlignment="0" applyProtection="0">
      <alignment vertical="center"/>
    </xf>
    <xf numFmtId="0" fontId="35" fillId="0" borderId="39" applyNumberFormat="0" applyFill="0" applyAlignment="0" applyProtection="0">
      <alignment vertical="center"/>
    </xf>
    <xf numFmtId="0" fontId="27" fillId="10" borderId="0" applyNumberFormat="0" applyBorder="0" applyAlignment="0" applyProtection="0">
      <alignment vertical="center"/>
    </xf>
    <xf numFmtId="0" fontId="30" fillId="0" borderId="40" applyNumberFormat="0" applyFill="0" applyAlignment="0" applyProtection="0">
      <alignment vertical="center"/>
    </xf>
    <xf numFmtId="0" fontId="27" fillId="11" borderId="0" applyNumberFormat="0" applyBorder="0" applyAlignment="0" applyProtection="0">
      <alignment vertical="center"/>
    </xf>
    <xf numFmtId="0" fontId="36" fillId="12" borderId="41" applyNumberFormat="0" applyAlignment="0" applyProtection="0">
      <alignment vertical="center"/>
    </xf>
    <xf numFmtId="0" fontId="37" fillId="12" borderId="37" applyNumberFormat="0" applyAlignment="0" applyProtection="0">
      <alignment vertical="center"/>
    </xf>
    <xf numFmtId="0" fontId="38" fillId="13" borderId="42"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43" applyNumberFormat="0" applyFill="0" applyAlignment="0" applyProtection="0">
      <alignment vertical="center"/>
    </xf>
    <xf numFmtId="0" fontId="40" fillId="0" borderId="44" applyNumberFormat="0" applyFill="0" applyAlignment="0" applyProtection="0">
      <alignment vertical="center"/>
    </xf>
    <xf numFmtId="0" fontId="41" fillId="16" borderId="0" applyNumberFormat="0" applyBorder="0" applyAlignment="0" applyProtection="0">
      <alignment vertical="center"/>
    </xf>
    <xf numFmtId="0" fontId="4" fillId="0" borderId="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43" fillId="0" borderId="0"/>
    <xf numFmtId="0" fontId="20" fillId="0" borderId="0">
      <alignment vertical="center"/>
    </xf>
    <xf numFmtId="0" fontId="1" fillId="0" borderId="0"/>
  </cellStyleXfs>
  <cellXfs count="172">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178"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179" fontId="2" fillId="0" borderId="1" xfId="0" applyNumberFormat="1" applyFont="1" applyFill="1" applyBorder="1" applyAlignment="1" applyProtection="1">
      <alignment horizontal="center" vertical="center"/>
    </xf>
    <xf numFmtId="180" fontId="2" fillId="0" borderId="1" xfId="0" applyNumberFormat="1" applyFont="1" applyFill="1" applyBorder="1" applyAlignment="1" applyProtection="1">
      <alignment horizontal="center" vertical="center"/>
    </xf>
    <xf numFmtId="0" fontId="1" fillId="0" borderId="1" xfId="0" applyFont="1" applyFill="1" applyBorder="1" applyAlignment="1"/>
    <xf numFmtId="0" fontId="1" fillId="0" borderId="7" xfId="0" applyFont="1" applyFill="1" applyBorder="1" applyAlignment="1"/>
    <xf numFmtId="0" fontId="5" fillId="0" borderId="0" xfId="0" applyFont="1" applyFill="1" applyBorder="1" applyAlignment="1">
      <alignment horizontal="left"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6" fillId="0" borderId="1" xfId="0" applyFont="1" applyFill="1" applyBorder="1" applyAlignment="1">
      <alignment horizontal="center" vertical="center"/>
    </xf>
    <xf numFmtId="0" fontId="4" fillId="0" borderId="6"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7" fillId="0" borderId="0" xfId="0" applyFont="1"/>
    <xf numFmtId="0" fontId="0" fillId="0" borderId="0" xfId="0" applyFont="1"/>
    <xf numFmtId="0" fontId="8" fillId="0" borderId="1" xfId="52" applyFont="1" applyFill="1" applyBorder="1" applyAlignment="1">
      <alignment horizontal="center" vertical="center" wrapText="1"/>
    </xf>
    <xf numFmtId="0" fontId="8" fillId="0" borderId="1" xfId="52" applyFont="1" applyFill="1" applyBorder="1" applyAlignment="1">
      <alignment vertical="center" wrapText="1"/>
    </xf>
    <xf numFmtId="0" fontId="8" fillId="0" borderId="1" xfId="52" applyFont="1" applyFill="1" applyBorder="1" applyAlignment="1">
      <alignment horizontal="left" vertical="center" wrapText="1" indent="1"/>
    </xf>
    <xf numFmtId="0" fontId="9" fillId="0" borderId="12" xfId="0" applyFont="1" applyBorder="1" applyAlignment="1" applyProtection="1">
      <alignment horizontal="left" vertical="center" wrapText="1"/>
      <protection locked="0"/>
    </xf>
    <xf numFmtId="0" fontId="9" fillId="0" borderId="13" xfId="0" applyFont="1" applyBorder="1" applyAlignment="1" applyProtection="1">
      <alignment horizontal="right" vertical="center" wrapText="1"/>
      <protection locked="0"/>
    </xf>
    <xf numFmtId="0" fontId="9" fillId="0" borderId="14"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9" fillId="0" borderId="15" xfId="0" applyFont="1" applyBorder="1" applyAlignment="1" applyProtection="1">
      <alignment horizontal="center" vertical="center" wrapText="1"/>
      <protection locked="0"/>
    </xf>
    <xf numFmtId="0" fontId="4" fillId="0" borderId="0" xfId="0" applyFont="1" applyFill="1" applyBorder="1" applyAlignment="1"/>
    <xf numFmtId="0" fontId="4" fillId="0" borderId="0" xfId="0" applyFont="1" applyFill="1" applyBorder="1" applyAlignment="1">
      <alignment vertical="center"/>
    </xf>
    <xf numFmtId="0" fontId="10" fillId="0" borderId="0" xfId="0" applyFont="1" applyFill="1" applyBorder="1" applyAlignment="1">
      <alignment vertical="center"/>
    </xf>
    <xf numFmtId="0" fontId="11" fillId="0" borderId="16" xfId="0" applyFont="1" applyFill="1" applyBorder="1" applyAlignment="1">
      <alignment vertical="center"/>
    </xf>
    <xf numFmtId="0" fontId="11" fillId="0" borderId="16" xfId="0" applyFont="1" applyFill="1" applyBorder="1" applyAlignment="1">
      <alignment horizontal="right" vertical="center"/>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vertical="center"/>
    </xf>
    <xf numFmtId="10" fontId="12" fillId="0" borderId="1" xfId="0" applyNumberFormat="1" applyFont="1" applyFill="1" applyBorder="1" applyAlignment="1">
      <alignment vertical="center"/>
    </xf>
    <xf numFmtId="0" fontId="13" fillId="0" borderId="0" xfId="0" applyFont="1" applyFill="1" applyBorder="1" applyAlignment="1">
      <alignment horizontal="left" vertical="top" wrapText="1"/>
    </xf>
    <xf numFmtId="0" fontId="7" fillId="0" borderId="0" xfId="0" applyFont="1" applyAlignment="1">
      <alignment horizontal="left" vertical="center"/>
    </xf>
    <xf numFmtId="49" fontId="1" fillId="0" borderId="0" xfId="0" applyNumberFormat="1" applyFont="1" applyFill="1" applyBorder="1" applyAlignment="1"/>
    <xf numFmtId="0" fontId="4" fillId="0" borderId="7" xfId="0" applyNumberFormat="1" applyFont="1" applyFill="1" applyBorder="1" applyAlignment="1" applyProtection="1">
      <alignment horizontal="center" vertical="center"/>
    </xf>
    <xf numFmtId="0" fontId="4" fillId="0" borderId="17"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8"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14" fillId="0" borderId="1" xfId="51" applyNumberFormat="1" applyFont="1" applyFill="1" applyBorder="1" applyAlignment="1">
      <alignment horizontal="center" vertical="center"/>
    </xf>
    <xf numFmtId="49" fontId="6" fillId="0" borderId="1" xfId="51" applyNumberFormat="1" applyFont="1" applyFill="1" applyBorder="1" applyAlignment="1">
      <alignment horizontal="center" vertical="center"/>
    </xf>
    <xf numFmtId="49" fontId="14" fillId="0" borderId="1" xfId="51" applyNumberFormat="1" applyFont="1" applyFill="1" applyBorder="1" applyAlignment="1">
      <alignment vertical="center"/>
    </xf>
    <xf numFmtId="176" fontId="15" fillId="0" borderId="19" xfId="0" applyNumberFormat="1" applyFont="1" applyFill="1" applyBorder="1" applyAlignment="1" applyProtection="1">
      <alignment vertical="center" wrapText="1" readingOrder="1"/>
      <protection locked="0"/>
    </xf>
    <xf numFmtId="177" fontId="16" fillId="0" borderId="1" xfId="0" applyNumberFormat="1" applyFont="1" applyFill="1" applyBorder="1" applyAlignment="1">
      <alignment horizontal="center" vertical="center"/>
    </xf>
    <xf numFmtId="49" fontId="6" fillId="0" borderId="1" xfId="51" applyNumberFormat="1" applyFont="1" applyFill="1" applyBorder="1" applyAlignment="1">
      <alignment vertical="center"/>
    </xf>
    <xf numFmtId="49" fontId="6" fillId="0" borderId="1" xfId="0" applyNumberFormat="1" applyFont="1" applyFill="1" applyBorder="1" applyAlignment="1"/>
    <xf numFmtId="0" fontId="15" fillId="0" borderId="19" xfId="0" applyFont="1" applyFill="1" applyBorder="1" applyAlignment="1" applyProtection="1">
      <alignment vertical="center" wrapText="1" readingOrder="1"/>
      <protection locked="0"/>
    </xf>
    <xf numFmtId="0" fontId="17" fillId="0" borderId="1" xfId="0" applyNumberFormat="1" applyFont="1" applyFill="1" applyBorder="1" applyAlignment="1" applyProtection="1">
      <alignment horizontal="center" vertical="center"/>
    </xf>
    <xf numFmtId="49" fontId="14" fillId="0" borderId="1" xfId="0" applyNumberFormat="1" applyFont="1" applyFill="1" applyBorder="1" applyAlignment="1"/>
    <xf numFmtId="49" fontId="6" fillId="0" borderId="1" xfId="0" applyNumberFormat="1" applyFont="1" applyFill="1" applyBorder="1" applyAlignment="1">
      <alignment horizontal="center"/>
    </xf>
    <xf numFmtId="0" fontId="6" fillId="0" borderId="1" xfId="0" applyFont="1" applyFill="1" applyBorder="1" applyAlignment="1"/>
    <xf numFmtId="0" fontId="1" fillId="0" borderId="0" xfId="5" applyFont="1" applyFill="1" applyAlignment="1">
      <alignment horizontal="center" wrapText="1"/>
    </xf>
    <xf numFmtId="0" fontId="1" fillId="0" borderId="0" xfId="5" applyFont="1" applyFill="1" applyAlignment="1">
      <alignment wrapText="1"/>
    </xf>
    <xf numFmtId="0" fontId="1" fillId="0" borderId="0" xfId="5" applyFont="1" applyFill="1"/>
    <xf numFmtId="0" fontId="18" fillId="0" borderId="0" xfId="51" applyFont="1" applyFill="1" applyBorder="1" applyAlignment="1"/>
    <xf numFmtId="0" fontId="19" fillId="0" borderId="20" xfId="5" applyFont="1" applyFill="1" applyBorder="1" applyAlignment="1">
      <alignment horizontal="center" vertical="center" wrapText="1"/>
    </xf>
    <xf numFmtId="0" fontId="19" fillId="0" borderId="10" xfId="5" applyFont="1" applyFill="1" applyBorder="1" applyAlignment="1">
      <alignment horizontal="center" vertical="center" wrapText="1"/>
    </xf>
    <xf numFmtId="0" fontId="19" fillId="0" borderId="21" xfId="5" applyFont="1" applyFill="1" applyBorder="1" applyAlignment="1">
      <alignment horizontal="center" vertical="center" wrapText="1"/>
    </xf>
    <xf numFmtId="0" fontId="19" fillId="0" borderId="22" xfId="5" applyFont="1" applyFill="1" applyBorder="1" applyAlignment="1">
      <alignment horizontal="center" vertical="center" wrapText="1"/>
    </xf>
    <xf numFmtId="0" fontId="19" fillId="0" borderId="23" xfId="5"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19" fillId="0" borderId="2" xfId="5"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center" vertical="center" wrapText="1"/>
    </xf>
    <xf numFmtId="0" fontId="19" fillId="0" borderId="5" xfId="5"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20" fillId="0" borderId="1" xfId="5" applyFont="1" applyFill="1" applyBorder="1" applyAlignment="1">
      <alignment horizontal="center" vertical="center" wrapText="1"/>
    </xf>
    <xf numFmtId="0" fontId="20" fillId="0" borderId="7" xfId="5" applyFont="1" applyFill="1" applyBorder="1" applyAlignment="1">
      <alignment horizontal="center" vertical="center" wrapText="1"/>
    </xf>
    <xf numFmtId="0" fontId="19" fillId="0" borderId="7" xfId="5" applyFont="1" applyFill="1" applyBorder="1" applyAlignment="1">
      <alignment horizontal="left" vertical="center" wrapText="1"/>
    </xf>
    <xf numFmtId="0" fontId="19" fillId="0" borderId="17" xfId="5" applyFont="1" applyFill="1" applyBorder="1" applyAlignment="1">
      <alignment horizontal="left" vertical="center" wrapText="1"/>
    </xf>
    <xf numFmtId="0" fontId="19" fillId="0" borderId="18" xfId="5" applyFont="1" applyFill="1" applyBorder="1" applyAlignment="1">
      <alignment horizontal="left" vertical="center" wrapText="1"/>
    </xf>
    <xf numFmtId="177" fontId="16" fillId="0" borderId="1" xfId="5" applyNumberFormat="1" applyFont="1" applyFill="1" applyBorder="1" applyAlignment="1">
      <alignment horizontal="center" vertical="center" wrapText="1"/>
    </xf>
    <xf numFmtId="0" fontId="14" fillId="0" borderId="1" xfId="5" applyFont="1" applyFill="1" applyBorder="1" applyAlignment="1">
      <alignment horizontal="center" vertical="center"/>
    </xf>
    <xf numFmtId="49" fontId="6" fillId="0" borderId="1" xfId="5" applyNumberFormat="1" applyFont="1" applyFill="1" applyBorder="1" applyAlignment="1">
      <alignment horizontal="center" vertical="center"/>
    </xf>
    <xf numFmtId="0" fontId="14" fillId="0" borderId="7" xfId="5" applyFont="1" applyFill="1" applyBorder="1" applyAlignment="1">
      <alignment vertical="center"/>
    </xf>
    <xf numFmtId="177" fontId="16" fillId="0" borderId="1" xfId="5" applyNumberFormat="1" applyFont="1" applyFill="1" applyBorder="1" applyAlignment="1">
      <alignment horizontal="center" vertical="center"/>
    </xf>
    <xf numFmtId="177" fontId="16" fillId="0" borderId="1" xfId="5" applyNumberFormat="1" applyFont="1" applyFill="1" applyBorder="1"/>
    <xf numFmtId="0" fontId="6" fillId="0" borderId="1" xfId="5" applyFont="1" applyFill="1" applyBorder="1" applyAlignment="1">
      <alignment horizontal="center" vertical="center"/>
    </xf>
    <xf numFmtId="0" fontId="6" fillId="0" borderId="7" xfId="5" applyFont="1" applyFill="1" applyBorder="1" applyAlignment="1">
      <alignment vertical="center"/>
    </xf>
    <xf numFmtId="0" fontId="6" fillId="0" borderId="20" xfId="0" applyFont="1" applyFill="1" applyBorder="1" applyAlignment="1">
      <alignment horizontal="center" vertical="center"/>
    </xf>
    <xf numFmtId="0" fontId="4" fillId="0" borderId="18" xfId="0" applyNumberFormat="1" applyFont="1" applyFill="1" applyBorder="1" applyAlignment="1" applyProtection="1">
      <alignment horizontal="center" vertical="center" wrapText="1"/>
    </xf>
    <xf numFmtId="0" fontId="6" fillId="0" borderId="2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2" xfId="0" applyFont="1" applyFill="1" applyBorder="1" applyAlignment="1">
      <alignment horizontal="center" vertical="center"/>
    </xf>
    <xf numFmtId="0" fontId="21" fillId="0" borderId="0" xfId="51" applyFont="1" applyFill="1" applyBorder="1" applyAlignment="1"/>
    <xf numFmtId="0" fontId="2" fillId="0" borderId="24" xfId="51" applyFont="1" applyFill="1" applyBorder="1" applyAlignment="1" applyProtection="1">
      <alignment horizontal="center" vertical="center" wrapText="1" readingOrder="1"/>
      <protection locked="0"/>
    </xf>
    <xf numFmtId="0" fontId="21" fillId="0" borderId="25" xfId="51" applyFont="1" applyFill="1" applyBorder="1" applyAlignment="1" applyProtection="1">
      <alignment vertical="top" wrapText="1"/>
      <protection locked="0"/>
    </xf>
    <xf numFmtId="0" fontId="21" fillId="0" borderId="26" xfId="51" applyFont="1" applyFill="1" applyBorder="1" applyAlignment="1" applyProtection="1">
      <alignment vertical="top" wrapText="1"/>
      <protection locked="0"/>
    </xf>
    <xf numFmtId="0" fontId="2" fillId="0" borderId="11" xfId="51" applyFont="1" applyFill="1" applyBorder="1" applyAlignment="1" applyProtection="1">
      <alignment horizontal="center" vertical="center" wrapText="1" readingOrder="1"/>
      <protection locked="0"/>
    </xf>
    <xf numFmtId="0" fontId="21" fillId="0" borderId="27" xfId="51" applyFont="1" applyFill="1" applyBorder="1" applyAlignment="1" applyProtection="1">
      <alignment vertical="top" wrapText="1"/>
      <protection locked="0"/>
    </xf>
    <xf numFmtId="0" fontId="21" fillId="0" borderId="28" xfId="51" applyFont="1" applyFill="1" applyBorder="1" applyAlignment="1" applyProtection="1">
      <alignment vertical="top" wrapText="1"/>
      <protection locked="0"/>
    </xf>
    <xf numFmtId="0" fontId="21" fillId="0" borderId="29" xfId="51" applyFont="1" applyFill="1" applyBorder="1" applyAlignment="1" applyProtection="1">
      <alignment vertical="top" wrapText="1"/>
      <protection locked="0"/>
    </xf>
    <xf numFmtId="0" fontId="2" fillId="0" borderId="4" xfId="51" applyFont="1" applyFill="1" applyBorder="1" applyAlignment="1" applyProtection="1">
      <alignment horizontal="center" vertical="center" wrapText="1" readingOrder="1"/>
      <protection locked="0"/>
    </xf>
    <xf numFmtId="0" fontId="21" fillId="0" borderId="19" xfId="51" applyFont="1" applyFill="1" applyBorder="1" applyAlignment="1" applyProtection="1">
      <alignment vertical="top" wrapText="1"/>
      <protection locked="0"/>
    </xf>
    <xf numFmtId="0" fontId="21" fillId="0" borderId="30" xfId="51" applyFont="1" applyFill="1" applyBorder="1" applyAlignment="1" applyProtection="1">
      <alignment vertical="top" wrapText="1"/>
      <protection locked="0"/>
    </xf>
    <xf numFmtId="0" fontId="21" fillId="0" borderId="31" xfId="51" applyFont="1" applyFill="1" applyBorder="1" applyAlignment="1" applyProtection="1">
      <alignment vertical="top" wrapText="1"/>
      <protection locked="0"/>
    </xf>
    <xf numFmtId="0" fontId="2" fillId="0" borderId="32" xfId="51" applyFont="1" applyFill="1" applyBorder="1" applyAlignment="1" applyProtection="1">
      <alignment horizontal="center" vertical="center" wrapText="1" readingOrder="1"/>
      <protection locked="0"/>
    </xf>
    <xf numFmtId="0" fontId="2" fillId="0" borderId="33" xfId="51" applyFont="1" applyFill="1" applyBorder="1" applyAlignment="1" applyProtection="1">
      <alignment horizontal="center" vertical="center" wrapText="1" readingOrder="1"/>
      <protection locked="0"/>
    </xf>
    <xf numFmtId="0" fontId="2" fillId="0" borderId="6" xfId="51"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15" fillId="0" borderId="1" xfId="51" applyFont="1" applyFill="1" applyBorder="1" applyAlignment="1" applyProtection="1">
      <alignment horizontal="center" vertical="top" wrapText="1" readingOrder="1"/>
      <protection locked="0"/>
    </xf>
    <xf numFmtId="0" fontId="15" fillId="0" borderId="1" xfId="51" applyFont="1" applyFill="1" applyBorder="1" applyAlignment="1" applyProtection="1">
      <alignment horizontal="center" vertical="center" wrapText="1" readingOrder="1"/>
      <protection locked="0"/>
    </xf>
    <xf numFmtId="177" fontId="15" fillId="0" borderId="1" xfId="51" applyNumberFormat="1" applyFont="1" applyFill="1" applyBorder="1" applyAlignment="1" applyProtection="1">
      <alignment horizontal="right" vertical="center" wrapText="1" readingOrder="1"/>
      <protection locked="0"/>
    </xf>
    <xf numFmtId="0" fontId="9" fillId="0" borderId="14" xfId="0" applyFont="1" applyBorder="1" applyAlignment="1" applyProtection="1">
      <alignment vertical="center" wrapText="1"/>
      <protection locked="0"/>
    </xf>
    <xf numFmtId="0" fontId="9" fillId="0" borderId="15" xfId="0" applyFont="1" applyBorder="1" applyAlignment="1" applyProtection="1">
      <alignment vertical="center" wrapText="1"/>
      <protection locked="0"/>
    </xf>
    <xf numFmtId="176" fontId="9" fillId="0" borderId="15" xfId="0" applyNumberFormat="1" applyFont="1" applyBorder="1" applyAlignment="1" applyProtection="1">
      <alignment horizontal="right" vertical="center" wrapText="1"/>
      <protection locked="0"/>
    </xf>
    <xf numFmtId="0" fontId="15" fillId="0" borderId="24" xfId="0" applyFont="1" applyFill="1" applyBorder="1" applyAlignment="1" applyProtection="1">
      <alignment vertical="center" wrapText="1" readingOrder="1"/>
      <protection locked="0"/>
    </xf>
    <xf numFmtId="0" fontId="15" fillId="0" borderId="24" xfId="0" applyFont="1" applyFill="1" applyBorder="1" applyAlignment="1" applyProtection="1">
      <alignment horizontal="left" vertical="center" wrapText="1" readingOrder="1"/>
      <protection locked="0"/>
    </xf>
    <xf numFmtId="176" fontId="15" fillId="0" borderId="24" xfId="0" applyNumberFormat="1" applyFont="1" applyFill="1" applyBorder="1" applyAlignment="1" applyProtection="1">
      <alignment horizontal="right" vertical="center" wrapText="1" readingOrder="1"/>
      <protection locked="0"/>
    </xf>
    <xf numFmtId="0" fontId="9" fillId="0" borderId="12" xfId="0" applyFont="1" applyBorder="1" applyAlignment="1" applyProtection="1">
      <alignment vertical="center" wrapText="1"/>
      <protection locked="0"/>
    </xf>
    <xf numFmtId="0" fontId="9" fillId="0" borderId="13" xfId="0" applyFont="1" applyBorder="1" applyAlignment="1" applyProtection="1">
      <alignment vertical="center" wrapText="1"/>
      <protection locked="0"/>
    </xf>
    <xf numFmtId="0" fontId="9" fillId="0" borderId="13" xfId="0" applyFont="1" applyBorder="1" applyAlignment="1" applyProtection="1">
      <alignment horizontal="left" vertical="center" wrapText="1"/>
      <protection locked="0"/>
    </xf>
    <xf numFmtId="176" fontId="9" fillId="0" borderId="13" xfId="0" applyNumberFormat="1" applyFont="1" applyBorder="1" applyAlignment="1" applyProtection="1">
      <alignment horizontal="right" vertical="center" wrapText="1"/>
      <protection locked="0"/>
    </xf>
    <xf numFmtId="0" fontId="9" fillId="0" borderId="34" xfId="0" applyFont="1" applyBorder="1" applyAlignment="1" applyProtection="1">
      <alignment vertical="center" wrapText="1"/>
      <protection locked="0"/>
    </xf>
    <xf numFmtId="0" fontId="9" fillId="0" borderId="35" xfId="0" applyFont="1" applyBorder="1" applyAlignment="1" applyProtection="1">
      <alignment vertical="center" wrapText="1"/>
      <protection locked="0"/>
    </xf>
    <xf numFmtId="0" fontId="0" fillId="0" borderId="1" xfId="0" applyBorder="1"/>
    <xf numFmtId="0" fontId="15" fillId="0" borderId="1" xfId="0" applyFont="1" applyFill="1" applyBorder="1" applyAlignment="1" applyProtection="1">
      <alignment vertical="center" wrapText="1" readingOrder="1"/>
      <protection locked="0"/>
    </xf>
    <xf numFmtId="0" fontId="15" fillId="0" borderId="33" xfId="0" applyFont="1" applyFill="1" applyBorder="1" applyAlignment="1" applyProtection="1">
      <alignment horizontal="left" vertical="center" wrapText="1" readingOrder="1"/>
      <protection locked="0"/>
    </xf>
    <xf numFmtId="0" fontId="21" fillId="0" borderId="33" xfId="51" applyFont="1" applyFill="1" applyBorder="1" applyAlignment="1" applyProtection="1">
      <alignment vertical="top" wrapText="1"/>
      <protection locked="0"/>
    </xf>
    <xf numFmtId="0" fontId="2" fillId="0" borderId="27" xfId="51" applyFont="1" applyFill="1" applyBorder="1" applyAlignment="1" applyProtection="1">
      <alignment horizontal="center" vertical="center" wrapText="1" readingOrder="1"/>
      <protection locked="0"/>
    </xf>
    <xf numFmtId="0" fontId="2" fillId="0" borderId="26" xfId="51" applyFont="1" applyFill="1" applyBorder="1" applyAlignment="1" applyProtection="1">
      <alignment horizontal="center" vertical="center" wrapText="1" readingOrder="1"/>
      <protection locked="0"/>
    </xf>
    <xf numFmtId="0" fontId="2" fillId="0" borderId="31" xfId="51" applyFont="1" applyFill="1" applyBorder="1" applyAlignment="1" applyProtection="1">
      <alignment horizontal="center" vertical="center" wrapText="1" readingOrder="1"/>
      <protection locked="0"/>
    </xf>
    <xf numFmtId="0" fontId="2" fillId="0" borderId="36" xfId="51" applyFont="1" applyFill="1" applyBorder="1" applyAlignment="1" applyProtection="1">
      <alignment horizontal="center" vertical="center" wrapText="1" readingOrder="1"/>
      <protection locked="0"/>
    </xf>
    <xf numFmtId="0" fontId="2" fillId="0" borderId="19" xfId="51" applyFont="1" applyFill="1" applyBorder="1" applyAlignment="1" applyProtection="1">
      <alignment horizontal="center" vertical="center" wrapText="1" readingOrder="1"/>
      <protection locked="0"/>
    </xf>
    <xf numFmtId="0" fontId="2" fillId="0" borderId="0" xfId="51"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177" fontId="4" fillId="0" borderId="1" xfId="0" applyNumberFormat="1" applyFont="1" applyFill="1" applyBorder="1" applyAlignment="1" applyProtection="1">
      <alignment horizontal="right" vertical="center"/>
    </xf>
    <xf numFmtId="0" fontId="6"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178" fontId="17"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177"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3" fillId="2" borderId="0" xfId="0" applyFont="1" applyFill="1" applyAlignment="1">
      <alignment vertical="center" wrapText="1"/>
    </xf>
    <xf numFmtId="0" fontId="23" fillId="0" borderId="1" xfId="53" applyNumberFormat="1" applyFont="1" applyFill="1" applyBorder="1" applyAlignment="1" applyProtection="1">
      <alignment vertical="center"/>
    </xf>
    <xf numFmtId="0" fontId="2" fillId="0" borderId="1" xfId="53" applyNumberFormat="1" applyFont="1" applyFill="1" applyBorder="1" applyAlignment="1" applyProtection="1">
      <alignment vertical="center"/>
    </xf>
    <xf numFmtId="0" fontId="23" fillId="0" borderId="1" xfId="0" applyNumberFormat="1" applyFont="1" applyFill="1" applyBorder="1" applyAlignment="1" applyProtection="1">
      <alignment vertical="center"/>
    </xf>
    <xf numFmtId="177" fontId="2" fillId="0" borderId="7"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right"/>
    </xf>
    <xf numFmtId="0" fontId="1" fillId="0" borderId="1" xfId="0" applyFont="1" applyFill="1" applyBorder="1" applyAlignment="1">
      <alignment vertical="center"/>
    </xf>
    <xf numFmtId="0" fontId="17" fillId="0" borderId="6" xfId="0" applyNumberFormat="1" applyFont="1" applyFill="1" applyBorder="1" applyAlignment="1" applyProtection="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workbookViewId="0">
      <selection activeCell="D25" sqref="D25"/>
    </sheetView>
  </sheetViews>
  <sheetFormatPr defaultColWidth="8" defaultRowHeight="14.25" customHeight="1" outlineLevelCol="3"/>
  <cols>
    <col min="1" max="1" width="35.75" style="1" customWidth="1"/>
    <col min="2" max="2" width="37.75" style="1" customWidth="1"/>
    <col min="3" max="3" width="35.3796296296296" style="1" customWidth="1"/>
    <col min="4" max="4" width="40.3796296296296" style="1" customWidth="1"/>
    <col min="5" max="5" width="10.1296296296296" style="1"/>
    <col min="6" max="16384" width="8" style="1"/>
  </cols>
  <sheetData>
    <row r="1" s="1" customFormat="1" ht="12" spans="1:3">
      <c r="A1" s="2"/>
      <c r="B1" s="2"/>
      <c r="C1" s="2"/>
    </row>
    <row r="2" s="1" customFormat="1" ht="21.6" spans="1:4">
      <c r="A2" s="3" t="s">
        <v>0</v>
      </c>
      <c r="B2" s="3"/>
      <c r="C2" s="3"/>
      <c r="D2" s="3"/>
    </row>
    <row r="3" s="1" customFormat="1" ht="19.5" customHeight="1" spans="1:4">
      <c r="A3" s="4" t="s">
        <v>1</v>
      </c>
      <c r="B3" s="152"/>
      <c r="C3" s="152"/>
      <c r="D3" s="27" t="s">
        <v>2</v>
      </c>
    </row>
    <row r="4" s="1" customFormat="1" ht="19.5" customHeight="1" spans="1:4">
      <c r="A4" s="153" t="s">
        <v>3</v>
      </c>
      <c r="B4" s="153"/>
      <c r="C4" s="153" t="s">
        <v>4</v>
      </c>
      <c r="D4" s="153"/>
    </row>
    <row r="5" s="1" customFormat="1" ht="19.5" customHeight="1" spans="1:4">
      <c r="A5" s="153" t="s">
        <v>5</v>
      </c>
      <c r="B5" s="153" t="s">
        <v>6</v>
      </c>
      <c r="C5" s="153" t="s">
        <v>7</v>
      </c>
      <c r="D5" s="153" t="s">
        <v>6</v>
      </c>
    </row>
    <row r="6" s="1" customFormat="1" ht="19.5" customHeight="1" spans="1:4">
      <c r="A6" s="153"/>
      <c r="B6" s="153"/>
      <c r="C6" s="153"/>
      <c r="D6" s="153"/>
    </row>
    <row r="7" s="1" customFormat="1" ht="17.25" customHeight="1" spans="1:4">
      <c r="A7" s="167" t="s">
        <v>8</v>
      </c>
      <c r="B7" s="162">
        <v>13406602.78</v>
      </c>
      <c r="C7" s="161" t="s">
        <v>9</v>
      </c>
      <c r="D7" s="162">
        <v>10245929.3</v>
      </c>
    </row>
    <row r="8" s="1" customFormat="1" ht="17.25" customHeight="1" spans="1:4">
      <c r="A8" s="163" t="s">
        <v>10</v>
      </c>
      <c r="B8" s="162"/>
      <c r="C8" s="161" t="s">
        <v>11</v>
      </c>
      <c r="D8" s="162"/>
    </row>
    <row r="9" s="1" customFormat="1" ht="17.25" customHeight="1" spans="1:4">
      <c r="A9" s="163" t="s">
        <v>12</v>
      </c>
      <c r="B9" s="162"/>
      <c r="C9" s="161" t="s">
        <v>13</v>
      </c>
      <c r="D9" s="162"/>
    </row>
    <row r="10" s="1" customFormat="1" ht="17.25" customHeight="1" spans="1:4">
      <c r="A10" s="163" t="s">
        <v>14</v>
      </c>
      <c r="B10" s="162"/>
      <c r="C10" s="161" t="s">
        <v>15</v>
      </c>
      <c r="D10" s="162">
        <v>103000</v>
      </c>
    </row>
    <row r="11" s="1" customFormat="1" ht="17.25" customHeight="1" spans="1:4">
      <c r="A11" s="163" t="s">
        <v>16</v>
      </c>
      <c r="B11" s="162"/>
      <c r="C11" s="161" t="s">
        <v>17</v>
      </c>
      <c r="D11" s="162"/>
    </row>
    <row r="12" s="1" customFormat="1" ht="17.25" customHeight="1" spans="1:4">
      <c r="A12" s="163" t="s">
        <v>18</v>
      </c>
      <c r="B12" s="162"/>
      <c r="C12" s="161" t="s">
        <v>19</v>
      </c>
      <c r="D12" s="162"/>
    </row>
    <row r="13" s="1" customFormat="1" ht="17.25" customHeight="1" spans="1:4">
      <c r="A13" s="163" t="s">
        <v>20</v>
      </c>
      <c r="B13" s="162"/>
      <c r="C13" s="161" t="s">
        <v>21</v>
      </c>
      <c r="D13" s="162"/>
    </row>
    <row r="14" s="1" customFormat="1" ht="17.25" customHeight="1" spans="1:4">
      <c r="A14" s="19"/>
      <c r="B14" s="162"/>
      <c r="C14" s="161" t="s">
        <v>22</v>
      </c>
      <c r="D14" s="162">
        <v>703767.2</v>
      </c>
    </row>
    <row r="15" s="1" customFormat="1" ht="17.25" customHeight="1" spans="1:4">
      <c r="A15" s="19"/>
      <c r="B15" s="162"/>
      <c r="C15" s="161" t="s">
        <v>23</v>
      </c>
      <c r="D15" s="162">
        <v>450065.76</v>
      </c>
    </row>
    <row r="16" s="1" customFormat="1" ht="17.25" customHeight="1" spans="1:4">
      <c r="A16" s="19"/>
      <c r="B16" s="162"/>
      <c r="C16" s="161" t="s">
        <v>24</v>
      </c>
      <c r="D16" s="162"/>
    </row>
    <row r="17" s="1" customFormat="1" ht="17.25" customHeight="1" spans="1:4">
      <c r="A17" s="19"/>
      <c r="B17" s="168"/>
      <c r="C17" s="161" t="s">
        <v>25</v>
      </c>
      <c r="D17" s="162">
        <v>1432580.2</v>
      </c>
    </row>
    <row r="18" s="1" customFormat="1" ht="17.25" customHeight="1" spans="1:4">
      <c r="A18" s="19"/>
      <c r="B18" s="169"/>
      <c r="C18" s="161" t="s">
        <v>26</v>
      </c>
      <c r="D18" s="162"/>
    </row>
    <row r="19" s="1" customFormat="1" ht="17.25" customHeight="1" spans="1:4">
      <c r="A19" s="19"/>
      <c r="B19" s="169"/>
      <c r="C19" s="161" t="s">
        <v>27</v>
      </c>
      <c r="D19" s="162"/>
    </row>
    <row r="20" s="1" customFormat="1" ht="17.25" customHeight="1" spans="1:4">
      <c r="A20" s="19"/>
      <c r="B20" s="169"/>
      <c r="C20" s="163" t="s">
        <v>28</v>
      </c>
      <c r="D20" s="162"/>
    </row>
    <row r="21" s="1" customFormat="1" ht="17.25" customHeight="1" spans="1:4">
      <c r="A21" s="170"/>
      <c r="B21" s="169"/>
      <c r="C21" s="163" t="s">
        <v>29</v>
      </c>
      <c r="D21" s="162"/>
    </row>
    <row r="22" s="1" customFormat="1" ht="17.25" customHeight="1" spans="1:4">
      <c r="A22" s="161"/>
      <c r="B22" s="169"/>
      <c r="C22" s="163" t="s">
        <v>30</v>
      </c>
      <c r="D22" s="162"/>
    </row>
    <row r="23" s="1" customFormat="1" ht="17.25" customHeight="1" spans="1:4">
      <c r="A23" s="161"/>
      <c r="B23" s="169"/>
      <c r="C23" s="163" t="s">
        <v>31</v>
      </c>
      <c r="D23" s="162"/>
    </row>
    <row r="24" s="1" customFormat="1" ht="17.25" customHeight="1" spans="1:4">
      <c r="A24" s="161"/>
      <c r="B24" s="169"/>
      <c r="C24" s="163" t="s">
        <v>32</v>
      </c>
      <c r="D24" s="162">
        <v>29000</v>
      </c>
    </row>
    <row r="25" s="1" customFormat="1" ht="17.25" customHeight="1" spans="1:4">
      <c r="A25" s="161"/>
      <c r="B25" s="169"/>
      <c r="C25" s="163" t="s">
        <v>33</v>
      </c>
      <c r="D25" s="162">
        <v>442260.32</v>
      </c>
    </row>
    <row r="26" s="1" customFormat="1" ht="17.25" customHeight="1" spans="1:4">
      <c r="A26" s="161"/>
      <c r="B26" s="169"/>
      <c r="C26" s="163" t="s">
        <v>34</v>
      </c>
      <c r="D26" s="162"/>
    </row>
    <row r="27" s="1" customFormat="1" ht="17.25" customHeight="1" spans="1:4">
      <c r="A27" s="161"/>
      <c r="B27" s="169"/>
      <c r="C27" s="163" t="s">
        <v>35</v>
      </c>
      <c r="D27" s="162"/>
    </row>
    <row r="28" s="1" customFormat="1" ht="17.25" customHeight="1" spans="1:4">
      <c r="A28" s="161"/>
      <c r="B28" s="169"/>
      <c r="C28" s="163" t="s">
        <v>36</v>
      </c>
      <c r="D28" s="162"/>
    </row>
    <row r="29" s="1" customFormat="1" ht="17.25" customHeight="1" spans="1:4">
      <c r="A29" s="161"/>
      <c r="B29" s="169"/>
      <c r="C29" s="163" t="s">
        <v>37</v>
      </c>
      <c r="D29" s="162"/>
    </row>
    <row r="30" customHeight="1" spans="1:4">
      <c r="A30" s="171" t="s">
        <v>38</v>
      </c>
      <c r="B30" s="162">
        <f>SUM(B7:B29)</f>
        <v>13406602.78</v>
      </c>
      <c r="C30" s="70" t="s">
        <v>39</v>
      </c>
      <c r="D30" s="160">
        <f>SUM(D7:D29)</f>
        <v>13406602.78</v>
      </c>
    </row>
    <row r="31" s="1" customFormat="1" ht="29.25" customHeight="1" spans="1:2">
      <c r="A31" s="21"/>
      <c r="B31" s="21"/>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6"/>
  <sheetViews>
    <sheetView tabSelected="1" topLeftCell="A81" workbookViewId="0">
      <selection activeCell="B83" sqref="B83"/>
    </sheetView>
  </sheetViews>
  <sheetFormatPr defaultColWidth="8" defaultRowHeight="12" outlineLevelCol="7"/>
  <cols>
    <col min="1" max="1" width="25.3796296296296" style="31"/>
    <col min="2" max="2" width="25.3796296296296" style="31" customWidth="1"/>
    <col min="3" max="5" width="20.6296296296296" style="31" customWidth="1"/>
    <col min="6" max="6" width="22" style="31" customWidth="1"/>
    <col min="7" max="7" width="16.5" style="31" customWidth="1"/>
    <col min="8" max="8" width="17.6296296296296" style="31" customWidth="1"/>
    <col min="9" max="16384" width="8" style="31"/>
  </cols>
  <sheetData>
    <row r="1" customFormat="1" ht="14.4" spans="1:5">
      <c r="A1" s="32"/>
      <c r="B1" s="33"/>
      <c r="C1" s="33"/>
      <c r="D1" s="33"/>
      <c r="E1" s="33"/>
    </row>
    <row r="2" s="31" customFormat="1" ht="21.6" spans="1:8">
      <c r="A2" s="3" t="s">
        <v>464</v>
      </c>
      <c r="B2" s="3"/>
      <c r="C2" s="3"/>
      <c r="D2" s="3"/>
      <c r="E2" s="3"/>
      <c r="F2" s="3"/>
      <c r="G2" s="3"/>
      <c r="H2" s="3"/>
    </row>
    <row r="3" s="31" customFormat="1" ht="14.4" spans="1:1">
      <c r="A3" s="4" t="s">
        <v>1</v>
      </c>
    </row>
    <row r="4" s="31" customFormat="1" ht="44.25" customHeight="1" spans="1:8">
      <c r="A4" s="34" t="s">
        <v>465</v>
      </c>
      <c r="B4" s="34" t="s">
        <v>466</v>
      </c>
      <c r="C4" s="34" t="s">
        <v>467</v>
      </c>
      <c r="D4" s="34" t="s">
        <v>468</v>
      </c>
      <c r="E4" s="34" t="s">
        <v>469</v>
      </c>
      <c r="F4" s="34" t="s">
        <v>470</v>
      </c>
      <c r="G4" s="34" t="s">
        <v>471</v>
      </c>
      <c r="H4" s="34" t="s">
        <v>472</v>
      </c>
    </row>
    <row r="5" s="31" customFormat="1" ht="15.6" spans="1:8">
      <c r="A5" s="34">
        <v>1</v>
      </c>
      <c r="B5" s="34">
        <v>2</v>
      </c>
      <c r="C5" s="34">
        <v>3</v>
      </c>
      <c r="D5" s="34">
        <v>4</v>
      </c>
      <c r="E5" s="34">
        <v>5</v>
      </c>
      <c r="F5" s="34">
        <v>6</v>
      </c>
      <c r="G5" s="34">
        <v>7</v>
      </c>
      <c r="H5" s="34">
        <v>8</v>
      </c>
    </row>
    <row r="6" s="31" customFormat="1" ht="33" customHeight="1" spans="1:8">
      <c r="A6" s="37" t="s">
        <v>473</v>
      </c>
      <c r="B6" s="38"/>
      <c r="C6" s="38"/>
      <c r="D6" s="38"/>
      <c r="E6" s="38"/>
      <c r="F6" s="38"/>
      <c r="G6" s="38"/>
      <c r="H6" s="38"/>
    </row>
    <row r="7" s="31" customFormat="1" ht="24" customHeight="1" spans="1:8">
      <c r="A7" s="39" t="s">
        <v>474</v>
      </c>
      <c r="B7" s="40" t="s">
        <v>475</v>
      </c>
      <c r="C7" s="41" t="s">
        <v>476</v>
      </c>
      <c r="D7" s="41" t="s">
        <v>477</v>
      </c>
      <c r="E7" s="41" t="s">
        <v>478</v>
      </c>
      <c r="F7" s="41" t="s">
        <v>479</v>
      </c>
      <c r="G7" s="41"/>
      <c r="H7" s="41"/>
    </row>
    <row r="8" s="31" customFormat="1" ht="24" customHeight="1" spans="1:8">
      <c r="A8" s="39" t="s">
        <v>480</v>
      </c>
      <c r="B8" s="40" t="s">
        <v>475</v>
      </c>
      <c r="C8" s="41" t="s">
        <v>476</v>
      </c>
      <c r="D8" s="41" t="s">
        <v>481</v>
      </c>
      <c r="E8" s="41" t="s">
        <v>482</v>
      </c>
      <c r="F8" s="41" t="s">
        <v>483</v>
      </c>
      <c r="G8" s="41"/>
      <c r="H8" s="41"/>
    </row>
    <row r="9" ht="54" spans="1:8">
      <c r="A9" s="39" t="s">
        <v>480</v>
      </c>
      <c r="B9" s="40" t="s">
        <v>475</v>
      </c>
      <c r="C9" s="41" t="s">
        <v>484</v>
      </c>
      <c r="D9" s="41" t="s">
        <v>485</v>
      </c>
      <c r="E9" s="41" t="s">
        <v>486</v>
      </c>
      <c r="F9" s="41" t="s">
        <v>479</v>
      </c>
      <c r="G9" s="41"/>
      <c r="H9" s="41"/>
    </row>
    <row r="10" ht="75.6" spans="1:8">
      <c r="A10" s="39" t="s">
        <v>487</v>
      </c>
      <c r="B10" s="40" t="s">
        <v>488</v>
      </c>
      <c r="C10" s="41" t="s">
        <v>476</v>
      </c>
      <c r="D10" s="41" t="s">
        <v>477</v>
      </c>
      <c r="E10" s="41" t="s">
        <v>489</v>
      </c>
      <c r="F10" s="41" t="s">
        <v>479</v>
      </c>
      <c r="G10" s="41"/>
      <c r="H10" s="41"/>
    </row>
    <row r="11" ht="43.2" spans="1:8">
      <c r="A11" s="39" t="s">
        <v>490</v>
      </c>
      <c r="B11" s="40" t="s">
        <v>488</v>
      </c>
      <c r="C11" s="41" t="s">
        <v>484</v>
      </c>
      <c r="D11" s="41" t="s">
        <v>485</v>
      </c>
      <c r="E11" s="41" t="s">
        <v>491</v>
      </c>
      <c r="F11" s="41" t="s">
        <v>479</v>
      </c>
      <c r="G11" s="41"/>
      <c r="H11" s="41"/>
    </row>
    <row r="12" ht="64.8" spans="1:8">
      <c r="A12" s="39" t="s">
        <v>492</v>
      </c>
      <c r="B12" s="40" t="s">
        <v>493</v>
      </c>
      <c r="C12" s="41" t="s">
        <v>476</v>
      </c>
      <c r="D12" s="41" t="s">
        <v>481</v>
      </c>
      <c r="E12" s="41" t="s">
        <v>494</v>
      </c>
      <c r="F12" s="41" t="s">
        <v>495</v>
      </c>
      <c r="G12" s="41"/>
      <c r="H12" s="41"/>
    </row>
    <row r="13" ht="64.8" spans="1:8">
      <c r="A13" s="39" t="s">
        <v>496</v>
      </c>
      <c r="B13" s="40" t="s">
        <v>493</v>
      </c>
      <c r="C13" s="41" t="s">
        <v>497</v>
      </c>
      <c r="D13" s="41" t="s">
        <v>498</v>
      </c>
      <c r="E13" s="41" t="s">
        <v>499</v>
      </c>
      <c r="F13" s="41" t="s">
        <v>479</v>
      </c>
      <c r="G13" s="41"/>
      <c r="H13" s="41"/>
    </row>
    <row r="14" ht="75.6" spans="1:8">
      <c r="A14" s="39" t="s">
        <v>500</v>
      </c>
      <c r="B14" s="40" t="s">
        <v>501</v>
      </c>
      <c r="C14" s="41" t="s">
        <v>476</v>
      </c>
      <c r="D14" s="41" t="s">
        <v>477</v>
      </c>
      <c r="E14" s="41" t="s">
        <v>478</v>
      </c>
      <c r="F14" s="41" t="s">
        <v>479</v>
      </c>
      <c r="G14" s="41"/>
      <c r="H14" s="41"/>
    </row>
    <row r="15" ht="54" spans="1:8">
      <c r="A15" s="39" t="s">
        <v>502</v>
      </c>
      <c r="B15" s="40" t="s">
        <v>501</v>
      </c>
      <c r="C15" s="41" t="s">
        <v>476</v>
      </c>
      <c r="D15" s="41" t="s">
        <v>481</v>
      </c>
      <c r="E15" s="41" t="s">
        <v>503</v>
      </c>
      <c r="F15" s="41" t="s">
        <v>504</v>
      </c>
      <c r="G15" s="41"/>
      <c r="H15" s="41"/>
    </row>
    <row r="16" ht="54" spans="1:8">
      <c r="A16" s="39" t="s">
        <v>502</v>
      </c>
      <c r="B16" s="40" t="s">
        <v>501</v>
      </c>
      <c r="C16" s="41" t="s">
        <v>476</v>
      </c>
      <c r="D16" s="41" t="s">
        <v>481</v>
      </c>
      <c r="E16" s="41" t="s">
        <v>505</v>
      </c>
      <c r="F16" s="41" t="s">
        <v>504</v>
      </c>
      <c r="G16" s="41"/>
      <c r="H16" s="41"/>
    </row>
    <row r="17" ht="64.8" spans="1:8">
      <c r="A17" s="39" t="s">
        <v>506</v>
      </c>
      <c r="B17" s="40" t="s">
        <v>507</v>
      </c>
      <c r="C17" s="41" t="s">
        <v>476</v>
      </c>
      <c r="D17" s="41" t="s">
        <v>481</v>
      </c>
      <c r="E17" s="41" t="s">
        <v>508</v>
      </c>
      <c r="F17" s="41" t="s">
        <v>509</v>
      </c>
      <c r="G17" s="41"/>
      <c r="H17" s="41"/>
    </row>
    <row r="18" ht="64.8" spans="1:8">
      <c r="A18" s="39" t="s">
        <v>510</v>
      </c>
      <c r="B18" s="40" t="s">
        <v>507</v>
      </c>
      <c r="C18" s="41" t="s">
        <v>476</v>
      </c>
      <c r="D18" s="41" t="s">
        <v>481</v>
      </c>
      <c r="E18" s="41" t="s">
        <v>511</v>
      </c>
      <c r="F18" s="41" t="s">
        <v>512</v>
      </c>
      <c r="G18" s="41"/>
      <c r="H18" s="41"/>
    </row>
    <row r="19" ht="64.8" spans="1:8">
      <c r="A19" s="39" t="s">
        <v>510</v>
      </c>
      <c r="B19" s="40" t="s">
        <v>507</v>
      </c>
      <c r="C19" s="41" t="s">
        <v>476</v>
      </c>
      <c r="D19" s="41" t="s">
        <v>481</v>
      </c>
      <c r="E19" s="41" t="s">
        <v>513</v>
      </c>
      <c r="F19" s="41" t="s">
        <v>504</v>
      </c>
      <c r="G19" s="41"/>
      <c r="H19" s="41"/>
    </row>
    <row r="20" ht="64.8" spans="1:8">
      <c r="A20" s="39" t="s">
        <v>510</v>
      </c>
      <c r="B20" s="40" t="s">
        <v>507</v>
      </c>
      <c r="C20" s="41" t="s">
        <v>476</v>
      </c>
      <c r="D20" s="41" t="s">
        <v>481</v>
      </c>
      <c r="E20" s="41" t="s">
        <v>514</v>
      </c>
      <c r="F20" s="41" t="s">
        <v>515</v>
      </c>
      <c r="G20" s="41"/>
      <c r="H20" s="41"/>
    </row>
    <row r="21" ht="64.8" spans="1:8">
      <c r="A21" s="39" t="s">
        <v>510</v>
      </c>
      <c r="B21" s="40" t="s">
        <v>507</v>
      </c>
      <c r="C21" s="41" t="s">
        <v>476</v>
      </c>
      <c r="D21" s="41" t="s">
        <v>481</v>
      </c>
      <c r="E21" s="41" t="s">
        <v>516</v>
      </c>
      <c r="F21" s="41" t="s">
        <v>515</v>
      </c>
      <c r="G21" s="41"/>
      <c r="H21" s="41"/>
    </row>
    <row r="22" ht="64.8" spans="1:8">
      <c r="A22" s="39" t="s">
        <v>510</v>
      </c>
      <c r="B22" s="40" t="s">
        <v>507</v>
      </c>
      <c r="C22" s="41" t="s">
        <v>476</v>
      </c>
      <c r="D22" s="41" t="s">
        <v>481</v>
      </c>
      <c r="E22" s="41" t="s">
        <v>517</v>
      </c>
      <c r="F22" s="41" t="s">
        <v>518</v>
      </c>
      <c r="G22" s="41"/>
      <c r="H22" s="41"/>
    </row>
    <row r="23" ht="64.8" spans="1:8">
      <c r="A23" s="39" t="s">
        <v>519</v>
      </c>
      <c r="B23" s="40" t="s">
        <v>520</v>
      </c>
      <c r="C23" s="41" t="s">
        <v>476</v>
      </c>
      <c r="D23" s="41" t="s">
        <v>521</v>
      </c>
      <c r="E23" s="41" t="s">
        <v>522</v>
      </c>
      <c r="F23" s="41" t="s">
        <v>479</v>
      </c>
      <c r="G23" s="41"/>
      <c r="H23" s="41"/>
    </row>
    <row r="24" ht="64.8" spans="1:8">
      <c r="A24" s="39" t="s">
        <v>523</v>
      </c>
      <c r="B24" s="40" t="s">
        <v>520</v>
      </c>
      <c r="C24" s="41" t="s">
        <v>476</v>
      </c>
      <c r="D24" s="41" t="s">
        <v>481</v>
      </c>
      <c r="E24" s="41" t="s">
        <v>524</v>
      </c>
      <c r="F24" s="41" t="s">
        <v>525</v>
      </c>
      <c r="G24" s="41"/>
      <c r="H24" s="41"/>
    </row>
    <row r="25" ht="108" spans="1:8">
      <c r="A25" s="39" t="s">
        <v>526</v>
      </c>
      <c r="B25" s="40" t="s">
        <v>527</v>
      </c>
      <c r="C25" s="41" t="s">
        <v>476</v>
      </c>
      <c r="D25" s="41" t="s">
        <v>477</v>
      </c>
      <c r="E25" s="41" t="s">
        <v>528</v>
      </c>
      <c r="F25" s="41" t="s">
        <v>479</v>
      </c>
      <c r="G25" s="41"/>
      <c r="H25" s="41"/>
    </row>
    <row r="26" ht="108" spans="1:8">
      <c r="A26" s="39" t="s">
        <v>529</v>
      </c>
      <c r="B26" s="40" t="s">
        <v>527</v>
      </c>
      <c r="C26" s="41" t="s">
        <v>476</v>
      </c>
      <c r="D26" s="41" t="s">
        <v>481</v>
      </c>
      <c r="E26" s="41" t="s">
        <v>530</v>
      </c>
      <c r="F26" s="41" t="s">
        <v>531</v>
      </c>
      <c r="G26" s="41"/>
      <c r="H26" s="41"/>
    </row>
    <row r="27" ht="86.4" spans="1:8">
      <c r="A27" s="39" t="s">
        <v>532</v>
      </c>
      <c r="B27" s="40" t="s">
        <v>533</v>
      </c>
      <c r="C27" s="41" t="s">
        <v>497</v>
      </c>
      <c r="D27" s="41" t="s">
        <v>498</v>
      </c>
      <c r="E27" s="41" t="s">
        <v>534</v>
      </c>
      <c r="F27" s="41" t="s">
        <v>479</v>
      </c>
      <c r="G27" s="41"/>
      <c r="H27" s="41"/>
    </row>
    <row r="28" ht="64.8" spans="1:8">
      <c r="A28" s="39" t="s">
        <v>535</v>
      </c>
      <c r="B28" s="40" t="s">
        <v>533</v>
      </c>
      <c r="C28" s="41" t="s">
        <v>484</v>
      </c>
      <c r="D28" s="41" t="s">
        <v>536</v>
      </c>
      <c r="E28" s="41" t="s">
        <v>537</v>
      </c>
      <c r="F28" s="41" t="s">
        <v>479</v>
      </c>
      <c r="G28" s="41"/>
      <c r="H28" s="41"/>
    </row>
    <row r="29" ht="75.6" spans="1:8">
      <c r="A29" s="39" t="s">
        <v>538</v>
      </c>
      <c r="B29" s="40" t="s">
        <v>539</v>
      </c>
      <c r="C29" s="41" t="s">
        <v>476</v>
      </c>
      <c r="D29" s="41" t="s">
        <v>477</v>
      </c>
      <c r="E29" s="41" t="s">
        <v>489</v>
      </c>
      <c r="F29" s="41" t="s">
        <v>479</v>
      </c>
      <c r="G29" s="41"/>
      <c r="H29" s="41"/>
    </row>
    <row r="30" ht="43.2" spans="1:8">
      <c r="A30" s="39" t="s">
        <v>540</v>
      </c>
      <c r="B30" s="40" t="s">
        <v>539</v>
      </c>
      <c r="C30" s="41" t="s">
        <v>476</v>
      </c>
      <c r="D30" s="41" t="s">
        <v>481</v>
      </c>
      <c r="E30" s="41" t="s">
        <v>541</v>
      </c>
      <c r="F30" s="41" t="s">
        <v>504</v>
      </c>
      <c r="G30" s="41"/>
      <c r="H30" s="41"/>
    </row>
    <row r="31" ht="75.6" spans="1:8">
      <c r="A31" s="39" t="s">
        <v>542</v>
      </c>
      <c r="B31" s="40" t="s">
        <v>543</v>
      </c>
      <c r="C31" s="41" t="s">
        <v>476</v>
      </c>
      <c r="D31" s="41" t="s">
        <v>477</v>
      </c>
      <c r="E31" s="41" t="s">
        <v>478</v>
      </c>
      <c r="F31" s="41" t="s">
        <v>544</v>
      </c>
      <c r="G31" s="41"/>
      <c r="H31" s="41"/>
    </row>
    <row r="32" ht="64.8" spans="1:8">
      <c r="A32" s="39" t="s">
        <v>545</v>
      </c>
      <c r="B32" s="40" t="s">
        <v>543</v>
      </c>
      <c r="C32" s="41" t="s">
        <v>497</v>
      </c>
      <c r="D32" s="41" t="s">
        <v>498</v>
      </c>
      <c r="E32" s="41" t="s">
        <v>546</v>
      </c>
      <c r="F32" s="41" t="s">
        <v>479</v>
      </c>
      <c r="G32" s="41"/>
      <c r="H32" s="41"/>
    </row>
    <row r="33" ht="64.8" spans="1:8">
      <c r="A33" s="39" t="s">
        <v>545</v>
      </c>
      <c r="B33" s="40" t="s">
        <v>543</v>
      </c>
      <c r="C33" s="41" t="s">
        <v>484</v>
      </c>
      <c r="D33" s="41" t="s">
        <v>547</v>
      </c>
      <c r="E33" s="41" t="s">
        <v>548</v>
      </c>
      <c r="F33" s="41" t="s">
        <v>479</v>
      </c>
      <c r="G33" s="41"/>
      <c r="H33" s="41"/>
    </row>
    <row r="34" ht="86.4" spans="1:8">
      <c r="A34" s="39" t="s">
        <v>549</v>
      </c>
      <c r="B34" s="40" t="s">
        <v>550</v>
      </c>
      <c r="C34" s="41" t="s">
        <v>476</v>
      </c>
      <c r="D34" s="41" t="s">
        <v>551</v>
      </c>
      <c r="E34" s="41" t="s">
        <v>552</v>
      </c>
      <c r="F34" s="41" t="s">
        <v>479</v>
      </c>
      <c r="G34" s="41"/>
      <c r="H34" s="41"/>
    </row>
    <row r="35" ht="75.6" spans="1:8">
      <c r="A35" s="39" t="s">
        <v>553</v>
      </c>
      <c r="B35" s="40" t="s">
        <v>550</v>
      </c>
      <c r="C35" s="41" t="s">
        <v>497</v>
      </c>
      <c r="D35" s="41" t="s">
        <v>498</v>
      </c>
      <c r="E35" s="41" t="s">
        <v>554</v>
      </c>
      <c r="F35" s="41" t="s">
        <v>479</v>
      </c>
      <c r="G35" s="41"/>
      <c r="H35" s="41"/>
    </row>
    <row r="36" ht="54" spans="1:8">
      <c r="A36" s="39" t="s">
        <v>555</v>
      </c>
      <c r="B36" s="40" t="s">
        <v>556</v>
      </c>
      <c r="C36" s="41" t="s">
        <v>476</v>
      </c>
      <c r="D36" s="41" t="s">
        <v>481</v>
      </c>
      <c r="E36" s="41" t="s">
        <v>557</v>
      </c>
      <c r="F36" s="41" t="s">
        <v>558</v>
      </c>
      <c r="G36" s="41"/>
      <c r="H36" s="41"/>
    </row>
    <row r="37" ht="54" spans="1:8">
      <c r="A37" s="39" t="s">
        <v>559</v>
      </c>
      <c r="B37" s="40" t="s">
        <v>556</v>
      </c>
      <c r="C37" s="41" t="s">
        <v>476</v>
      </c>
      <c r="D37" s="41" t="s">
        <v>481</v>
      </c>
      <c r="E37" s="41" t="s">
        <v>560</v>
      </c>
      <c r="F37" s="41" t="s">
        <v>561</v>
      </c>
      <c r="G37" s="41"/>
      <c r="H37" s="41"/>
    </row>
    <row r="38" ht="162" spans="1:8">
      <c r="A38" s="39" t="s">
        <v>562</v>
      </c>
      <c r="B38" s="40" t="s">
        <v>563</v>
      </c>
      <c r="C38" s="41" t="s">
        <v>476</v>
      </c>
      <c r="D38" s="41" t="s">
        <v>521</v>
      </c>
      <c r="E38" s="41" t="s">
        <v>564</v>
      </c>
      <c r="F38" s="41" t="s">
        <v>479</v>
      </c>
      <c r="G38" s="41"/>
      <c r="H38" s="41"/>
    </row>
    <row r="39" ht="162" spans="1:8">
      <c r="A39" s="39" t="s">
        <v>565</v>
      </c>
      <c r="B39" s="40" t="s">
        <v>563</v>
      </c>
      <c r="C39" s="41" t="s">
        <v>476</v>
      </c>
      <c r="D39" s="41" t="s">
        <v>521</v>
      </c>
      <c r="E39" s="41" t="s">
        <v>566</v>
      </c>
      <c r="F39" s="41" t="s">
        <v>479</v>
      </c>
      <c r="G39" s="41"/>
      <c r="H39" s="41"/>
    </row>
    <row r="40" ht="75.6" spans="1:8">
      <c r="A40" s="39" t="s">
        <v>567</v>
      </c>
      <c r="B40" s="40" t="s">
        <v>568</v>
      </c>
      <c r="C40" s="41" t="s">
        <v>476</v>
      </c>
      <c r="D40" s="41" t="s">
        <v>481</v>
      </c>
      <c r="E40" s="41" t="s">
        <v>569</v>
      </c>
      <c r="F40" s="41" t="s">
        <v>570</v>
      </c>
      <c r="G40" s="41"/>
      <c r="H40" s="41"/>
    </row>
    <row r="41" ht="75.6" spans="1:8">
      <c r="A41" s="39" t="s">
        <v>571</v>
      </c>
      <c r="B41" s="40" t="s">
        <v>568</v>
      </c>
      <c r="C41" s="41" t="s">
        <v>476</v>
      </c>
      <c r="D41" s="41" t="s">
        <v>481</v>
      </c>
      <c r="E41" s="41" t="s">
        <v>572</v>
      </c>
      <c r="F41" s="41" t="s">
        <v>573</v>
      </c>
      <c r="G41" s="41"/>
      <c r="H41" s="41"/>
    </row>
    <row r="42" ht="75.6" spans="1:8">
      <c r="A42" s="39" t="s">
        <v>571</v>
      </c>
      <c r="B42" s="40" t="s">
        <v>568</v>
      </c>
      <c r="C42" s="41" t="s">
        <v>476</v>
      </c>
      <c r="D42" s="41" t="s">
        <v>481</v>
      </c>
      <c r="E42" s="41" t="s">
        <v>574</v>
      </c>
      <c r="F42" s="41" t="s">
        <v>575</v>
      </c>
      <c r="G42" s="41"/>
      <c r="H42" s="41"/>
    </row>
    <row r="43" ht="75.6" spans="1:8">
      <c r="A43" s="39" t="s">
        <v>571</v>
      </c>
      <c r="B43" s="40" t="s">
        <v>568</v>
      </c>
      <c r="C43" s="41" t="s">
        <v>476</v>
      </c>
      <c r="D43" s="41" t="s">
        <v>481</v>
      </c>
      <c r="E43" s="41" t="s">
        <v>576</v>
      </c>
      <c r="F43" s="41" t="s">
        <v>575</v>
      </c>
      <c r="G43" s="41"/>
      <c r="H43" s="41"/>
    </row>
    <row r="44" ht="97.2" spans="1:8">
      <c r="A44" s="39" t="s">
        <v>577</v>
      </c>
      <c r="B44" s="40" t="s">
        <v>578</v>
      </c>
      <c r="C44" s="41" t="s">
        <v>476</v>
      </c>
      <c r="D44" s="41" t="s">
        <v>521</v>
      </c>
      <c r="E44" s="41" t="s">
        <v>579</v>
      </c>
      <c r="F44" s="41" t="s">
        <v>479</v>
      </c>
      <c r="G44" s="41"/>
      <c r="H44" s="41"/>
    </row>
    <row r="45" ht="97.2" spans="1:8">
      <c r="A45" s="39" t="s">
        <v>580</v>
      </c>
      <c r="B45" s="40" t="s">
        <v>578</v>
      </c>
      <c r="C45" s="41" t="s">
        <v>497</v>
      </c>
      <c r="D45" s="41" t="s">
        <v>498</v>
      </c>
      <c r="E45" s="41" t="s">
        <v>581</v>
      </c>
      <c r="F45" s="41" t="s">
        <v>582</v>
      </c>
      <c r="G45" s="41"/>
      <c r="H45" s="41"/>
    </row>
    <row r="46" ht="75.6" spans="1:8">
      <c r="A46" s="39" t="s">
        <v>583</v>
      </c>
      <c r="B46" s="40" t="s">
        <v>584</v>
      </c>
      <c r="C46" s="41" t="s">
        <v>476</v>
      </c>
      <c r="D46" s="41" t="s">
        <v>477</v>
      </c>
      <c r="E46" s="41" t="s">
        <v>585</v>
      </c>
      <c r="F46" s="41" t="s">
        <v>479</v>
      </c>
      <c r="G46" s="41"/>
      <c r="H46" s="41"/>
    </row>
    <row r="47" ht="75.6" spans="1:8">
      <c r="A47" s="39" t="s">
        <v>586</v>
      </c>
      <c r="B47" s="40" t="s">
        <v>584</v>
      </c>
      <c r="C47" s="41" t="s">
        <v>476</v>
      </c>
      <c r="D47" s="41" t="s">
        <v>551</v>
      </c>
      <c r="E47" s="41" t="s">
        <v>587</v>
      </c>
      <c r="F47" s="41" t="s">
        <v>479</v>
      </c>
      <c r="G47" s="41"/>
      <c r="H47" s="41"/>
    </row>
    <row r="48" ht="75.6" spans="1:8">
      <c r="A48" s="39" t="s">
        <v>588</v>
      </c>
      <c r="B48" s="40" t="s">
        <v>589</v>
      </c>
      <c r="C48" s="41" t="s">
        <v>476</v>
      </c>
      <c r="D48" s="41" t="s">
        <v>477</v>
      </c>
      <c r="E48" s="41" t="s">
        <v>489</v>
      </c>
      <c r="F48" s="41" t="s">
        <v>479</v>
      </c>
      <c r="G48" s="41"/>
      <c r="H48" s="41"/>
    </row>
    <row r="49" ht="64.8" spans="1:8">
      <c r="A49" s="39" t="s">
        <v>590</v>
      </c>
      <c r="B49" s="40" t="s">
        <v>591</v>
      </c>
      <c r="C49" s="41" t="s">
        <v>476</v>
      </c>
      <c r="D49" s="41" t="s">
        <v>481</v>
      </c>
      <c r="E49" s="41" t="s">
        <v>592</v>
      </c>
      <c r="F49" s="41" t="s">
        <v>593</v>
      </c>
      <c r="G49" s="41"/>
      <c r="H49" s="41"/>
    </row>
    <row r="50" ht="64.8" spans="1:8">
      <c r="A50" s="39" t="s">
        <v>590</v>
      </c>
      <c r="B50" s="40" t="s">
        <v>591</v>
      </c>
      <c r="C50" s="41" t="s">
        <v>476</v>
      </c>
      <c r="D50" s="41" t="s">
        <v>481</v>
      </c>
      <c r="E50" s="41" t="s">
        <v>594</v>
      </c>
      <c r="F50" s="41" t="s">
        <v>595</v>
      </c>
      <c r="G50" s="41"/>
      <c r="H50" s="41"/>
    </row>
    <row r="51" ht="108" spans="1:8">
      <c r="A51" s="39" t="s">
        <v>596</v>
      </c>
      <c r="B51" s="40" t="s">
        <v>597</v>
      </c>
      <c r="C51" s="41" t="s">
        <v>476</v>
      </c>
      <c r="D51" s="41" t="s">
        <v>481</v>
      </c>
      <c r="E51" s="41" t="s">
        <v>598</v>
      </c>
      <c r="F51" s="41" t="s">
        <v>599</v>
      </c>
      <c r="G51" s="41"/>
      <c r="H51" s="41"/>
    </row>
    <row r="52" ht="108" spans="1:8">
      <c r="A52" s="39" t="s">
        <v>600</v>
      </c>
      <c r="B52" s="40" t="s">
        <v>597</v>
      </c>
      <c r="C52" s="41" t="s">
        <v>476</v>
      </c>
      <c r="D52" s="41" t="s">
        <v>551</v>
      </c>
      <c r="E52" s="41" t="s">
        <v>601</v>
      </c>
      <c r="F52" s="41" t="s">
        <v>479</v>
      </c>
      <c r="G52" s="41"/>
      <c r="H52" s="41"/>
    </row>
    <row r="53" ht="108" spans="1:8">
      <c r="A53" s="39" t="s">
        <v>600</v>
      </c>
      <c r="B53" s="40" t="s">
        <v>597</v>
      </c>
      <c r="C53" s="41" t="s">
        <v>497</v>
      </c>
      <c r="D53" s="41" t="s">
        <v>498</v>
      </c>
      <c r="E53" s="41" t="s">
        <v>602</v>
      </c>
      <c r="F53" s="41" t="s">
        <v>479</v>
      </c>
      <c r="G53" s="41"/>
      <c r="H53" s="41"/>
    </row>
    <row r="54" ht="75.6" spans="1:8">
      <c r="A54" s="39" t="s">
        <v>603</v>
      </c>
      <c r="B54" s="40" t="s">
        <v>604</v>
      </c>
      <c r="C54" s="41" t="s">
        <v>476</v>
      </c>
      <c r="D54" s="41" t="s">
        <v>477</v>
      </c>
      <c r="E54" s="41" t="s">
        <v>478</v>
      </c>
      <c r="F54" s="41" t="s">
        <v>479</v>
      </c>
      <c r="G54" s="41"/>
      <c r="H54" s="41"/>
    </row>
    <row r="55" ht="64.8" spans="1:8">
      <c r="A55" s="39" t="s">
        <v>605</v>
      </c>
      <c r="B55" s="40" t="s">
        <v>604</v>
      </c>
      <c r="C55" s="41" t="s">
        <v>476</v>
      </c>
      <c r="D55" s="41" t="s">
        <v>481</v>
      </c>
      <c r="E55" s="41" t="s">
        <v>606</v>
      </c>
      <c r="F55" s="41" t="s">
        <v>607</v>
      </c>
      <c r="G55" s="41"/>
      <c r="H55" s="41"/>
    </row>
    <row r="56" ht="75.6" spans="1:8">
      <c r="A56" s="39" t="s">
        <v>605</v>
      </c>
      <c r="B56" s="40" t="s">
        <v>604</v>
      </c>
      <c r="C56" s="41" t="s">
        <v>497</v>
      </c>
      <c r="D56" s="41" t="s">
        <v>498</v>
      </c>
      <c r="E56" s="41" t="s">
        <v>608</v>
      </c>
      <c r="F56" s="41" t="s">
        <v>479</v>
      </c>
      <c r="G56" s="41"/>
      <c r="H56" s="41"/>
    </row>
    <row r="57" ht="118.8" spans="1:8">
      <c r="A57" s="39" t="s">
        <v>609</v>
      </c>
      <c r="B57" s="40" t="s">
        <v>610</v>
      </c>
      <c r="C57" s="41" t="s">
        <v>476</v>
      </c>
      <c r="D57" s="41" t="s">
        <v>481</v>
      </c>
      <c r="E57" s="41" t="s">
        <v>611</v>
      </c>
      <c r="F57" s="41" t="s">
        <v>612</v>
      </c>
      <c r="G57" s="41"/>
      <c r="H57" s="41"/>
    </row>
    <row r="58" ht="118.8" spans="1:8">
      <c r="A58" s="39" t="s">
        <v>613</v>
      </c>
      <c r="B58" s="40" t="s">
        <v>610</v>
      </c>
      <c r="C58" s="41" t="s">
        <v>476</v>
      </c>
      <c r="D58" s="41" t="s">
        <v>481</v>
      </c>
      <c r="E58" s="41" t="s">
        <v>614</v>
      </c>
      <c r="F58" s="41" t="s">
        <v>615</v>
      </c>
      <c r="G58" s="41"/>
      <c r="H58" s="41"/>
    </row>
    <row r="59" ht="118.8" spans="1:8">
      <c r="A59" s="39" t="s">
        <v>609</v>
      </c>
      <c r="B59" s="40" t="s">
        <v>610</v>
      </c>
      <c r="C59" s="41" t="s">
        <v>476</v>
      </c>
      <c r="D59" s="41" t="s">
        <v>481</v>
      </c>
      <c r="E59" s="41" t="s">
        <v>616</v>
      </c>
      <c r="F59" s="41" t="s">
        <v>617</v>
      </c>
      <c r="G59" s="41"/>
      <c r="H59" s="41"/>
    </row>
    <row r="60" ht="118.8" spans="1:8">
      <c r="A60" s="39" t="s">
        <v>609</v>
      </c>
      <c r="B60" s="40" t="s">
        <v>610</v>
      </c>
      <c r="C60" s="41" t="s">
        <v>476</v>
      </c>
      <c r="D60" s="41" t="s">
        <v>481</v>
      </c>
      <c r="E60" s="41" t="s">
        <v>618</v>
      </c>
      <c r="F60" s="41" t="s">
        <v>619</v>
      </c>
      <c r="G60" s="41"/>
      <c r="H60" s="41"/>
    </row>
    <row r="61" ht="118.8" spans="1:8">
      <c r="A61" s="39" t="s">
        <v>609</v>
      </c>
      <c r="B61" s="40" t="s">
        <v>610</v>
      </c>
      <c r="C61" s="41" t="s">
        <v>476</v>
      </c>
      <c r="D61" s="41" t="s">
        <v>481</v>
      </c>
      <c r="E61" s="41" t="s">
        <v>620</v>
      </c>
      <c r="F61" s="41" t="s">
        <v>621</v>
      </c>
      <c r="G61" s="41"/>
      <c r="H61" s="41"/>
    </row>
    <row r="62" ht="118.8" spans="1:8">
      <c r="A62" s="39" t="s">
        <v>609</v>
      </c>
      <c r="B62" s="40" t="s">
        <v>610</v>
      </c>
      <c r="C62" s="41" t="s">
        <v>476</v>
      </c>
      <c r="D62" s="41" t="s">
        <v>481</v>
      </c>
      <c r="E62" s="41" t="s">
        <v>622</v>
      </c>
      <c r="F62" s="41" t="s">
        <v>483</v>
      </c>
      <c r="G62" s="41"/>
      <c r="H62" s="41"/>
    </row>
    <row r="63" ht="32.4" spans="1:8">
      <c r="A63" s="39" t="s">
        <v>623</v>
      </c>
      <c r="B63" s="40" t="s">
        <v>624</v>
      </c>
      <c r="C63" s="41" t="s">
        <v>476</v>
      </c>
      <c r="D63" s="41" t="s">
        <v>481</v>
      </c>
      <c r="E63" s="41" t="s">
        <v>625</v>
      </c>
      <c r="F63" s="41" t="s">
        <v>561</v>
      </c>
      <c r="G63" s="41"/>
      <c r="H63" s="41"/>
    </row>
    <row r="64" ht="32.4" spans="1:8">
      <c r="A64" s="39" t="s">
        <v>626</v>
      </c>
      <c r="B64" s="40" t="s">
        <v>624</v>
      </c>
      <c r="C64" s="41" t="s">
        <v>476</v>
      </c>
      <c r="D64" s="41" t="s">
        <v>481</v>
      </c>
      <c r="E64" s="41" t="s">
        <v>627</v>
      </c>
      <c r="F64" s="41" t="s">
        <v>628</v>
      </c>
      <c r="G64" s="41"/>
      <c r="H64" s="41"/>
    </row>
    <row r="65" ht="32.4" spans="1:8">
      <c r="A65" s="39" t="s">
        <v>626</v>
      </c>
      <c r="B65" s="40" t="s">
        <v>624</v>
      </c>
      <c r="C65" s="41" t="s">
        <v>476</v>
      </c>
      <c r="D65" s="41" t="s">
        <v>481</v>
      </c>
      <c r="E65" s="41" t="s">
        <v>629</v>
      </c>
      <c r="F65" s="41" t="s">
        <v>630</v>
      </c>
      <c r="G65" s="41"/>
      <c r="H65" s="41"/>
    </row>
    <row r="66" ht="54" spans="1:8">
      <c r="A66" s="39" t="s">
        <v>631</v>
      </c>
      <c r="B66" s="40" t="s">
        <v>632</v>
      </c>
      <c r="C66" s="41" t="s">
        <v>476</v>
      </c>
      <c r="D66" s="41" t="s">
        <v>481</v>
      </c>
      <c r="E66" s="41" t="s">
        <v>633</v>
      </c>
      <c r="F66" s="41" t="s">
        <v>634</v>
      </c>
      <c r="G66" s="41"/>
      <c r="H66" s="41"/>
    </row>
    <row r="67" ht="54" spans="1:8">
      <c r="A67" s="39" t="s">
        <v>635</v>
      </c>
      <c r="B67" s="40" t="s">
        <v>632</v>
      </c>
      <c r="C67" s="41" t="s">
        <v>484</v>
      </c>
      <c r="D67" s="41" t="s">
        <v>536</v>
      </c>
      <c r="E67" s="41" t="s">
        <v>636</v>
      </c>
      <c r="F67" s="41" t="s">
        <v>479</v>
      </c>
      <c r="G67" s="41"/>
      <c r="H67" s="41"/>
    </row>
    <row r="68" ht="54" spans="1:8">
      <c r="A68" s="39" t="s">
        <v>635</v>
      </c>
      <c r="B68" s="40" t="s">
        <v>632</v>
      </c>
      <c r="C68" s="41" t="s">
        <v>484</v>
      </c>
      <c r="D68" s="41" t="s">
        <v>485</v>
      </c>
      <c r="E68" s="41" t="s">
        <v>637</v>
      </c>
      <c r="F68" s="41" t="s">
        <v>479</v>
      </c>
      <c r="G68" s="41"/>
      <c r="H68" s="41"/>
    </row>
    <row r="69" ht="129.6" spans="1:8">
      <c r="A69" s="39" t="s">
        <v>638</v>
      </c>
      <c r="B69" s="40" t="s">
        <v>639</v>
      </c>
      <c r="C69" s="41" t="s">
        <v>476</v>
      </c>
      <c r="D69" s="41" t="s">
        <v>481</v>
      </c>
      <c r="E69" s="41" t="s">
        <v>640</v>
      </c>
      <c r="F69" s="41" t="s">
        <v>641</v>
      </c>
      <c r="G69" s="41"/>
      <c r="H69" s="41"/>
    </row>
    <row r="70" ht="129.6" spans="1:8">
      <c r="A70" s="39" t="s">
        <v>642</v>
      </c>
      <c r="B70" s="40" t="s">
        <v>639</v>
      </c>
      <c r="C70" s="41" t="s">
        <v>476</v>
      </c>
      <c r="D70" s="41" t="s">
        <v>481</v>
      </c>
      <c r="E70" s="41" t="s">
        <v>643</v>
      </c>
      <c r="F70" s="41" t="s">
        <v>644</v>
      </c>
      <c r="G70" s="41"/>
      <c r="H70" s="41"/>
    </row>
    <row r="71" ht="129.6" spans="1:8">
      <c r="A71" s="39" t="s">
        <v>642</v>
      </c>
      <c r="B71" s="40" t="s">
        <v>639</v>
      </c>
      <c r="C71" s="41" t="s">
        <v>476</v>
      </c>
      <c r="D71" s="41" t="s">
        <v>481</v>
      </c>
      <c r="E71" s="41" t="s">
        <v>645</v>
      </c>
      <c r="F71" s="41" t="s">
        <v>644</v>
      </c>
      <c r="G71" s="41"/>
      <c r="H71" s="41"/>
    </row>
    <row r="72" ht="129.6" spans="1:8">
      <c r="A72" s="39" t="s">
        <v>642</v>
      </c>
      <c r="B72" s="40" t="s">
        <v>639</v>
      </c>
      <c r="C72" s="41" t="s">
        <v>476</v>
      </c>
      <c r="D72" s="41" t="s">
        <v>481</v>
      </c>
      <c r="E72" s="41" t="s">
        <v>646</v>
      </c>
      <c r="F72" s="41" t="s">
        <v>647</v>
      </c>
      <c r="G72" s="41"/>
      <c r="H72" s="41"/>
    </row>
    <row r="73" ht="97.2" spans="1:8">
      <c r="A73" s="39" t="s">
        <v>648</v>
      </c>
      <c r="B73" s="40" t="s">
        <v>578</v>
      </c>
      <c r="C73" s="41" t="s">
        <v>476</v>
      </c>
      <c r="D73" s="41" t="s">
        <v>521</v>
      </c>
      <c r="E73" s="41" t="s">
        <v>649</v>
      </c>
      <c r="F73" s="41" t="s">
        <v>650</v>
      </c>
      <c r="G73" s="41"/>
      <c r="H73" s="41"/>
    </row>
    <row r="74" ht="97.2" spans="1:8">
      <c r="A74" s="39" t="s">
        <v>651</v>
      </c>
      <c r="B74" s="40" t="s">
        <v>578</v>
      </c>
      <c r="C74" s="41" t="s">
        <v>476</v>
      </c>
      <c r="D74" s="41" t="s">
        <v>481</v>
      </c>
      <c r="E74" s="41" t="s">
        <v>652</v>
      </c>
      <c r="F74" s="41" t="s">
        <v>479</v>
      </c>
      <c r="G74" s="41"/>
      <c r="H74" s="41"/>
    </row>
    <row r="75" spans="1:8">
      <c r="A75" s="37" t="s">
        <v>653</v>
      </c>
      <c r="B75" s="38"/>
      <c r="C75" s="38"/>
      <c r="D75" s="38"/>
      <c r="E75" s="38"/>
      <c r="F75" s="38"/>
      <c r="G75" s="38"/>
      <c r="H75" s="38"/>
    </row>
    <row r="76" ht="75.6" spans="1:8">
      <c r="A76" s="39" t="s">
        <v>654</v>
      </c>
      <c r="B76" s="40" t="s">
        <v>655</v>
      </c>
      <c r="C76" s="41" t="s">
        <v>476</v>
      </c>
      <c r="D76" s="41" t="s">
        <v>481</v>
      </c>
      <c r="E76" s="41" t="s">
        <v>656</v>
      </c>
      <c r="F76" s="41" t="s">
        <v>657</v>
      </c>
      <c r="G76" s="41"/>
      <c r="H76" s="41"/>
    </row>
    <row r="77" ht="75.6" spans="1:8">
      <c r="A77" s="39" t="s">
        <v>658</v>
      </c>
      <c r="B77" s="40" t="s">
        <v>655</v>
      </c>
      <c r="C77" s="41" t="s">
        <v>476</v>
      </c>
      <c r="D77" s="41" t="s">
        <v>481</v>
      </c>
      <c r="E77" s="41" t="s">
        <v>659</v>
      </c>
      <c r="F77" s="41" t="s">
        <v>660</v>
      </c>
      <c r="G77" s="41"/>
      <c r="H77" s="41"/>
    </row>
    <row r="78" ht="86.4" spans="1:8">
      <c r="A78" s="39" t="s">
        <v>661</v>
      </c>
      <c r="B78" s="40" t="s">
        <v>662</v>
      </c>
      <c r="C78" s="41" t="s">
        <v>476</v>
      </c>
      <c r="D78" s="41" t="s">
        <v>481</v>
      </c>
      <c r="E78" s="41" t="s">
        <v>663</v>
      </c>
      <c r="F78" s="41" t="s">
        <v>664</v>
      </c>
      <c r="G78" s="41"/>
      <c r="H78" s="41"/>
    </row>
    <row r="79" ht="86.4" spans="1:8">
      <c r="A79" s="39" t="s">
        <v>665</v>
      </c>
      <c r="B79" s="40" t="s">
        <v>662</v>
      </c>
      <c r="C79" s="41" t="s">
        <v>476</v>
      </c>
      <c r="D79" s="41" t="s">
        <v>481</v>
      </c>
      <c r="E79" s="41" t="s">
        <v>666</v>
      </c>
      <c r="F79" s="41" t="s">
        <v>667</v>
      </c>
      <c r="G79" s="41"/>
      <c r="H79" s="41"/>
    </row>
    <row r="80" ht="86.4" spans="1:8">
      <c r="A80" s="39" t="s">
        <v>665</v>
      </c>
      <c r="B80" s="40" t="s">
        <v>662</v>
      </c>
      <c r="C80" s="41" t="s">
        <v>476</v>
      </c>
      <c r="D80" s="41" t="s">
        <v>481</v>
      </c>
      <c r="E80" s="41" t="s">
        <v>668</v>
      </c>
      <c r="F80" s="41" t="s">
        <v>669</v>
      </c>
      <c r="G80" s="41"/>
      <c r="H80" s="41"/>
    </row>
    <row r="81" ht="75.6" spans="1:8">
      <c r="A81" s="39" t="s">
        <v>670</v>
      </c>
      <c r="B81" s="40" t="s">
        <v>671</v>
      </c>
      <c r="C81" s="41" t="s">
        <v>476</v>
      </c>
      <c r="D81" s="41" t="s">
        <v>481</v>
      </c>
      <c r="E81" s="41" t="s">
        <v>672</v>
      </c>
      <c r="F81" s="41" t="s">
        <v>558</v>
      </c>
      <c r="G81" s="41"/>
      <c r="H81" s="41"/>
    </row>
    <row r="82" ht="75.6" spans="1:8">
      <c r="A82" s="39" t="s">
        <v>673</v>
      </c>
      <c r="B82" s="40" t="s">
        <v>671</v>
      </c>
      <c r="C82" s="41" t="s">
        <v>484</v>
      </c>
      <c r="D82" s="41" t="s">
        <v>536</v>
      </c>
      <c r="E82" s="41" t="s">
        <v>674</v>
      </c>
      <c r="F82" s="41" t="s">
        <v>675</v>
      </c>
      <c r="G82" s="41"/>
      <c r="H82" s="41"/>
    </row>
    <row r="83" ht="237.6" spans="1:8">
      <c r="A83" s="39" t="s">
        <v>676</v>
      </c>
      <c r="B83" s="40" t="s">
        <v>677</v>
      </c>
      <c r="C83" s="41" t="s">
        <v>476</v>
      </c>
      <c r="D83" s="41" t="s">
        <v>481</v>
      </c>
      <c r="E83" s="41" t="s">
        <v>678</v>
      </c>
      <c r="F83" s="41" t="s">
        <v>679</v>
      </c>
      <c r="G83" s="41"/>
      <c r="H83" s="41"/>
    </row>
    <row r="84" ht="237.6" spans="1:8">
      <c r="A84" s="39" t="s">
        <v>680</v>
      </c>
      <c r="B84" s="40" t="s">
        <v>677</v>
      </c>
      <c r="C84" s="41" t="s">
        <v>476</v>
      </c>
      <c r="D84" s="41" t="s">
        <v>551</v>
      </c>
      <c r="E84" s="41" t="s">
        <v>681</v>
      </c>
      <c r="F84" s="41" t="s">
        <v>682</v>
      </c>
      <c r="G84" s="41"/>
      <c r="H84" s="41"/>
    </row>
    <row r="85" ht="237.6" spans="1:8">
      <c r="A85" s="39" t="s">
        <v>680</v>
      </c>
      <c r="B85" s="40" t="s">
        <v>677</v>
      </c>
      <c r="C85" s="41" t="s">
        <v>484</v>
      </c>
      <c r="D85" s="41" t="s">
        <v>547</v>
      </c>
      <c r="E85" s="41" t="s">
        <v>683</v>
      </c>
      <c r="F85" s="41" t="s">
        <v>684</v>
      </c>
      <c r="G85" s="41"/>
      <c r="H85" s="41"/>
    </row>
    <row r="86" spans="1:8">
      <c r="A86" s="37" t="s">
        <v>685</v>
      </c>
      <c r="B86" s="38"/>
      <c r="C86" s="38"/>
      <c r="D86" s="38"/>
      <c r="E86" s="38"/>
      <c r="F86" s="38"/>
      <c r="G86" s="38"/>
      <c r="H86" s="38"/>
    </row>
    <row r="87" ht="54" spans="1:8">
      <c r="A87" s="39" t="s">
        <v>686</v>
      </c>
      <c r="B87" s="40" t="s">
        <v>687</v>
      </c>
      <c r="C87" s="41" t="s">
        <v>476</v>
      </c>
      <c r="D87" s="41" t="s">
        <v>481</v>
      </c>
      <c r="E87" s="41" t="s">
        <v>688</v>
      </c>
      <c r="F87" s="41" t="s">
        <v>689</v>
      </c>
      <c r="G87" s="41"/>
      <c r="H87" s="41"/>
    </row>
    <row r="88" ht="54" spans="1:8">
      <c r="A88" s="39" t="s">
        <v>690</v>
      </c>
      <c r="B88" s="40" t="s">
        <v>687</v>
      </c>
      <c r="C88" s="41" t="s">
        <v>476</v>
      </c>
      <c r="D88" s="41" t="s">
        <v>481</v>
      </c>
      <c r="E88" s="41" t="s">
        <v>691</v>
      </c>
      <c r="F88" s="41" t="s">
        <v>692</v>
      </c>
      <c r="G88" s="41"/>
      <c r="H88" s="41"/>
    </row>
    <row r="89" ht="54" spans="1:8">
      <c r="A89" s="39" t="s">
        <v>690</v>
      </c>
      <c r="B89" s="40" t="s">
        <v>687</v>
      </c>
      <c r="C89" s="41" t="s">
        <v>476</v>
      </c>
      <c r="D89" s="41" t="s">
        <v>481</v>
      </c>
      <c r="E89" s="41" t="s">
        <v>693</v>
      </c>
      <c r="F89" s="41" t="s">
        <v>694</v>
      </c>
      <c r="G89" s="41"/>
      <c r="H89" s="41"/>
    </row>
    <row r="90" spans="1:8">
      <c r="A90" s="37" t="s">
        <v>695</v>
      </c>
      <c r="B90" s="38"/>
      <c r="C90" s="38"/>
      <c r="D90" s="38"/>
      <c r="E90" s="38"/>
      <c r="F90" s="38"/>
      <c r="G90" s="38"/>
      <c r="H90" s="38"/>
    </row>
    <row r="91" ht="64.8" spans="1:8">
      <c r="A91" s="39" t="s">
        <v>696</v>
      </c>
      <c r="B91" s="40" t="s">
        <v>697</v>
      </c>
      <c r="C91" s="41" t="s">
        <v>476</v>
      </c>
      <c r="D91" s="41" t="s">
        <v>481</v>
      </c>
      <c r="E91" s="41" t="s">
        <v>698</v>
      </c>
      <c r="F91" s="41" t="s">
        <v>699</v>
      </c>
      <c r="G91" s="41"/>
      <c r="H91" s="41"/>
    </row>
    <row r="92" ht="64.8" spans="1:8">
      <c r="A92" s="39" t="s">
        <v>700</v>
      </c>
      <c r="B92" s="40" t="s">
        <v>697</v>
      </c>
      <c r="C92" s="41" t="s">
        <v>476</v>
      </c>
      <c r="D92" s="41" t="s">
        <v>481</v>
      </c>
      <c r="E92" s="41" t="s">
        <v>701</v>
      </c>
      <c r="F92" s="41" t="s">
        <v>702</v>
      </c>
      <c r="G92" s="41"/>
      <c r="H92" s="41"/>
    </row>
    <row r="93" ht="64.8" spans="1:8">
      <c r="A93" s="39" t="s">
        <v>700</v>
      </c>
      <c r="B93" s="40" t="s">
        <v>697</v>
      </c>
      <c r="C93" s="41" t="s">
        <v>476</v>
      </c>
      <c r="D93" s="41" t="s">
        <v>481</v>
      </c>
      <c r="E93" s="41" t="s">
        <v>703</v>
      </c>
      <c r="F93" s="41" t="s">
        <v>704</v>
      </c>
      <c r="G93" s="41"/>
      <c r="H93" s="41"/>
    </row>
    <row r="94" ht="64.8" spans="1:8">
      <c r="A94" s="39" t="s">
        <v>700</v>
      </c>
      <c r="B94" s="40" t="s">
        <v>697</v>
      </c>
      <c r="C94" s="41" t="s">
        <v>484</v>
      </c>
      <c r="D94" s="41" t="s">
        <v>547</v>
      </c>
      <c r="E94" s="41" t="s">
        <v>705</v>
      </c>
      <c r="F94" s="41" t="s">
        <v>706</v>
      </c>
      <c r="G94" s="41"/>
      <c r="H94" s="41"/>
    </row>
    <row r="95" ht="54" spans="1:8">
      <c r="A95" s="39" t="s">
        <v>707</v>
      </c>
      <c r="B95" s="40" t="s">
        <v>708</v>
      </c>
      <c r="C95" s="41" t="s">
        <v>476</v>
      </c>
      <c r="D95" s="41" t="s">
        <v>521</v>
      </c>
      <c r="E95" s="41" t="s">
        <v>709</v>
      </c>
      <c r="F95" s="41" t="s">
        <v>710</v>
      </c>
      <c r="G95" s="41"/>
      <c r="H95" s="41"/>
    </row>
    <row r="96" ht="64.8" spans="1:8">
      <c r="A96" s="39" t="s">
        <v>711</v>
      </c>
      <c r="B96" s="40" t="s">
        <v>697</v>
      </c>
      <c r="C96" s="41" t="s">
        <v>476</v>
      </c>
      <c r="D96" s="41" t="s">
        <v>481</v>
      </c>
      <c r="E96" s="41" t="s">
        <v>712</v>
      </c>
      <c r="F96" s="41" t="s">
        <v>713</v>
      </c>
      <c r="G96" s="41"/>
      <c r="H96" s="41"/>
    </row>
    <row r="97" ht="64.8" spans="1:8">
      <c r="A97" s="39" t="s">
        <v>714</v>
      </c>
      <c r="B97" s="40" t="s">
        <v>697</v>
      </c>
      <c r="C97" s="41" t="s">
        <v>476</v>
      </c>
      <c r="D97" s="41" t="s">
        <v>481</v>
      </c>
      <c r="E97" s="41" t="s">
        <v>715</v>
      </c>
      <c r="F97" s="41" t="s">
        <v>716</v>
      </c>
      <c r="G97" s="41"/>
      <c r="H97" s="41"/>
    </row>
    <row r="98" ht="64.8" spans="1:8">
      <c r="A98" s="39" t="s">
        <v>714</v>
      </c>
      <c r="B98" s="40" t="s">
        <v>697</v>
      </c>
      <c r="C98" s="41" t="s">
        <v>476</v>
      </c>
      <c r="D98" s="41" t="s">
        <v>481</v>
      </c>
      <c r="E98" s="41" t="s">
        <v>717</v>
      </c>
      <c r="F98" s="41" t="s">
        <v>718</v>
      </c>
      <c r="G98" s="41"/>
      <c r="H98" s="41"/>
    </row>
    <row r="99" ht="64.8" spans="1:8">
      <c r="A99" s="39" t="s">
        <v>719</v>
      </c>
      <c r="B99" s="40" t="s">
        <v>720</v>
      </c>
      <c r="C99" s="41" t="s">
        <v>476</v>
      </c>
      <c r="D99" s="41" t="s">
        <v>477</v>
      </c>
      <c r="E99" s="41" t="s">
        <v>721</v>
      </c>
      <c r="F99" s="41" t="s">
        <v>722</v>
      </c>
      <c r="G99" s="41"/>
      <c r="H99" s="41"/>
    </row>
    <row r="100" ht="64.8" spans="1:8">
      <c r="A100" s="39" t="s">
        <v>723</v>
      </c>
      <c r="B100" s="40" t="s">
        <v>720</v>
      </c>
      <c r="C100" s="41" t="s">
        <v>476</v>
      </c>
      <c r="D100" s="41" t="s">
        <v>481</v>
      </c>
      <c r="E100" s="41" t="s">
        <v>724</v>
      </c>
      <c r="F100" s="41" t="s">
        <v>644</v>
      </c>
      <c r="G100" s="41"/>
      <c r="H100" s="41"/>
    </row>
    <row r="101" spans="1:8">
      <c r="A101" s="37" t="s">
        <v>725</v>
      </c>
      <c r="B101" s="38"/>
      <c r="C101" s="38"/>
      <c r="D101" s="38"/>
      <c r="E101" s="38"/>
      <c r="F101" s="38"/>
      <c r="G101" s="38"/>
      <c r="H101" s="38"/>
    </row>
    <row r="102" ht="86.4" spans="1:8">
      <c r="A102" s="39" t="s">
        <v>726</v>
      </c>
      <c r="B102" s="40" t="s">
        <v>727</v>
      </c>
      <c r="C102" s="41" t="s">
        <v>484</v>
      </c>
      <c r="D102" s="41" t="s">
        <v>536</v>
      </c>
      <c r="E102" s="41" t="s">
        <v>728</v>
      </c>
      <c r="F102" s="41" t="s">
        <v>729</v>
      </c>
      <c r="G102" s="41"/>
      <c r="H102" s="41"/>
    </row>
    <row r="103" ht="86.4" spans="1:8">
      <c r="A103" s="39" t="s">
        <v>730</v>
      </c>
      <c r="B103" s="40" t="s">
        <v>727</v>
      </c>
      <c r="C103" s="41" t="s">
        <v>484</v>
      </c>
      <c r="D103" s="41" t="s">
        <v>536</v>
      </c>
      <c r="E103" s="41" t="s">
        <v>731</v>
      </c>
      <c r="F103" s="41" t="s">
        <v>729</v>
      </c>
      <c r="G103" s="41"/>
      <c r="H103" s="41"/>
    </row>
    <row r="104" ht="75.6" spans="1:8">
      <c r="A104" s="39" t="s">
        <v>732</v>
      </c>
      <c r="B104" s="40" t="s">
        <v>733</v>
      </c>
      <c r="C104" s="41" t="s">
        <v>476</v>
      </c>
      <c r="D104" s="41" t="s">
        <v>551</v>
      </c>
      <c r="E104" s="41" t="s">
        <v>734</v>
      </c>
      <c r="F104" s="41" t="s">
        <v>735</v>
      </c>
      <c r="G104" s="41"/>
      <c r="H104" s="41"/>
    </row>
    <row r="105" ht="75.6" spans="1:8">
      <c r="A105" s="39" t="s">
        <v>736</v>
      </c>
      <c r="B105" s="40" t="s">
        <v>733</v>
      </c>
      <c r="C105" s="41" t="s">
        <v>484</v>
      </c>
      <c r="D105" s="41" t="s">
        <v>536</v>
      </c>
      <c r="E105" s="41" t="s">
        <v>731</v>
      </c>
      <c r="F105" s="41" t="s">
        <v>729</v>
      </c>
      <c r="G105" s="41"/>
      <c r="H105" s="41"/>
    </row>
    <row r="106" ht="75.6" spans="1:8">
      <c r="A106" s="39" t="s">
        <v>736</v>
      </c>
      <c r="B106" s="40" t="s">
        <v>733</v>
      </c>
      <c r="C106" s="41" t="s">
        <v>484</v>
      </c>
      <c r="D106" s="41" t="s">
        <v>536</v>
      </c>
      <c r="E106" s="41" t="s">
        <v>728</v>
      </c>
      <c r="F106" s="41" t="s">
        <v>729</v>
      </c>
      <c r="G106" s="41"/>
      <c r="H106" s="41"/>
    </row>
  </sheetData>
  <mergeCells count="1">
    <mergeCell ref="A2:H2"/>
  </mergeCells>
  <pageMargins left="0.751388888888889" right="0.751388888888889" top="1" bottom="1" header="0.511805555555556" footer="0.511805555555556"/>
  <pageSetup paperSize="9" scale="50"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C7" sqref="C7"/>
    </sheetView>
  </sheetViews>
  <sheetFormatPr defaultColWidth="8" defaultRowHeight="12" outlineLevelRow="7" outlineLevelCol="7"/>
  <cols>
    <col min="1" max="1" width="25.3796296296296" style="31"/>
    <col min="2" max="2" width="25.3796296296296" style="31" customWidth="1"/>
    <col min="3" max="5" width="20.6296296296296" style="31" customWidth="1"/>
    <col min="6" max="6" width="22" style="31" customWidth="1"/>
    <col min="7" max="7" width="16.5" style="31" customWidth="1"/>
    <col min="8" max="8" width="17.6296296296296" style="31" customWidth="1"/>
    <col min="9" max="16384" width="8" style="31"/>
  </cols>
  <sheetData>
    <row r="1" customFormat="1" ht="14.4" spans="1:5">
      <c r="A1" s="32"/>
      <c r="B1" s="33"/>
      <c r="C1" s="33"/>
      <c r="D1" s="33"/>
      <c r="E1" s="33"/>
    </row>
    <row r="2" s="31" customFormat="1" ht="21.6" spans="1:8">
      <c r="A2" s="3" t="s">
        <v>737</v>
      </c>
      <c r="B2" s="3"/>
      <c r="C2" s="3"/>
      <c r="D2" s="3"/>
      <c r="E2" s="3"/>
      <c r="F2" s="3"/>
      <c r="G2" s="3"/>
      <c r="H2" s="3"/>
    </row>
    <row r="3" s="31" customFormat="1" ht="14.4" spans="1:1">
      <c r="A3" s="4" t="s">
        <v>1</v>
      </c>
    </row>
    <row r="4" s="31" customFormat="1" ht="44.25" customHeight="1" spans="1:8">
      <c r="A4" s="34" t="s">
        <v>465</v>
      </c>
      <c r="B4" s="34" t="s">
        <v>466</v>
      </c>
      <c r="C4" s="34" t="s">
        <v>467</v>
      </c>
      <c r="D4" s="34" t="s">
        <v>468</v>
      </c>
      <c r="E4" s="34" t="s">
        <v>469</v>
      </c>
      <c r="F4" s="34" t="s">
        <v>470</v>
      </c>
      <c r="G4" s="34" t="s">
        <v>471</v>
      </c>
      <c r="H4" s="34" t="s">
        <v>472</v>
      </c>
    </row>
    <row r="5" s="31" customFormat="1" ht="15.6" spans="1:8">
      <c r="A5" s="34">
        <v>1</v>
      </c>
      <c r="B5" s="34">
        <v>2</v>
      </c>
      <c r="C5" s="34">
        <v>3</v>
      </c>
      <c r="D5" s="34">
        <v>4</v>
      </c>
      <c r="E5" s="34">
        <v>5</v>
      </c>
      <c r="F5" s="34">
        <v>6</v>
      </c>
      <c r="G5" s="34">
        <v>7</v>
      </c>
      <c r="H5" s="34">
        <v>8</v>
      </c>
    </row>
    <row r="6" s="31" customFormat="1" ht="33" customHeight="1" spans="1:8">
      <c r="A6" s="35" t="s">
        <v>738</v>
      </c>
      <c r="B6" s="35"/>
      <c r="C6" s="35"/>
      <c r="D6" s="35"/>
      <c r="E6" s="34"/>
      <c r="F6" s="34"/>
      <c r="G6" s="34"/>
      <c r="H6" s="34"/>
    </row>
    <row r="7" s="31" customFormat="1" ht="24" customHeight="1" spans="1:8">
      <c r="A7" s="36" t="s">
        <v>739</v>
      </c>
      <c r="B7" s="36"/>
      <c r="C7" s="36"/>
      <c r="D7" s="36"/>
      <c r="E7" s="34"/>
      <c r="F7" s="34"/>
      <c r="G7" s="34"/>
      <c r="H7" s="34"/>
    </row>
    <row r="8" s="31" customFormat="1" ht="24" customHeight="1" spans="1:8">
      <c r="A8" s="36" t="s">
        <v>740</v>
      </c>
      <c r="B8" s="36"/>
      <c r="C8" s="36"/>
      <c r="D8" s="36"/>
      <c r="E8" s="34"/>
      <c r="F8" s="34"/>
      <c r="G8" s="34"/>
      <c r="H8" s="34"/>
    </row>
  </sheetData>
  <mergeCells count="1">
    <mergeCell ref="A2:H2"/>
  </mergeCells>
  <pageMargins left="0.751388888888889" right="0.751388888888889" top="1" bottom="1" header="0.511805555555556" footer="0.511805555555556"/>
  <pageSetup paperSize="9" scale="78"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C5" sqref="C5"/>
    </sheetView>
  </sheetViews>
  <sheetFormatPr defaultColWidth="8" defaultRowHeight="12" outlineLevelRow="7" outlineLevelCol="7"/>
  <cols>
    <col min="1" max="1" width="25.3796296296296" style="31"/>
    <col min="2" max="2" width="25.3796296296296" style="31" customWidth="1"/>
    <col min="3" max="5" width="20.6296296296296" style="31" customWidth="1"/>
    <col min="6" max="6" width="22" style="31" customWidth="1"/>
    <col min="7" max="7" width="16.5" style="31" customWidth="1"/>
    <col min="8" max="8" width="17.6296296296296" style="31" customWidth="1"/>
    <col min="9" max="16384" width="8" style="31"/>
  </cols>
  <sheetData>
    <row r="1" customFormat="1" ht="14.4" spans="1:5">
      <c r="A1" s="32"/>
      <c r="B1" s="33"/>
      <c r="C1" s="33"/>
      <c r="D1" s="33"/>
      <c r="E1" s="33"/>
    </row>
    <row r="2" s="31" customFormat="1" ht="21.6" spans="1:8">
      <c r="A2" s="3" t="s">
        <v>741</v>
      </c>
      <c r="B2" s="3"/>
      <c r="C2" s="3"/>
      <c r="D2" s="3"/>
      <c r="E2" s="3"/>
      <c r="F2" s="3"/>
      <c r="G2" s="3"/>
      <c r="H2" s="3"/>
    </row>
    <row r="3" s="31" customFormat="1" ht="14.4" spans="1:1">
      <c r="A3" s="4" t="s">
        <v>1</v>
      </c>
    </row>
    <row r="4" s="31" customFormat="1" ht="44.25" customHeight="1" spans="1:8">
      <c r="A4" s="34" t="s">
        <v>465</v>
      </c>
      <c r="B4" s="34" t="s">
        <v>466</v>
      </c>
      <c r="C4" s="34" t="s">
        <v>467</v>
      </c>
      <c r="D4" s="34" t="s">
        <v>468</v>
      </c>
      <c r="E4" s="34" t="s">
        <v>469</v>
      </c>
      <c r="F4" s="34" t="s">
        <v>470</v>
      </c>
      <c r="G4" s="34" t="s">
        <v>471</v>
      </c>
      <c r="H4" s="34" t="s">
        <v>472</v>
      </c>
    </row>
    <row r="5" s="31" customFormat="1" ht="21" customHeight="1" spans="1:8">
      <c r="A5" s="34">
        <v>1</v>
      </c>
      <c r="B5" s="34">
        <v>2</v>
      </c>
      <c r="C5" s="34">
        <v>3</v>
      </c>
      <c r="D5" s="34">
        <v>4</v>
      </c>
      <c r="E5" s="34">
        <v>5</v>
      </c>
      <c r="F5" s="34">
        <v>6</v>
      </c>
      <c r="G5" s="34">
        <v>7</v>
      </c>
      <c r="H5" s="34">
        <v>8</v>
      </c>
    </row>
    <row r="6" s="31" customFormat="1" ht="33" customHeight="1" spans="1:8">
      <c r="A6" s="35" t="s">
        <v>738</v>
      </c>
      <c r="B6" s="35"/>
      <c r="C6" s="35"/>
      <c r="D6" s="35"/>
      <c r="E6" s="34"/>
      <c r="F6" s="34"/>
      <c r="G6" s="34"/>
      <c r="H6" s="34"/>
    </row>
    <row r="7" s="31" customFormat="1" ht="24" customHeight="1" spans="1:8">
      <c r="A7" s="36" t="s">
        <v>742</v>
      </c>
      <c r="B7" s="36"/>
      <c r="C7" s="36"/>
      <c r="D7" s="36"/>
      <c r="E7" s="34"/>
      <c r="F7" s="34"/>
      <c r="G7" s="34"/>
      <c r="H7" s="34"/>
    </row>
    <row r="8" s="31" customFormat="1" ht="24" customHeight="1" spans="1:8">
      <c r="A8" s="36" t="s">
        <v>743</v>
      </c>
      <c r="B8" s="36"/>
      <c r="C8" s="36"/>
      <c r="D8" s="36"/>
      <c r="E8" s="34"/>
      <c r="F8" s="34"/>
      <c r="G8" s="34"/>
      <c r="H8" s="34"/>
    </row>
  </sheetData>
  <mergeCells count="1">
    <mergeCell ref="A2:H2"/>
  </mergeCells>
  <pageMargins left="0.751388888888889" right="0.751388888888889" top="1" bottom="1" header="0.511805555555556" footer="0.511805555555556"/>
  <pageSetup paperSize="9" scale="7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2"/>
  <sheetViews>
    <sheetView workbookViewId="0">
      <selection activeCell="A15" sqref="A15"/>
    </sheetView>
  </sheetViews>
  <sheetFormatPr defaultColWidth="8" defaultRowHeight="14.25" customHeight="1"/>
  <cols>
    <col min="1" max="1" width="17.6296296296296" style="1"/>
    <col min="2" max="2" width="9" style="1"/>
    <col min="3" max="3" width="13.1296296296296" style="1" customWidth="1"/>
    <col min="4" max="4" width="5.87962962962963" style="1" customWidth="1"/>
    <col min="5" max="5" width="10.1296296296296" style="1"/>
    <col min="6" max="6" width="9" style="1" customWidth="1"/>
    <col min="7" max="7" width="10.25" style="1" customWidth="1"/>
    <col min="8" max="8" width="10.5" style="1" customWidth="1"/>
    <col min="9" max="9" width="11.5" style="1" customWidth="1"/>
    <col min="10" max="10" width="10.5" style="1" customWidth="1"/>
    <col min="11" max="13" width="8.75" style="1" customWidth="1"/>
    <col min="14" max="15" width="10.6296296296296" style="1" customWidth="1"/>
    <col min="16" max="18" width="8.75" style="1" customWidth="1"/>
    <col min="19" max="20" width="8" style="1"/>
    <col min="21" max="21" width="11.1296296296296" style="1" customWidth="1"/>
    <col min="22" max="22" width="9.12962962962963" style="1" customWidth="1"/>
    <col min="23" max="16384" width="8" style="1"/>
  </cols>
  <sheetData>
    <row r="1" s="1" customFormat="1" ht="13.5" customHeight="1" spans="1:22">
      <c r="A1" s="2"/>
      <c r="B1" s="2"/>
      <c r="C1" s="2"/>
      <c r="D1" s="2"/>
      <c r="E1" s="2"/>
      <c r="F1" s="2"/>
      <c r="G1" s="2"/>
      <c r="H1" s="2"/>
      <c r="I1" s="2"/>
      <c r="J1" s="2"/>
      <c r="K1" s="2"/>
      <c r="L1" s="2"/>
      <c r="M1" s="2"/>
      <c r="N1" s="2"/>
      <c r="O1" s="2"/>
      <c r="P1" s="2"/>
      <c r="Q1" s="2"/>
      <c r="R1" s="2"/>
      <c r="V1" s="26"/>
    </row>
    <row r="2" s="1" customFormat="1" ht="27.75" customHeight="1" spans="1:22">
      <c r="A2" s="3" t="s">
        <v>744</v>
      </c>
      <c r="B2" s="3"/>
      <c r="C2" s="3"/>
      <c r="D2" s="3"/>
      <c r="E2" s="3"/>
      <c r="F2" s="3"/>
      <c r="G2" s="3"/>
      <c r="H2" s="3"/>
      <c r="I2" s="3"/>
      <c r="J2" s="3"/>
      <c r="K2" s="3"/>
      <c r="L2" s="3"/>
      <c r="M2" s="3"/>
      <c r="N2" s="3"/>
      <c r="O2" s="3"/>
      <c r="P2" s="3"/>
      <c r="Q2" s="3"/>
      <c r="R2" s="3"/>
      <c r="S2" s="3"/>
      <c r="T2" s="3"/>
      <c r="U2" s="3"/>
      <c r="V2" s="3"/>
    </row>
    <row r="3" s="1" customFormat="1" ht="15" customHeight="1" spans="1:22">
      <c r="A3" s="4" t="s">
        <v>1</v>
      </c>
      <c r="B3" s="5"/>
      <c r="C3" s="5"/>
      <c r="D3" s="5"/>
      <c r="E3" s="5"/>
      <c r="F3" s="5"/>
      <c r="G3" s="5"/>
      <c r="H3" s="5"/>
      <c r="I3" s="5"/>
      <c r="J3" s="5"/>
      <c r="K3" s="5"/>
      <c r="L3" s="5"/>
      <c r="M3" s="5"/>
      <c r="N3" s="5"/>
      <c r="O3" s="5"/>
      <c r="P3" s="5"/>
      <c r="Q3" s="5"/>
      <c r="R3" s="5"/>
      <c r="V3" s="27" t="s">
        <v>745</v>
      </c>
    </row>
    <row r="4" s="1" customFormat="1" ht="15.75" customHeight="1" spans="1:22">
      <c r="A4" s="6" t="s">
        <v>746</v>
      </c>
      <c r="B4" s="7" t="s">
        <v>747</v>
      </c>
      <c r="C4" s="7" t="s">
        <v>748</v>
      </c>
      <c r="D4" s="7" t="s">
        <v>749</v>
      </c>
      <c r="E4" s="7" t="s">
        <v>750</v>
      </c>
      <c r="F4" s="7" t="s">
        <v>751</v>
      </c>
      <c r="G4" s="6" t="s">
        <v>752</v>
      </c>
      <c r="H4" s="8" t="s">
        <v>191</v>
      </c>
      <c r="I4" s="8"/>
      <c r="J4" s="8"/>
      <c r="K4" s="8"/>
      <c r="L4" s="8"/>
      <c r="M4" s="8"/>
      <c r="N4" s="8"/>
      <c r="O4" s="8"/>
      <c r="P4" s="8"/>
      <c r="Q4" s="8"/>
      <c r="R4" s="8"/>
      <c r="S4" s="8"/>
      <c r="T4" s="8"/>
      <c r="U4" s="8"/>
      <c r="V4" s="8"/>
    </row>
    <row r="5" s="1" customFormat="1" ht="17.25" customHeight="1" spans="1:22">
      <c r="A5" s="6"/>
      <c r="B5" s="9"/>
      <c r="C5" s="9"/>
      <c r="D5" s="9"/>
      <c r="E5" s="9"/>
      <c r="F5" s="9"/>
      <c r="G5" s="6"/>
      <c r="H5" s="10" t="s">
        <v>98</v>
      </c>
      <c r="I5" s="22" t="s">
        <v>195</v>
      </c>
      <c r="J5" s="23"/>
      <c r="K5" s="23"/>
      <c r="L5" s="23"/>
      <c r="M5" s="23"/>
      <c r="N5" s="23"/>
      <c r="O5" s="23"/>
      <c r="P5" s="24"/>
      <c r="Q5" s="25" t="s">
        <v>753</v>
      </c>
      <c r="R5" s="6" t="s">
        <v>754</v>
      </c>
      <c r="S5" s="28" t="s">
        <v>194</v>
      </c>
      <c r="T5" s="28"/>
      <c r="U5" s="28"/>
      <c r="V5" s="28"/>
    </row>
    <row r="6" s="1" customFormat="1" ht="72" spans="1:22">
      <c r="A6" s="6"/>
      <c r="B6" s="11"/>
      <c r="C6" s="11"/>
      <c r="D6" s="11"/>
      <c r="E6" s="11"/>
      <c r="F6" s="11"/>
      <c r="G6" s="6"/>
      <c r="H6" s="12"/>
      <c r="I6" s="25" t="s">
        <v>102</v>
      </c>
      <c r="J6" s="25" t="s">
        <v>198</v>
      </c>
      <c r="K6" s="25" t="s">
        <v>199</v>
      </c>
      <c r="L6" s="25" t="s">
        <v>200</v>
      </c>
      <c r="M6" s="25" t="s">
        <v>201</v>
      </c>
      <c r="N6" s="6" t="s">
        <v>202</v>
      </c>
      <c r="O6" s="6" t="s">
        <v>203</v>
      </c>
      <c r="P6" s="6" t="s">
        <v>204</v>
      </c>
      <c r="Q6" s="29"/>
      <c r="R6" s="6"/>
      <c r="S6" s="30" t="s">
        <v>102</v>
      </c>
      <c r="T6" s="30" t="s">
        <v>205</v>
      </c>
      <c r="U6" s="30" t="s">
        <v>206</v>
      </c>
      <c r="V6" s="30" t="s">
        <v>207</v>
      </c>
    </row>
    <row r="7" s="1" customFormat="1" ht="15" customHeight="1" spans="1:22">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c r="S7" s="8">
        <v>19</v>
      </c>
      <c r="T7" s="8">
        <v>20</v>
      </c>
      <c r="U7" s="8">
        <v>21</v>
      </c>
      <c r="V7" s="8">
        <v>22</v>
      </c>
    </row>
    <row r="8" s="1" customFormat="1" ht="15" customHeight="1" spans="1:22">
      <c r="A8" s="8" t="s">
        <v>98</v>
      </c>
      <c r="B8" s="8"/>
      <c r="C8" s="8"/>
      <c r="D8" s="8"/>
      <c r="E8" s="8"/>
      <c r="F8" s="8"/>
      <c r="G8" s="8"/>
      <c r="H8" s="13">
        <f t="shared" ref="H8:J8" si="0">SUM(H9:H15)</f>
        <v>235080</v>
      </c>
      <c r="I8" s="13">
        <f t="shared" si="0"/>
        <v>235080</v>
      </c>
      <c r="J8" s="13">
        <f t="shared" si="0"/>
        <v>235080</v>
      </c>
      <c r="K8" s="8"/>
      <c r="L8" s="8"/>
      <c r="M8" s="8"/>
      <c r="N8" s="8"/>
      <c r="O8" s="8"/>
      <c r="P8" s="8"/>
      <c r="Q8" s="8"/>
      <c r="R8" s="8"/>
      <c r="S8" s="8"/>
      <c r="T8" s="8"/>
      <c r="U8" s="8"/>
      <c r="V8" s="8"/>
    </row>
    <row r="9" s="1" customFormat="1" ht="27" customHeight="1" spans="1:22">
      <c r="A9" s="14" t="s">
        <v>755</v>
      </c>
      <c r="B9" s="15" t="s">
        <v>756</v>
      </c>
      <c r="C9" s="15" t="s">
        <v>757</v>
      </c>
      <c r="D9" s="16" t="s">
        <v>758</v>
      </c>
      <c r="E9" s="17">
        <v>1</v>
      </c>
      <c r="F9" s="18"/>
      <c r="G9" s="16" t="s">
        <v>93</v>
      </c>
      <c r="H9" s="13">
        <v>4980</v>
      </c>
      <c r="I9" s="13">
        <v>4980</v>
      </c>
      <c r="J9" s="13">
        <v>4980</v>
      </c>
      <c r="K9" s="13"/>
      <c r="L9" s="13"/>
      <c r="M9" s="13"/>
      <c r="N9" s="13"/>
      <c r="O9" s="13"/>
      <c r="P9" s="13"/>
      <c r="Q9" s="13"/>
      <c r="R9" s="13"/>
      <c r="S9" s="19"/>
      <c r="T9" s="19"/>
      <c r="U9" s="19"/>
      <c r="V9" s="19"/>
    </row>
    <row r="10" s="1" customFormat="1" ht="27" customHeight="1" spans="1:22">
      <c r="A10" s="19" t="s">
        <v>411</v>
      </c>
      <c r="B10" s="15" t="s">
        <v>759</v>
      </c>
      <c r="C10" s="19" t="s">
        <v>760</v>
      </c>
      <c r="D10" s="16" t="s">
        <v>761</v>
      </c>
      <c r="E10" s="17">
        <v>32</v>
      </c>
      <c r="F10" s="18"/>
      <c r="G10" s="16" t="s">
        <v>93</v>
      </c>
      <c r="H10" s="13">
        <v>96000</v>
      </c>
      <c r="I10" s="13">
        <v>96000</v>
      </c>
      <c r="J10" s="13">
        <v>96000</v>
      </c>
      <c r="K10" s="13"/>
      <c r="L10" s="13"/>
      <c r="M10" s="13"/>
      <c r="N10" s="13"/>
      <c r="O10" s="13"/>
      <c r="P10" s="13"/>
      <c r="Q10" s="13"/>
      <c r="R10" s="13"/>
      <c r="S10" s="19"/>
      <c r="T10" s="19"/>
      <c r="U10" s="19"/>
      <c r="V10" s="19"/>
    </row>
    <row r="11" s="1" customFormat="1" customHeight="1" spans="1:22">
      <c r="A11" s="19" t="s">
        <v>411</v>
      </c>
      <c r="B11" s="19" t="s">
        <v>760</v>
      </c>
      <c r="C11" s="19" t="s">
        <v>760</v>
      </c>
      <c r="D11" s="16" t="s">
        <v>761</v>
      </c>
      <c r="E11" s="17">
        <v>12</v>
      </c>
      <c r="F11" s="19"/>
      <c r="G11" s="16" t="s">
        <v>93</v>
      </c>
      <c r="H11" s="13">
        <v>72000</v>
      </c>
      <c r="I11" s="13">
        <v>72000</v>
      </c>
      <c r="J11" s="13">
        <v>72000</v>
      </c>
      <c r="K11" s="19"/>
      <c r="L11" s="19"/>
      <c r="M11" s="19"/>
      <c r="N11" s="19"/>
      <c r="O11" s="19"/>
      <c r="P11" s="19"/>
      <c r="Q11" s="19"/>
      <c r="R11" s="19"/>
      <c r="S11" s="19"/>
      <c r="T11" s="19"/>
      <c r="U11" s="19"/>
      <c r="V11" s="19"/>
    </row>
    <row r="12" s="1" customFormat="1" customHeight="1" spans="1:22">
      <c r="A12" s="19" t="s">
        <v>411</v>
      </c>
      <c r="B12" s="19" t="s">
        <v>762</v>
      </c>
      <c r="C12" s="19" t="s">
        <v>762</v>
      </c>
      <c r="D12" s="16" t="s">
        <v>761</v>
      </c>
      <c r="E12" s="17">
        <v>7</v>
      </c>
      <c r="F12" s="20"/>
      <c r="G12" s="16" t="s">
        <v>93</v>
      </c>
      <c r="H12" s="13">
        <v>14000</v>
      </c>
      <c r="I12" s="13">
        <v>14000</v>
      </c>
      <c r="J12" s="13">
        <v>14000</v>
      </c>
      <c r="K12" s="19"/>
      <c r="L12" s="19"/>
      <c r="M12" s="19"/>
      <c r="N12" s="19"/>
      <c r="O12" s="19"/>
      <c r="P12" s="19"/>
      <c r="Q12" s="19"/>
      <c r="R12" s="19"/>
      <c r="S12" s="19"/>
      <c r="T12" s="19"/>
      <c r="U12" s="19"/>
      <c r="V12" s="19"/>
    </row>
    <row r="13" s="1" customFormat="1" customHeight="1" spans="1:22">
      <c r="A13" s="19" t="s">
        <v>411</v>
      </c>
      <c r="B13" s="19" t="s">
        <v>763</v>
      </c>
      <c r="C13" s="19" t="s">
        <v>764</v>
      </c>
      <c r="D13" s="16" t="s">
        <v>761</v>
      </c>
      <c r="E13" s="17">
        <v>1</v>
      </c>
      <c r="F13" s="20"/>
      <c r="G13" s="16" t="s">
        <v>93</v>
      </c>
      <c r="H13" s="13">
        <v>25000</v>
      </c>
      <c r="I13" s="13">
        <v>25000</v>
      </c>
      <c r="J13" s="13">
        <v>25000</v>
      </c>
      <c r="K13" s="19"/>
      <c r="L13" s="19"/>
      <c r="M13" s="19"/>
      <c r="N13" s="19"/>
      <c r="O13" s="19"/>
      <c r="P13" s="19"/>
      <c r="Q13" s="19"/>
      <c r="R13" s="19"/>
      <c r="S13" s="19"/>
      <c r="T13" s="19"/>
      <c r="U13" s="19"/>
      <c r="V13" s="19"/>
    </row>
    <row r="14" s="1" customFormat="1" customHeight="1" spans="1:22">
      <c r="A14" s="19" t="s">
        <v>411</v>
      </c>
      <c r="B14" s="19" t="s">
        <v>765</v>
      </c>
      <c r="C14" s="19" t="s">
        <v>766</v>
      </c>
      <c r="D14" s="16" t="s">
        <v>767</v>
      </c>
      <c r="E14" s="17">
        <v>7</v>
      </c>
      <c r="F14" s="20"/>
      <c r="G14" s="16" t="s">
        <v>93</v>
      </c>
      <c r="H14" s="13">
        <v>17500</v>
      </c>
      <c r="I14" s="13">
        <v>17500</v>
      </c>
      <c r="J14" s="13">
        <v>17500</v>
      </c>
      <c r="K14" s="19"/>
      <c r="L14" s="19"/>
      <c r="M14" s="19"/>
      <c r="N14" s="19"/>
      <c r="O14" s="19"/>
      <c r="P14" s="19"/>
      <c r="Q14" s="19"/>
      <c r="R14" s="19"/>
      <c r="S14" s="19"/>
      <c r="T14" s="19"/>
      <c r="U14" s="19"/>
      <c r="V14" s="19"/>
    </row>
    <row r="15" s="1" customFormat="1" customHeight="1" spans="1:22">
      <c r="A15" s="19" t="s">
        <v>411</v>
      </c>
      <c r="B15" s="19" t="s">
        <v>768</v>
      </c>
      <c r="C15" s="19" t="s">
        <v>766</v>
      </c>
      <c r="D15" s="16" t="s">
        <v>769</v>
      </c>
      <c r="E15" s="17">
        <v>7</v>
      </c>
      <c r="F15" s="20"/>
      <c r="G15" s="16" t="s">
        <v>93</v>
      </c>
      <c r="H15" s="13">
        <v>5600</v>
      </c>
      <c r="I15" s="13">
        <v>5600</v>
      </c>
      <c r="J15" s="13">
        <v>5600</v>
      </c>
      <c r="K15" s="19"/>
      <c r="L15" s="19"/>
      <c r="M15" s="19"/>
      <c r="N15" s="19"/>
      <c r="O15" s="19"/>
      <c r="P15" s="19"/>
      <c r="Q15" s="19"/>
      <c r="R15" s="19"/>
      <c r="S15" s="19"/>
      <c r="T15" s="19"/>
      <c r="U15" s="19"/>
      <c r="V15" s="19"/>
    </row>
    <row r="16" s="1" customFormat="1" customHeight="1" spans="1:22">
      <c r="A16" s="19"/>
      <c r="B16" s="19"/>
      <c r="C16" s="19"/>
      <c r="D16" s="19"/>
      <c r="E16" s="19"/>
      <c r="F16" s="20"/>
      <c r="G16" s="20"/>
      <c r="H16" s="19"/>
      <c r="I16" s="19"/>
      <c r="J16" s="19"/>
      <c r="K16" s="19"/>
      <c r="L16" s="19"/>
      <c r="M16" s="19"/>
      <c r="N16" s="19"/>
      <c r="O16" s="19"/>
      <c r="P16" s="19"/>
      <c r="Q16" s="19"/>
      <c r="R16" s="19"/>
      <c r="S16" s="19"/>
      <c r="T16" s="19"/>
      <c r="U16" s="19"/>
      <c r="V16" s="19"/>
    </row>
    <row r="17" s="1" customFormat="1" customHeight="1" spans="1:22">
      <c r="A17" s="19"/>
      <c r="B17" s="19"/>
      <c r="C17" s="19"/>
      <c r="D17" s="19"/>
      <c r="E17" s="19"/>
      <c r="F17" s="20"/>
      <c r="G17" s="20"/>
      <c r="H17" s="19"/>
      <c r="I17" s="19"/>
      <c r="J17" s="19"/>
      <c r="K17" s="19"/>
      <c r="L17" s="19"/>
      <c r="M17" s="19"/>
      <c r="N17" s="19"/>
      <c r="O17" s="19"/>
      <c r="P17" s="19"/>
      <c r="Q17" s="19"/>
      <c r="R17" s="19"/>
      <c r="S17" s="19"/>
      <c r="T17" s="19"/>
      <c r="U17" s="19"/>
      <c r="V17" s="19"/>
    </row>
    <row r="18" s="1" customFormat="1" customHeight="1" spans="1:22">
      <c r="A18" s="19"/>
      <c r="B18" s="19"/>
      <c r="C18" s="19"/>
      <c r="D18" s="19"/>
      <c r="E18" s="19"/>
      <c r="F18" s="20"/>
      <c r="G18" s="20"/>
      <c r="H18" s="19"/>
      <c r="I18" s="19"/>
      <c r="J18" s="19"/>
      <c r="K18" s="19"/>
      <c r="L18" s="19"/>
      <c r="M18" s="19"/>
      <c r="N18" s="19"/>
      <c r="O18" s="19"/>
      <c r="P18" s="19"/>
      <c r="Q18" s="19"/>
      <c r="R18" s="19"/>
      <c r="S18" s="19"/>
      <c r="T18" s="19"/>
      <c r="U18" s="19"/>
      <c r="V18" s="19"/>
    </row>
    <row r="19" s="1" customFormat="1" customHeight="1" spans="1:22">
      <c r="A19" s="19"/>
      <c r="B19" s="19"/>
      <c r="C19" s="19"/>
      <c r="D19" s="19"/>
      <c r="E19" s="19"/>
      <c r="F19" s="20"/>
      <c r="G19" s="20"/>
      <c r="H19" s="19"/>
      <c r="I19" s="19"/>
      <c r="J19" s="19"/>
      <c r="K19" s="19"/>
      <c r="L19" s="19"/>
      <c r="M19" s="19"/>
      <c r="N19" s="19"/>
      <c r="O19" s="19"/>
      <c r="P19" s="19"/>
      <c r="Q19" s="19"/>
      <c r="R19" s="19"/>
      <c r="S19" s="19"/>
      <c r="T19" s="19"/>
      <c r="U19" s="19"/>
      <c r="V19" s="19"/>
    </row>
    <row r="20" s="1" customFormat="1" customHeight="1" spans="1:22">
      <c r="A20" s="19"/>
      <c r="B20" s="19"/>
      <c r="C20" s="19"/>
      <c r="D20" s="19"/>
      <c r="E20" s="19"/>
      <c r="F20" s="20"/>
      <c r="G20" s="20"/>
      <c r="H20" s="19"/>
      <c r="I20" s="19"/>
      <c r="J20" s="19"/>
      <c r="K20" s="19"/>
      <c r="L20" s="19"/>
      <c r="M20" s="19"/>
      <c r="N20" s="19"/>
      <c r="O20" s="19"/>
      <c r="P20" s="19"/>
      <c r="Q20" s="19"/>
      <c r="R20" s="19"/>
      <c r="S20" s="19"/>
      <c r="T20" s="19"/>
      <c r="U20" s="19"/>
      <c r="V20" s="19"/>
    </row>
    <row r="22" s="1" customFormat="1" customHeight="1" spans="1:4">
      <c r="A22" s="21"/>
      <c r="B22" s="21"/>
      <c r="C22" s="21"/>
      <c r="D22" s="21"/>
    </row>
  </sheetData>
  <mergeCells count="15">
    <mergeCell ref="A2:V2"/>
    <mergeCell ref="H4:V4"/>
    <mergeCell ref="I5:P5"/>
    <mergeCell ref="S5:V5"/>
    <mergeCell ref="A22:D22"/>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6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14"/>
  <sheetViews>
    <sheetView workbookViewId="0">
      <selection activeCell="C6" sqref="C6"/>
    </sheetView>
  </sheetViews>
  <sheetFormatPr defaultColWidth="9" defaultRowHeight="14.4" outlineLevelCol="7"/>
  <cols>
    <col min="1" max="1" width="7.37962962962963" customWidth="1"/>
    <col min="2" max="2" width="33.6296296296296" customWidth="1"/>
    <col min="3" max="3" width="38.8796296296296" customWidth="1"/>
    <col min="4" max="5" width="10.6296296296296" customWidth="1"/>
    <col min="6" max="8" width="8.62962962962963" customWidth="1"/>
  </cols>
  <sheetData>
    <row r="1" ht="20.1" customHeight="1" spans="2:8">
      <c r="B1" s="55"/>
      <c r="C1" s="55"/>
      <c r="D1" s="55"/>
      <c r="E1" s="55"/>
      <c r="F1" s="55"/>
      <c r="G1" s="55"/>
      <c r="H1" s="55"/>
    </row>
    <row r="2" ht="39.95" customHeight="1" spans="2:8">
      <c r="B2" s="3" t="s">
        <v>40</v>
      </c>
      <c r="C2" s="3"/>
      <c r="D2" s="164"/>
      <c r="E2" s="164"/>
      <c r="F2" s="164"/>
      <c r="G2" s="164"/>
      <c r="H2" s="164"/>
    </row>
    <row r="3" s="1" customFormat="1" ht="39" customHeight="1" spans="2:3">
      <c r="B3" s="4" t="s">
        <v>1</v>
      </c>
      <c r="C3" s="26" t="s">
        <v>41</v>
      </c>
    </row>
    <row r="4" s="1" customFormat="1" ht="27" customHeight="1" spans="2:3">
      <c r="B4" s="8" t="s">
        <v>5</v>
      </c>
      <c r="C4" s="8" t="s">
        <v>42</v>
      </c>
    </row>
    <row r="5" s="1" customFormat="1" ht="27" customHeight="1" spans="2:3">
      <c r="B5" s="8"/>
      <c r="C5" s="8"/>
    </row>
    <row r="6" s="1" customFormat="1" ht="32" customHeight="1" spans="2:3">
      <c r="B6" s="165" t="s">
        <v>43</v>
      </c>
      <c r="C6" s="162">
        <v>13406602.78</v>
      </c>
    </row>
    <row r="7" s="1" customFormat="1" ht="32" customHeight="1" spans="2:3">
      <c r="B7" s="166" t="s">
        <v>44</v>
      </c>
      <c r="C7" s="162"/>
    </row>
    <row r="8" s="1" customFormat="1" ht="32" customHeight="1" spans="2:3">
      <c r="B8" s="166" t="s">
        <v>45</v>
      </c>
      <c r="C8" s="162"/>
    </row>
    <row r="9" s="1" customFormat="1" ht="32" customHeight="1" spans="2:3">
      <c r="B9" s="166" t="s">
        <v>46</v>
      </c>
      <c r="C9" s="162"/>
    </row>
    <row r="10" s="1" customFormat="1" ht="32" customHeight="1" spans="2:3">
      <c r="B10" s="166" t="s">
        <v>47</v>
      </c>
      <c r="C10" s="162"/>
    </row>
    <row r="11" s="1" customFormat="1" ht="32" customHeight="1" spans="2:3">
      <c r="B11" s="166" t="s">
        <v>48</v>
      </c>
      <c r="C11" s="162"/>
    </row>
    <row r="12" s="1" customFormat="1" ht="32" customHeight="1" spans="2:3">
      <c r="B12" s="166" t="s">
        <v>49</v>
      </c>
      <c r="C12" s="162"/>
    </row>
    <row r="13" s="1" customFormat="1" ht="32" customHeight="1" spans="2:3">
      <c r="B13" s="19"/>
      <c r="C13" s="162"/>
    </row>
    <row r="14" s="1" customFormat="1" ht="32" customHeight="1" spans="2:3">
      <c r="B14" s="70" t="s">
        <v>38</v>
      </c>
      <c r="C14" s="160">
        <f>SUM(C6:C13)</f>
        <v>13406602.78</v>
      </c>
    </row>
  </sheetData>
  <mergeCells count="4">
    <mergeCell ref="B1:H1"/>
    <mergeCell ref="B2:C2"/>
    <mergeCell ref="B4:B5"/>
    <mergeCell ref="C4:C5"/>
  </mergeCells>
  <printOptions horizontalCentered="1"/>
  <pageMargins left="0.393055555555556" right="0.393055555555556" top="0.747916666666667"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30"/>
  <sheetViews>
    <sheetView topLeftCell="A15" workbookViewId="0">
      <selection activeCell="B3" sqref="B3"/>
    </sheetView>
  </sheetViews>
  <sheetFormatPr defaultColWidth="8" defaultRowHeight="14.25" customHeight="1" outlineLevelCol="2"/>
  <cols>
    <col min="1" max="1" width="5" customWidth="1"/>
    <col min="2" max="2" width="37.5" style="1" customWidth="1"/>
    <col min="3" max="3" width="35.5" style="1" customWidth="1"/>
    <col min="4" max="16383" width="8" style="1"/>
  </cols>
  <sheetData>
    <row r="1" s="1" customFormat="1" ht="12" spans="2:2">
      <c r="B1" s="2"/>
    </row>
    <row r="2" s="1" customFormat="1" ht="52" customHeight="1" spans="2:3">
      <c r="B2" s="3" t="s">
        <v>50</v>
      </c>
      <c r="C2" s="3"/>
    </row>
    <row r="3" s="1" customFormat="1" ht="19.5" customHeight="1" spans="2:3">
      <c r="B3" s="4" t="s">
        <v>1</v>
      </c>
      <c r="C3" s="27" t="s">
        <v>2</v>
      </c>
    </row>
    <row r="4" s="1" customFormat="1" ht="28" customHeight="1" spans="2:3">
      <c r="B4" s="8" t="s">
        <v>7</v>
      </c>
      <c r="C4" s="8" t="s">
        <v>42</v>
      </c>
    </row>
    <row r="5" s="1" customFormat="1" ht="28" customHeight="1" spans="2:3">
      <c r="B5" s="8"/>
      <c r="C5" s="8"/>
    </row>
    <row r="6" s="1" customFormat="1" ht="24" customHeight="1" spans="2:3">
      <c r="B6" s="161" t="s">
        <v>9</v>
      </c>
      <c r="C6" s="162">
        <v>10245929.3</v>
      </c>
    </row>
    <row r="7" s="1" customFormat="1" ht="24" customHeight="1" spans="2:3">
      <c r="B7" s="161" t="s">
        <v>11</v>
      </c>
      <c r="C7" s="162"/>
    </row>
    <row r="8" s="1" customFormat="1" ht="24" customHeight="1" spans="2:3">
      <c r="B8" s="161" t="s">
        <v>13</v>
      </c>
      <c r="C8" s="162"/>
    </row>
    <row r="9" s="1" customFormat="1" ht="24" customHeight="1" spans="2:3">
      <c r="B9" s="161" t="s">
        <v>15</v>
      </c>
      <c r="C9" s="162">
        <v>103000</v>
      </c>
    </row>
    <row r="10" s="1" customFormat="1" ht="24" customHeight="1" spans="2:3">
      <c r="B10" s="161" t="s">
        <v>17</v>
      </c>
      <c r="C10" s="162"/>
    </row>
    <row r="11" s="1" customFormat="1" ht="24" customHeight="1" spans="2:3">
      <c r="B11" s="161" t="s">
        <v>19</v>
      </c>
      <c r="C11" s="162"/>
    </row>
    <row r="12" s="1" customFormat="1" ht="24" customHeight="1" spans="2:3">
      <c r="B12" s="161" t="s">
        <v>21</v>
      </c>
      <c r="C12" s="162"/>
    </row>
    <row r="13" s="1" customFormat="1" ht="24" customHeight="1" spans="2:3">
      <c r="B13" s="161" t="s">
        <v>22</v>
      </c>
      <c r="C13" s="162">
        <v>703767.2</v>
      </c>
    </row>
    <row r="14" s="1" customFormat="1" ht="24" customHeight="1" spans="2:3">
      <c r="B14" s="161" t="s">
        <v>23</v>
      </c>
      <c r="C14" s="162">
        <v>450065.76</v>
      </c>
    </row>
    <row r="15" s="1" customFormat="1" ht="24" customHeight="1" spans="2:3">
      <c r="B15" s="161" t="s">
        <v>24</v>
      </c>
      <c r="C15" s="162"/>
    </row>
    <row r="16" s="1" customFormat="1" ht="24" customHeight="1" spans="2:3">
      <c r="B16" s="161" t="s">
        <v>25</v>
      </c>
      <c r="C16" s="162">
        <v>1432580.2</v>
      </c>
    </row>
    <row r="17" s="1" customFormat="1" ht="24" customHeight="1" spans="2:3">
      <c r="B17" s="161" t="s">
        <v>26</v>
      </c>
      <c r="C17" s="162"/>
    </row>
    <row r="18" s="1" customFormat="1" ht="24" customHeight="1" spans="2:3">
      <c r="B18" s="161" t="s">
        <v>27</v>
      </c>
      <c r="C18" s="162"/>
    </row>
    <row r="19" s="1" customFormat="1" ht="24" customHeight="1" spans="2:3">
      <c r="B19" s="163" t="s">
        <v>28</v>
      </c>
      <c r="C19" s="162"/>
    </row>
    <row r="20" s="1" customFormat="1" ht="24" customHeight="1" spans="2:3">
      <c r="B20" s="163" t="s">
        <v>29</v>
      </c>
      <c r="C20" s="162"/>
    </row>
    <row r="21" s="1" customFormat="1" ht="24" customHeight="1" spans="2:3">
      <c r="B21" s="163" t="s">
        <v>30</v>
      </c>
      <c r="C21" s="162"/>
    </row>
    <row r="22" s="1" customFormat="1" ht="24" customHeight="1" spans="2:3">
      <c r="B22" s="163" t="s">
        <v>31</v>
      </c>
      <c r="C22" s="162"/>
    </row>
    <row r="23" s="1" customFormat="1" ht="24" customHeight="1" spans="2:3">
      <c r="B23" s="163" t="s">
        <v>32</v>
      </c>
      <c r="C23" s="162">
        <v>29000</v>
      </c>
    </row>
    <row r="24" s="1" customFormat="1" ht="24" customHeight="1" spans="2:3">
      <c r="B24" s="163" t="s">
        <v>33</v>
      </c>
      <c r="C24" s="162">
        <v>442260.32</v>
      </c>
    </row>
    <row r="25" s="1" customFormat="1" ht="24" customHeight="1" spans="2:3">
      <c r="B25" s="163" t="s">
        <v>34</v>
      </c>
      <c r="C25" s="162"/>
    </row>
    <row r="26" s="1" customFormat="1" ht="24" customHeight="1" spans="2:3">
      <c r="B26" s="163" t="s">
        <v>35</v>
      </c>
      <c r="C26" s="162"/>
    </row>
    <row r="27" s="1" customFormat="1" ht="24" customHeight="1" spans="2:3">
      <c r="B27" s="163" t="s">
        <v>36</v>
      </c>
      <c r="C27" s="162"/>
    </row>
    <row r="28" s="1" customFormat="1" ht="24" customHeight="1" spans="2:3">
      <c r="B28" s="163" t="s">
        <v>37</v>
      </c>
      <c r="C28" s="160"/>
    </row>
    <row r="29" s="1" customFormat="1" customHeight="1"/>
    <row r="30" s="1" customFormat="1" ht="29.25" customHeight="1"/>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topLeftCell="A9" workbookViewId="0">
      <selection activeCell="B8" sqref="B8"/>
    </sheetView>
  </sheetViews>
  <sheetFormatPr defaultColWidth="8" defaultRowHeight="14.25" customHeight="1" outlineLevelCol="3"/>
  <cols>
    <col min="1" max="1" width="35.5555555555556" style="31" customWidth="1"/>
    <col min="2" max="2" width="34" style="31" customWidth="1"/>
    <col min="3" max="3" width="42.5" style="31" customWidth="1"/>
    <col min="4" max="4" width="31.8796296296296" style="31" customWidth="1"/>
    <col min="5" max="16384" width="8" style="31"/>
  </cols>
  <sheetData>
    <row r="1" s="31" customFormat="1" ht="12" spans="1:3">
      <c r="A1" s="151"/>
      <c r="B1" s="151"/>
      <c r="C1" s="151"/>
    </row>
    <row r="2" s="31" customFormat="1" ht="33" customHeight="1" spans="1:4">
      <c r="A2" s="3" t="s">
        <v>51</v>
      </c>
      <c r="B2" s="3"/>
      <c r="C2" s="3"/>
      <c r="D2" s="3"/>
    </row>
    <row r="3" s="31" customFormat="1" ht="14.4" spans="1:4">
      <c r="A3" s="4" t="s">
        <v>1</v>
      </c>
      <c r="B3" s="152"/>
      <c r="C3" s="152"/>
      <c r="D3" s="27" t="s">
        <v>2</v>
      </c>
    </row>
    <row r="4" s="31" customFormat="1" ht="26" customHeight="1" spans="1:4">
      <c r="A4" s="153" t="s">
        <v>3</v>
      </c>
      <c r="B4" s="153"/>
      <c r="C4" s="153" t="s">
        <v>4</v>
      </c>
      <c r="D4" s="153"/>
    </row>
    <row r="5" s="31" customFormat="1" ht="26" customHeight="1" spans="1:4">
      <c r="A5" s="153" t="s">
        <v>5</v>
      </c>
      <c r="B5" s="154" t="s">
        <v>6</v>
      </c>
      <c r="C5" s="153" t="s">
        <v>52</v>
      </c>
      <c r="D5" s="154" t="s">
        <v>6</v>
      </c>
    </row>
    <row r="6" s="31" customFormat="1" ht="26" customHeight="1" spans="1:4">
      <c r="A6" s="153"/>
      <c r="B6" s="154"/>
      <c r="C6" s="153"/>
      <c r="D6" s="154"/>
    </row>
    <row r="7" s="31" customFormat="1" ht="26" customHeight="1" spans="1:4">
      <c r="A7" s="155" t="s">
        <v>53</v>
      </c>
      <c r="B7" s="156">
        <f>B8+B15+B16</f>
        <v>13406602.78</v>
      </c>
      <c r="C7" s="157" t="s">
        <v>54</v>
      </c>
      <c r="D7" s="156">
        <f>SUM(D8:D30)</f>
        <v>13406602.78</v>
      </c>
    </row>
    <row r="8" s="31" customFormat="1" ht="26" customHeight="1" spans="1:4">
      <c r="A8" s="155" t="s">
        <v>55</v>
      </c>
      <c r="B8" s="156">
        <f>SUM(B9:B14)</f>
        <v>13406602.78</v>
      </c>
      <c r="C8" s="158" t="s">
        <v>56</v>
      </c>
      <c r="D8" s="156">
        <v>10245929.3</v>
      </c>
    </row>
    <row r="9" s="31" customFormat="1" ht="26" customHeight="1" spans="1:4">
      <c r="A9" s="155" t="s">
        <v>57</v>
      </c>
      <c r="B9" s="156">
        <v>13406602.78</v>
      </c>
      <c r="C9" s="158" t="s">
        <v>58</v>
      </c>
      <c r="D9" s="156"/>
    </row>
    <row r="10" s="31" customFormat="1" ht="26" customHeight="1" spans="1:4">
      <c r="A10" s="155" t="s">
        <v>59</v>
      </c>
      <c r="B10" s="156"/>
      <c r="C10" s="158" t="s">
        <v>60</v>
      </c>
      <c r="D10" s="156"/>
    </row>
    <row r="11" s="31" customFormat="1" ht="26" customHeight="1" spans="1:4">
      <c r="A11" s="155" t="s">
        <v>61</v>
      </c>
      <c r="B11" s="156"/>
      <c r="C11" s="158" t="s">
        <v>62</v>
      </c>
      <c r="D11" s="156">
        <v>103000</v>
      </c>
    </row>
    <row r="12" s="31" customFormat="1" ht="26" customHeight="1" spans="1:4">
      <c r="A12" s="155" t="s">
        <v>63</v>
      </c>
      <c r="B12" s="156"/>
      <c r="C12" s="158" t="s">
        <v>64</v>
      </c>
      <c r="D12" s="156"/>
    </row>
    <row r="13" s="31" customFormat="1" ht="26" customHeight="1" spans="1:4">
      <c r="A13" s="155" t="s">
        <v>65</v>
      </c>
      <c r="B13" s="156"/>
      <c r="C13" s="158" t="s">
        <v>66</v>
      </c>
      <c r="D13" s="156"/>
    </row>
    <row r="14" s="31" customFormat="1" ht="26" customHeight="1" spans="1:4">
      <c r="A14" s="155" t="s">
        <v>67</v>
      </c>
      <c r="B14" s="156"/>
      <c r="C14" s="158" t="s">
        <v>68</v>
      </c>
      <c r="D14" s="156"/>
    </row>
    <row r="15" s="31" customFormat="1" ht="26" customHeight="1" spans="1:4">
      <c r="A15" s="155" t="s">
        <v>69</v>
      </c>
      <c r="B15" s="157"/>
      <c r="C15" s="158" t="s">
        <v>70</v>
      </c>
      <c r="D15" s="156">
        <v>703767.2</v>
      </c>
    </row>
    <row r="16" s="31" customFormat="1" ht="26" customHeight="1" spans="1:4">
      <c r="A16" s="155" t="s">
        <v>71</v>
      </c>
      <c r="B16" s="156"/>
      <c r="C16" s="158" t="s">
        <v>72</v>
      </c>
      <c r="D16" s="156">
        <v>450065.76</v>
      </c>
    </row>
    <row r="17" s="31" customFormat="1" ht="26" customHeight="1" spans="1:4">
      <c r="A17" s="155" t="s">
        <v>73</v>
      </c>
      <c r="B17" s="156"/>
      <c r="C17" s="158" t="s">
        <v>74</v>
      </c>
      <c r="D17" s="156"/>
    </row>
    <row r="18" s="31" customFormat="1" ht="26" customHeight="1" spans="1:4">
      <c r="A18" s="155"/>
      <c r="B18" s="156"/>
      <c r="C18" s="158" t="s">
        <v>75</v>
      </c>
      <c r="D18" s="156">
        <v>1432580.2</v>
      </c>
    </row>
    <row r="19" s="31" customFormat="1" ht="26" customHeight="1" spans="1:4">
      <c r="A19" s="155"/>
      <c r="B19" s="156"/>
      <c r="C19" s="158" t="s">
        <v>76</v>
      </c>
      <c r="D19" s="156"/>
    </row>
    <row r="20" s="31" customFormat="1" ht="26" customHeight="1" spans="1:4">
      <c r="A20" s="155"/>
      <c r="B20" s="156"/>
      <c r="C20" s="158" t="s">
        <v>77</v>
      </c>
      <c r="D20" s="156"/>
    </row>
    <row r="21" s="31" customFormat="1" ht="26" customHeight="1" spans="1:4">
      <c r="A21" s="155"/>
      <c r="B21" s="156"/>
      <c r="C21" s="155" t="s">
        <v>78</v>
      </c>
      <c r="D21" s="156"/>
    </row>
    <row r="22" s="31" customFormat="1" ht="26" customHeight="1" spans="1:4">
      <c r="A22" s="155"/>
      <c r="B22" s="159"/>
      <c r="C22" s="155" t="s">
        <v>79</v>
      </c>
      <c r="D22" s="156"/>
    </row>
    <row r="23" s="31" customFormat="1" ht="26" customHeight="1" spans="1:4">
      <c r="A23" s="155"/>
      <c r="B23" s="159"/>
      <c r="C23" s="155" t="s">
        <v>80</v>
      </c>
      <c r="D23" s="156"/>
    </row>
    <row r="24" s="31" customFormat="1" ht="26" customHeight="1" spans="1:4">
      <c r="A24" s="155"/>
      <c r="B24" s="159"/>
      <c r="C24" s="155" t="s">
        <v>81</v>
      </c>
      <c r="D24" s="156"/>
    </row>
    <row r="25" s="31" customFormat="1" ht="26" customHeight="1" spans="1:4">
      <c r="A25" s="157"/>
      <c r="B25" s="159"/>
      <c r="C25" s="155" t="s">
        <v>82</v>
      </c>
      <c r="D25" s="156">
        <v>29000</v>
      </c>
    </row>
    <row r="26" s="31" customFormat="1" ht="26" customHeight="1" spans="1:4">
      <c r="A26" s="158"/>
      <c r="B26" s="159"/>
      <c r="C26" s="155" t="s">
        <v>83</v>
      </c>
      <c r="D26" s="156">
        <v>442260.32</v>
      </c>
    </row>
    <row r="27" s="31" customFormat="1" ht="26" customHeight="1" spans="1:4">
      <c r="A27" s="157"/>
      <c r="B27" s="159"/>
      <c r="C27" s="155" t="s">
        <v>84</v>
      </c>
      <c r="D27" s="156"/>
    </row>
    <row r="28" s="31" customFormat="1" ht="26" customHeight="1" spans="1:4">
      <c r="A28" s="157"/>
      <c r="B28" s="159"/>
      <c r="C28" s="155" t="s">
        <v>85</v>
      </c>
      <c r="D28" s="156"/>
    </row>
    <row r="29" s="31" customFormat="1" ht="26" customHeight="1" spans="1:4">
      <c r="A29" s="158"/>
      <c r="B29" s="159"/>
      <c r="C29" s="155" t="s">
        <v>86</v>
      </c>
      <c r="D29" s="156"/>
    </row>
    <row r="30" s="31" customFormat="1" ht="26" customHeight="1" spans="1:4">
      <c r="A30" s="158"/>
      <c r="B30" s="159"/>
      <c r="C30" s="155" t="s">
        <v>87</v>
      </c>
      <c r="D30" s="156"/>
    </row>
    <row r="31" s="31" customFormat="1" ht="26" customHeight="1" spans="1:4">
      <c r="A31" s="158"/>
      <c r="B31" s="159"/>
      <c r="C31" s="155" t="s">
        <v>88</v>
      </c>
      <c r="D31" s="156"/>
    </row>
    <row r="32" ht="26" customHeight="1" spans="1:4">
      <c r="A32" s="70" t="s">
        <v>38</v>
      </c>
      <c r="B32" s="160">
        <f>B7+B17</f>
        <v>13406602.78</v>
      </c>
      <c r="C32" s="70" t="s">
        <v>39</v>
      </c>
      <c r="D32" s="160">
        <f>D7+D31</f>
        <v>13406602.78</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69" orientation="landscape" blackAndWhite="1"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8"/>
  <sheetViews>
    <sheetView topLeftCell="N15" workbookViewId="0">
      <selection activeCell="N32" sqref="N32"/>
    </sheetView>
  </sheetViews>
  <sheetFormatPr defaultColWidth="9" defaultRowHeight="14.4"/>
  <cols>
    <col min="1" max="3" width="6.75" customWidth="1"/>
    <col min="4" max="4" width="14.6296296296296" customWidth="1"/>
    <col min="5" max="5" width="10.6296296296296" customWidth="1"/>
    <col min="6" max="6" width="11.8796296296296" customWidth="1"/>
    <col min="7" max="7" width="11.6296296296296" customWidth="1"/>
    <col min="9" max="9" width="11.25"/>
    <col min="10" max="10" width="9.62962962962963"/>
    <col min="13" max="13" width="9.62962962962963"/>
    <col min="17" max="17" width="11.1296296296296" customWidth="1"/>
    <col min="18" max="18" width="11.3796296296296" customWidth="1"/>
    <col min="19" max="19" width="12.6296296296296" customWidth="1"/>
    <col min="21" max="21" width="11.25"/>
    <col min="22" max="22" width="9.62962962962963"/>
    <col min="25" max="25" width="9.62962962962963"/>
    <col min="27" max="27" width="11.6296296296296" customWidth="1"/>
    <col min="28" max="28" width="11.5" customWidth="1"/>
  </cols>
  <sheetData>
    <row r="1" ht="21.6" spans="1:28">
      <c r="A1" s="3" t="s">
        <v>89</v>
      </c>
      <c r="B1" s="3"/>
      <c r="C1" s="3"/>
      <c r="D1" s="3"/>
      <c r="E1" s="3"/>
      <c r="F1" s="3"/>
      <c r="G1" s="3"/>
      <c r="H1" s="3"/>
      <c r="I1" s="3"/>
      <c r="J1" s="3"/>
      <c r="K1" s="3"/>
      <c r="L1" s="3"/>
      <c r="M1" s="3"/>
      <c r="N1" s="3"/>
      <c r="O1" s="3"/>
      <c r="P1" s="3"/>
      <c r="Q1" s="3"/>
      <c r="R1" s="3"/>
      <c r="S1" s="3"/>
      <c r="T1" s="3"/>
      <c r="U1" s="3"/>
      <c r="V1" s="3"/>
      <c r="W1" s="3"/>
      <c r="X1" s="3"/>
      <c r="Y1" s="3"/>
      <c r="Z1" s="3"/>
      <c r="AA1" s="3"/>
      <c r="AB1" s="3"/>
    </row>
    <row r="2" spans="1:28">
      <c r="A2" s="77" t="s">
        <v>1</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50" t="s">
        <v>41</v>
      </c>
    </row>
    <row r="3" spans="1:28">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row>
    <row r="4" spans="1:28">
      <c r="A4" s="111" t="s">
        <v>90</v>
      </c>
      <c r="B4" s="112"/>
      <c r="C4" s="113"/>
      <c r="D4" s="114" t="s">
        <v>91</v>
      </c>
      <c r="E4" s="111" t="s">
        <v>92</v>
      </c>
      <c r="F4" s="115"/>
      <c r="G4" s="115"/>
      <c r="H4" s="115"/>
      <c r="I4" s="115"/>
      <c r="J4" s="115"/>
      <c r="K4" s="115"/>
      <c r="L4" s="115"/>
      <c r="M4" s="115"/>
      <c r="N4" s="115"/>
      <c r="O4" s="115"/>
      <c r="P4" s="115"/>
      <c r="Q4" s="115"/>
      <c r="R4" s="115"/>
      <c r="S4" s="115"/>
      <c r="T4" s="115"/>
      <c r="U4" s="115"/>
      <c r="V4" s="115"/>
      <c r="W4" s="115"/>
      <c r="X4" s="115"/>
      <c r="Y4" s="115"/>
      <c r="Z4" s="144"/>
      <c r="AA4" s="111" t="s">
        <v>93</v>
      </c>
      <c r="AB4" s="113"/>
    </row>
    <row r="5" spans="1:28">
      <c r="A5" s="116"/>
      <c r="B5" s="110"/>
      <c r="C5" s="117"/>
      <c r="D5" s="118"/>
      <c r="E5" s="111" t="s">
        <v>94</v>
      </c>
      <c r="F5" s="115"/>
      <c r="G5" s="115"/>
      <c r="H5" s="115"/>
      <c r="I5" s="115"/>
      <c r="J5" s="115"/>
      <c r="K5" s="115"/>
      <c r="L5" s="115"/>
      <c r="M5" s="115"/>
      <c r="N5" s="144"/>
      <c r="O5" s="114" t="s">
        <v>95</v>
      </c>
      <c r="P5" s="114" t="s">
        <v>96</v>
      </c>
      <c r="Q5" s="111" t="s">
        <v>97</v>
      </c>
      <c r="R5" s="115"/>
      <c r="S5" s="115"/>
      <c r="T5" s="115"/>
      <c r="U5" s="115"/>
      <c r="V5" s="115"/>
      <c r="W5" s="115"/>
      <c r="X5" s="115"/>
      <c r="Y5" s="115"/>
      <c r="Z5" s="144"/>
      <c r="AA5" s="119"/>
      <c r="AB5" s="121"/>
    </row>
    <row r="6" spans="1:28">
      <c r="A6" s="119"/>
      <c r="B6" s="120"/>
      <c r="C6" s="121"/>
      <c r="D6" s="118"/>
      <c r="E6" s="114" t="s">
        <v>98</v>
      </c>
      <c r="F6" s="111" t="s">
        <v>99</v>
      </c>
      <c r="G6" s="115"/>
      <c r="H6" s="115"/>
      <c r="I6" s="144"/>
      <c r="J6" s="122" t="s">
        <v>100</v>
      </c>
      <c r="K6" s="145"/>
      <c r="L6" s="145"/>
      <c r="M6" s="123"/>
      <c r="N6" s="114" t="s">
        <v>101</v>
      </c>
      <c r="O6" s="118"/>
      <c r="P6" s="118"/>
      <c r="Q6" s="114" t="s">
        <v>98</v>
      </c>
      <c r="R6" s="111" t="s">
        <v>99</v>
      </c>
      <c r="S6" s="115"/>
      <c r="T6" s="115"/>
      <c r="U6" s="144"/>
      <c r="V6" s="111" t="s">
        <v>100</v>
      </c>
      <c r="W6" s="115"/>
      <c r="X6" s="115"/>
      <c r="Y6" s="144"/>
      <c r="Z6" s="114" t="s">
        <v>101</v>
      </c>
      <c r="AA6" s="114" t="s">
        <v>102</v>
      </c>
      <c r="AB6" s="114" t="s">
        <v>103</v>
      </c>
    </row>
    <row r="7" spans="1:28">
      <c r="A7" s="114" t="s">
        <v>104</v>
      </c>
      <c r="B7" s="114" t="s">
        <v>105</v>
      </c>
      <c r="C7" s="114" t="s">
        <v>106</v>
      </c>
      <c r="D7" s="118"/>
      <c r="E7" s="118"/>
      <c r="F7" s="114" t="s">
        <v>102</v>
      </c>
      <c r="G7" s="122" t="s">
        <v>107</v>
      </c>
      <c r="H7" s="123"/>
      <c r="I7" s="146" t="s">
        <v>108</v>
      </c>
      <c r="J7" s="114" t="s">
        <v>98</v>
      </c>
      <c r="K7" s="114" t="s">
        <v>109</v>
      </c>
      <c r="L7" s="114" t="s">
        <v>110</v>
      </c>
      <c r="M7" s="114" t="s">
        <v>111</v>
      </c>
      <c r="N7" s="118"/>
      <c r="O7" s="118"/>
      <c r="P7" s="118"/>
      <c r="Q7" s="118"/>
      <c r="R7" s="148" t="s">
        <v>102</v>
      </c>
      <c r="S7" s="122" t="s">
        <v>107</v>
      </c>
      <c r="T7" s="123"/>
      <c r="U7" s="146" t="s">
        <v>108</v>
      </c>
      <c r="V7" s="148" t="s">
        <v>102</v>
      </c>
      <c r="W7" s="148" t="s">
        <v>109</v>
      </c>
      <c r="X7" s="148" t="s">
        <v>110</v>
      </c>
      <c r="Y7" s="148" t="s">
        <v>111</v>
      </c>
      <c r="Z7" s="118"/>
      <c r="AA7" s="118"/>
      <c r="AB7" s="118"/>
    </row>
    <row r="8" ht="24" spans="1:28">
      <c r="A8" s="124"/>
      <c r="B8" s="124"/>
      <c r="C8" s="124"/>
      <c r="D8" s="124"/>
      <c r="E8" s="124"/>
      <c r="F8" s="124"/>
      <c r="G8" s="125" t="s">
        <v>112</v>
      </c>
      <c r="H8" s="125" t="s">
        <v>113</v>
      </c>
      <c r="I8" s="147"/>
      <c r="J8" s="124"/>
      <c r="K8" s="124"/>
      <c r="L8" s="124"/>
      <c r="M8" s="124"/>
      <c r="N8" s="124"/>
      <c r="O8" s="124"/>
      <c r="P8" s="124"/>
      <c r="Q8" s="124"/>
      <c r="R8" s="149"/>
      <c r="S8" s="125" t="s">
        <v>112</v>
      </c>
      <c r="T8" s="125" t="s">
        <v>113</v>
      </c>
      <c r="U8" s="147"/>
      <c r="V8" s="149"/>
      <c r="W8" s="149"/>
      <c r="X8" s="149"/>
      <c r="Y8" s="149"/>
      <c r="Z8" s="124"/>
      <c r="AA8" s="124"/>
      <c r="AB8" s="124"/>
    </row>
    <row r="9" spans="1:28">
      <c r="A9" s="114" t="s">
        <v>114</v>
      </c>
      <c r="B9" s="114" t="s">
        <v>115</v>
      </c>
      <c r="C9" s="114" t="s">
        <v>116</v>
      </c>
      <c r="D9" s="114" t="s">
        <v>117</v>
      </c>
      <c r="E9" s="114" t="s">
        <v>118</v>
      </c>
      <c r="F9" s="114" t="s">
        <v>119</v>
      </c>
      <c r="G9" s="114" t="s">
        <v>120</v>
      </c>
      <c r="H9" s="114" t="s">
        <v>121</v>
      </c>
      <c r="I9" s="114" t="s">
        <v>122</v>
      </c>
      <c r="J9" s="114" t="s">
        <v>123</v>
      </c>
      <c r="K9" s="114" t="s">
        <v>124</v>
      </c>
      <c r="L9" s="114" t="s">
        <v>125</v>
      </c>
      <c r="M9" s="114" t="s">
        <v>126</v>
      </c>
      <c r="N9" s="114" t="s">
        <v>127</v>
      </c>
      <c r="O9" s="114" t="s">
        <v>128</v>
      </c>
      <c r="P9" s="114" t="s">
        <v>129</v>
      </c>
      <c r="Q9" s="114" t="s">
        <v>130</v>
      </c>
      <c r="R9" s="114" t="s">
        <v>131</v>
      </c>
      <c r="S9" s="114" t="s">
        <v>132</v>
      </c>
      <c r="T9" s="114" t="s">
        <v>133</v>
      </c>
      <c r="U9" s="114" t="s">
        <v>134</v>
      </c>
      <c r="V9" s="114" t="s">
        <v>135</v>
      </c>
      <c r="W9" s="114" t="s">
        <v>136</v>
      </c>
      <c r="X9" s="114" t="s">
        <v>137</v>
      </c>
      <c r="Y9" s="114" t="s">
        <v>138</v>
      </c>
      <c r="Z9" s="114" t="s">
        <v>139</v>
      </c>
      <c r="AA9" s="114" t="s">
        <v>140</v>
      </c>
      <c r="AB9" s="114" t="s">
        <v>141</v>
      </c>
    </row>
    <row r="10" ht="24" customHeight="1" spans="1:28">
      <c r="A10" s="126"/>
      <c r="B10" s="126"/>
      <c r="C10" s="126"/>
      <c r="D10" s="127" t="s">
        <v>98</v>
      </c>
      <c r="E10" s="128">
        <f>E11+E25+E28+E32+E37+E42+E45</f>
        <v>7369097.66</v>
      </c>
      <c r="F10" s="128">
        <f t="shared" ref="F10:AB10" si="0">F11+F25+F28+F32+F37+F42+F45</f>
        <v>6529343.34</v>
      </c>
      <c r="G10" s="128">
        <f t="shared" si="0"/>
        <v>4874526</v>
      </c>
      <c r="H10" s="128"/>
      <c r="I10" s="128">
        <f t="shared" si="0"/>
        <v>1654817.34</v>
      </c>
      <c r="J10" s="128">
        <f t="shared" si="0"/>
        <v>795776.72</v>
      </c>
      <c r="K10" s="128"/>
      <c r="L10" s="128"/>
      <c r="M10" s="128">
        <f t="shared" si="0"/>
        <v>308400</v>
      </c>
      <c r="N10" s="128">
        <f t="shared" si="0"/>
        <v>43977.6</v>
      </c>
      <c r="O10" s="128"/>
      <c r="P10" s="128"/>
      <c r="Q10" s="128">
        <f t="shared" si="0"/>
        <v>7369097.66</v>
      </c>
      <c r="R10" s="128">
        <f t="shared" si="0"/>
        <v>6529343.34</v>
      </c>
      <c r="S10" s="128">
        <f t="shared" si="0"/>
        <v>4874526</v>
      </c>
      <c r="T10" s="128"/>
      <c r="U10" s="128">
        <f t="shared" si="0"/>
        <v>1654817.34</v>
      </c>
      <c r="V10" s="128">
        <f t="shared" si="0"/>
        <v>795776.72</v>
      </c>
      <c r="W10" s="128"/>
      <c r="X10" s="128"/>
      <c r="Y10" s="128">
        <f t="shared" si="0"/>
        <v>308400</v>
      </c>
      <c r="Z10" s="128">
        <f t="shared" si="0"/>
        <v>43977.6</v>
      </c>
      <c r="AA10" s="128">
        <f t="shared" si="0"/>
        <v>6037505.12</v>
      </c>
      <c r="AB10" s="128">
        <f t="shared" si="0"/>
        <v>6037505.12</v>
      </c>
    </row>
    <row r="11" ht="24" customHeight="1" spans="1:28">
      <c r="A11" s="129" t="s">
        <v>142</v>
      </c>
      <c r="B11" s="130"/>
      <c r="C11" s="130"/>
      <c r="D11" s="40" t="s">
        <v>143</v>
      </c>
      <c r="E11" s="131">
        <f>E12+E16+E19+E22</f>
        <v>4648120.5</v>
      </c>
      <c r="F11" s="131">
        <f t="shared" ref="F11:AB11" si="1">F12+F16+F19+F22</f>
        <v>3931196.66</v>
      </c>
      <c r="G11" s="131">
        <f t="shared" si="1"/>
        <v>3834090</v>
      </c>
      <c r="H11" s="131">
        <f t="shared" si="1"/>
        <v>0</v>
      </c>
      <c r="I11" s="131">
        <f t="shared" si="1"/>
        <v>97106.66</v>
      </c>
      <c r="J11" s="131">
        <f t="shared" si="1"/>
        <v>672946.24</v>
      </c>
      <c r="K11" s="131">
        <f t="shared" si="1"/>
        <v>0</v>
      </c>
      <c r="L11" s="131">
        <f t="shared" si="1"/>
        <v>0</v>
      </c>
      <c r="M11" s="131">
        <f t="shared" si="1"/>
        <v>258000</v>
      </c>
      <c r="N11" s="131">
        <f t="shared" si="1"/>
        <v>43977.6</v>
      </c>
      <c r="O11" s="131">
        <f t="shared" si="1"/>
        <v>0</v>
      </c>
      <c r="P11" s="131">
        <f t="shared" si="1"/>
        <v>0</v>
      </c>
      <c r="Q11" s="131">
        <f t="shared" si="1"/>
        <v>4648120.5</v>
      </c>
      <c r="R11" s="131">
        <f t="shared" si="1"/>
        <v>3931196.66</v>
      </c>
      <c r="S11" s="131">
        <f t="shared" si="1"/>
        <v>3834090</v>
      </c>
      <c r="T11" s="131">
        <f t="shared" si="1"/>
        <v>0</v>
      </c>
      <c r="U11" s="131">
        <f t="shared" si="1"/>
        <v>97106.66</v>
      </c>
      <c r="V11" s="131">
        <f t="shared" si="1"/>
        <v>672946.24</v>
      </c>
      <c r="W11" s="131">
        <f t="shared" si="1"/>
        <v>0</v>
      </c>
      <c r="X11" s="131">
        <f t="shared" si="1"/>
        <v>0</v>
      </c>
      <c r="Y11" s="131">
        <f t="shared" si="1"/>
        <v>258000</v>
      </c>
      <c r="Z11" s="131">
        <f t="shared" si="1"/>
        <v>43977.6</v>
      </c>
      <c r="AA11" s="131">
        <f t="shared" si="1"/>
        <v>5597808.8</v>
      </c>
      <c r="AB11" s="131">
        <f t="shared" si="1"/>
        <v>5597808.8</v>
      </c>
    </row>
    <row r="12" ht="24" customHeight="1" spans="1:28">
      <c r="A12" s="129"/>
      <c r="B12" s="130" t="s">
        <v>144</v>
      </c>
      <c r="C12" s="130"/>
      <c r="D12" s="40" t="s">
        <v>145</v>
      </c>
      <c r="E12" s="131">
        <f>E13+E14+E15</f>
        <v>2365942.8</v>
      </c>
      <c r="F12" s="131">
        <f t="shared" ref="F12:AB12" si="2">F13+F14+F15</f>
        <v>1930210.64</v>
      </c>
      <c r="G12" s="131">
        <f t="shared" si="2"/>
        <v>1854313</v>
      </c>
      <c r="H12" s="131">
        <f t="shared" si="2"/>
        <v>0</v>
      </c>
      <c r="I12" s="131">
        <f t="shared" si="2"/>
        <v>75897.64</v>
      </c>
      <c r="J12" s="131">
        <f t="shared" si="2"/>
        <v>391754.56</v>
      </c>
      <c r="K12" s="131">
        <f t="shared" si="2"/>
        <v>0</v>
      </c>
      <c r="L12" s="131">
        <f t="shared" si="2"/>
        <v>0</v>
      </c>
      <c r="M12" s="131">
        <f t="shared" si="2"/>
        <v>133800</v>
      </c>
      <c r="N12" s="131">
        <f t="shared" si="2"/>
        <v>43977.6</v>
      </c>
      <c r="O12" s="131">
        <f t="shared" si="2"/>
        <v>0</v>
      </c>
      <c r="P12" s="131">
        <f t="shared" si="2"/>
        <v>0</v>
      </c>
      <c r="Q12" s="131">
        <f t="shared" si="2"/>
        <v>2365942.8</v>
      </c>
      <c r="R12" s="131">
        <f t="shared" si="2"/>
        <v>1930210.64</v>
      </c>
      <c r="S12" s="131">
        <f t="shared" si="2"/>
        <v>1854313</v>
      </c>
      <c r="T12" s="131">
        <f t="shared" si="2"/>
        <v>0</v>
      </c>
      <c r="U12" s="131">
        <f t="shared" si="2"/>
        <v>75897.64</v>
      </c>
      <c r="V12" s="131">
        <f t="shared" si="2"/>
        <v>391754.56</v>
      </c>
      <c r="W12" s="131">
        <f t="shared" si="2"/>
        <v>0</v>
      </c>
      <c r="X12" s="131">
        <f t="shared" si="2"/>
        <v>0</v>
      </c>
      <c r="Y12" s="131">
        <f t="shared" si="2"/>
        <v>133800</v>
      </c>
      <c r="Z12" s="131">
        <f t="shared" si="2"/>
        <v>43977.6</v>
      </c>
      <c r="AA12" s="131">
        <f t="shared" si="2"/>
        <v>3647808.8</v>
      </c>
      <c r="AB12" s="131">
        <f t="shared" si="2"/>
        <v>3647808.8</v>
      </c>
    </row>
    <row r="13" ht="24" customHeight="1" spans="1:28">
      <c r="A13" s="129"/>
      <c r="B13" s="130"/>
      <c r="C13" s="130" t="s">
        <v>146</v>
      </c>
      <c r="D13" s="40" t="s">
        <v>147</v>
      </c>
      <c r="E13" s="131">
        <v>2365942.8</v>
      </c>
      <c r="F13" s="131">
        <f>G13+H13+I13</f>
        <v>1930210.64</v>
      </c>
      <c r="G13" s="131">
        <v>1854313</v>
      </c>
      <c r="H13" s="131">
        <v>0</v>
      </c>
      <c r="I13" s="131">
        <v>75897.64</v>
      </c>
      <c r="J13" s="131">
        <v>391754.56</v>
      </c>
      <c r="K13" s="131">
        <v>0</v>
      </c>
      <c r="L13" s="131">
        <v>0</v>
      </c>
      <c r="M13" s="131">
        <v>133800</v>
      </c>
      <c r="N13" s="131">
        <v>43977.6</v>
      </c>
      <c r="O13" s="131">
        <v>0</v>
      </c>
      <c r="P13" s="131">
        <v>0</v>
      </c>
      <c r="Q13" s="131">
        <v>2365942.8</v>
      </c>
      <c r="R13" s="131">
        <v>1930210.64</v>
      </c>
      <c r="S13" s="131">
        <v>1854313</v>
      </c>
      <c r="T13" s="131">
        <v>0</v>
      </c>
      <c r="U13" s="131">
        <v>75897.64</v>
      </c>
      <c r="V13" s="131">
        <v>391754.56</v>
      </c>
      <c r="W13" s="131">
        <v>0</v>
      </c>
      <c r="X13" s="131">
        <v>0</v>
      </c>
      <c r="Y13" s="131">
        <v>133800</v>
      </c>
      <c r="Z13" s="131">
        <v>43977.6</v>
      </c>
      <c r="AA13" s="131">
        <v>0</v>
      </c>
      <c r="AB13" s="131">
        <v>0</v>
      </c>
    </row>
    <row r="14" ht="24" customHeight="1" spans="1:28">
      <c r="A14" s="129"/>
      <c r="B14" s="130"/>
      <c r="C14" s="130" t="s">
        <v>148</v>
      </c>
      <c r="D14" s="40" t="s">
        <v>149</v>
      </c>
      <c r="E14" s="131">
        <v>0</v>
      </c>
      <c r="F14" s="131">
        <v>0</v>
      </c>
      <c r="G14" s="131">
        <v>0</v>
      </c>
      <c r="H14" s="131">
        <v>0</v>
      </c>
      <c r="I14" s="131">
        <v>0</v>
      </c>
      <c r="J14" s="131">
        <v>0</v>
      </c>
      <c r="K14" s="131">
        <v>0</v>
      </c>
      <c r="L14" s="131">
        <v>0</v>
      </c>
      <c r="M14" s="131">
        <v>0</v>
      </c>
      <c r="N14" s="131">
        <v>0</v>
      </c>
      <c r="O14" s="131">
        <v>0</v>
      </c>
      <c r="P14" s="131">
        <v>0</v>
      </c>
      <c r="Q14" s="131">
        <v>0</v>
      </c>
      <c r="R14" s="131"/>
      <c r="S14" s="131">
        <v>0</v>
      </c>
      <c r="T14" s="131">
        <v>0</v>
      </c>
      <c r="U14" s="131">
        <v>0</v>
      </c>
      <c r="V14" s="131">
        <v>0</v>
      </c>
      <c r="W14" s="131">
        <v>0</v>
      </c>
      <c r="X14" s="131">
        <v>0</v>
      </c>
      <c r="Y14" s="131">
        <v>0</v>
      </c>
      <c r="Z14" s="131">
        <v>0</v>
      </c>
      <c r="AA14" s="131">
        <v>3047808.8</v>
      </c>
      <c r="AB14" s="131">
        <v>3047808.8</v>
      </c>
    </row>
    <row r="15" ht="24" customHeight="1" spans="1:28">
      <c r="A15" s="129"/>
      <c r="B15" s="130"/>
      <c r="C15" s="130" t="s">
        <v>150</v>
      </c>
      <c r="D15" s="40" t="s">
        <v>151</v>
      </c>
      <c r="E15" s="131">
        <v>0</v>
      </c>
      <c r="F15" s="131">
        <v>0</v>
      </c>
      <c r="G15" s="131">
        <v>0</v>
      </c>
      <c r="H15" s="131">
        <v>0</v>
      </c>
      <c r="I15" s="131">
        <v>0</v>
      </c>
      <c r="J15" s="131">
        <v>0</v>
      </c>
      <c r="K15" s="131">
        <v>0</v>
      </c>
      <c r="L15" s="131">
        <v>0</v>
      </c>
      <c r="M15" s="131">
        <v>0</v>
      </c>
      <c r="N15" s="131">
        <v>0</v>
      </c>
      <c r="O15" s="131">
        <v>0</v>
      </c>
      <c r="P15" s="131">
        <v>0</v>
      </c>
      <c r="Q15" s="131">
        <v>0</v>
      </c>
      <c r="R15" s="131">
        <v>0</v>
      </c>
      <c r="S15" s="131">
        <v>0</v>
      </c>
      <c r="T15" s="131">
        <v>0</v>
      </c>
      <c r="U15" s="131">
        <v>0</v>
      </c>
      <c r="V15" s="131">
        <v>0</v>
      </c>
      <c r="W15" s="131">
        <v>0</v>
      </c>
      <c r="X15" s="131">
        <v>0</v>
      </c>
      <c r="Y15" s="131">
        <v>0</v>
      </c>
      <c r="Z15" s="131">
        <v>0</v>
      </c>
      <c r="AA15" s="131">
        <v>600000</v>
      </c>
      <c r="AB15" s="131">
        <v>600000</v>
      </c>
    </row>
    <row r="16" ht="21.6" spans="1:28">
      <c r="A16" s="129"/>
      <c r="B16" s="130" t="s">
        <v>152</v>
      </c>
      <c r="C16" s="130"/>
      <c r="D16" s="40" t="s">
        <v>153</v>
      </c>
      <c r="E16" s="131">
        <f>E17+E18</f>
        <v>866283.94</v>
      </c>
      <c r="F16" s="131">
        <f t="shared" ref="F16:AB16" si="3">F17+F18</f>
        <v>766004.02</v>
      </c>
      <c r="G16" s="131">
        <f t="shared" si="3"/>
        <v>757422</v>
      </c>
      <c r="H16" s="131">
        <f t="shared" si="3"/>
        <v>0</v>
      </c>
      <c r="I16" s="131">
        <f t="shared" si="3"/>
        <v>8582.02</v>
      </c>
      <c r="J16" s="131">
        <f t="shared" si="3"/>
        <v>100279.92</v>
      </c>
      <c r="K16" s="131">
        <f t="shared" si="3"/>
        <v>0</v>
      </c>
      <c r="L16" s="131">
        <f t="shared" si="3"/>
        <v>0</v>
      </c>
      <c r="M16" s="131">
        <f t="shared" si="3"/>
        <v>41400</v>
      </c>
      <c r="N16" s="131">
        <f t="shared" si="3"/>
        <v>0</v>
      </c>
      <c r="O16" s="131">
        <f t="shared" si="3"/>
        <v>0</v>
      </c>
      <c r="P16" s="131">
        <f t="shared" si="3"/>
        <v>0</v>
      </c>
      <c r="Q16" s="131">
        <f t="shared" si="3"/>
        <v>866283.94</v>
      </c>
      <c r="R16" s="131">
        <f t="shared" si="3"/>
        <v>766004.02</v>
      </c>
      <c r="S16" s="131">
        <f t="shared" si="3"/>
        <v>757422</v>
      </c>
      <c r="T16" s="131">
        <f t="shared" si="3"/>
        <v>0</v>
      </c>
      <c r="U16" s="131">
        <f t="shared" si="3"/>
        <v>8582.02</v>
      </c>
      <c r="V16" s="131">
        <f t="shared" si="3"/>
        <v>100279.92</v>
      </c>
      <c r="W16" s="131">
        <f t="shared" si="3"/>
        <v>0</v>
      </c>
      <c r="X16" s="131">
        <f t="shared" si="3"/>
        <v>0</v>
      </c>
      <c r="Y16" s="131">
        <f t="shared" si="3"/>
        <v>41400</v>
      </c>
      <c r="Z16" s="131">
        <f t="shared" si="3"/>
        <v>0</v>
      </c>
      <c r="AA16" s="131">
        <f t="shared" si="3"/>
        <v>700000</v>
      </c>
      <c r="AB16" s="131">
        <f t="shared" si="3"/>
        <v>700000</v>
      </c>
    </row>
    <row r="17" spans="1:28">
      <c r="A17" s="129"/>
      <c r="B17" s="130"/>
      <c r="C17" s="130" t="s">
        <v>146</v>
      </c>
      <c r="D17" s="40" t="s">
        <v>147</v>
      </c>
      <c r="E17" s="131">
        <v>866283.94</v>
      </c>
      <c r="F17" s="131">
        <v>766004.02</v>
      </c>
      <c r="G17" s="131">
        <v>757422</v>
      </c>
      <c r="H17" s="131">
        <v>0</v>
      </c>
      <c r="I17" s="131">
        <v>8582.02</v>
      </c>
      <c r="J17" s="131">
        <v>100279.92</v>
      </c>
      <c r="K17" s="131">
        <v>0</v>
      </c>
      <c r="L17" s="131">
        <v>0</v>
      </c>
      <c r="M17" s="131">
        <v>41400</v>
      </c>
      <c r="N17" s="131">
        <v>0</v>
      </c>
      <c r="O17" s="131">
        <v>0</v>
      </c>
      <c r="P17" s="131">
        <v>0</v>
      </c>
      <c r="Q17" s="131">
        <v>866283.94</v>
      </c>
      <c r="R17" s="131">
        <v>766004.02</v>
      </c>
      <c r="S17" s="131">
        <v>757422</v>
      </c>
      <c r="T17" s="131">
        <v>0</v>
      </c>
      <c r="U17" s="131">
        <v>8582.02</v>
      </c>
      <c r="V17" s="131">
        <v>100279.92</v>
      </c>
      <c r="W17" s="131">
        <v>0</v>
      </c>
      <c r="X17" s="131">
        <v>0</v>
      </c>
      <c r="Y17" s="131">
        <v>41400</v>
      </c>
      <c r="Z17" s="131">
        <v>0</v>
      </c>
      <c r="AA17" s="131">
        <v>0</v>
      </c>
      <c r="AB17" s="131">
        <v>0</v>
      </c>
    </row>
    <row r="18" ht="21.6" spans="1:28">
      <c r="A18" s="129"/>
      <c r="B18" s="130"/>
      <c r="C18" s="130" t="s">
        <v>148</v>
      </c>
      <c r="D18" s="40" t="s">
        <v>149</v>
      </c>
      <c r="E18" s="131">
        <v>0</v>
      </c>
      <c r="F18" s="131">
        <v>0</v>
      </c>
      <c r="G18" s="131">
        <v>0</v>
      </c>
      <c r="H18" s="131">
        <v>0</v>
      </c>
      <c r="I18" s="131">
        <v>0</v>
      </c>
      <c r="J18" s="131">
        <v>0</v>
      </c>
      <c r="K18" s="131">
        <v>0</v>
      </c>
      <c r="L18" s="131">
        <v>0</v>
      </c>
      <c r="M18" s="131">
        <v>0</v>
      </c>
      <c r="N18" s="131">
        <v>0</v>
      </c>
      <c r="O18" s="131">
        <v>0</v>
      </c>
      <c r="P18" s="131">
        <v>0</v>
      </c>
      <c r="Q18" s="131">
        <v>0</v>
      </c>
      <c r="R18" s="131">
        <v>0</v>
      </c>
      <c r="S18" s="131">
        <v>0</v>
      </c>
      <c r="T18" s="131">
        <v>0</v>
      </c>
      <c r="U18" s="131">
        <v>0</v>
      </c>
      <c r="V18" s="131">
        <v>0</v>
      </c>
      <c r="W18" s="131">
        <v>0</v>
      </c>
      <c r="X18" s="131">
        <v>0</v>
      </c>
      <c r="Y18" s="131">
        <v>0</v>
      </c>
      <c r="Z18" s="131">
        <v>0</v>
      </c>
      <c r="AA18" s="131">
        <v>700000</v>
      </c>
      <c r="AB18" s="131">
        <v>700000</v>
      </c>
    </row>
    <row r="19" spans="1:28">
      <c r="A19" s="129"/>
      <c r="B19" s="130" t="s">
        <v>154</v>
      </c>
      <c r="C19" s="130"/>
      <c r="D19" s="40" t="s">
        <v>155</v>
      </c>
      <c r="E19" s="131">
        <f>E20+E21</f>
        <v>871041.03</v>
      </c>
      <c r="F19" s="131">
        <f t="shared" ref="F19:AB19" si="4">F20+F21</f>
        <v>762099.51</v>
      </c>
      <c r="G19" s="131">
        <f t="shared" si="4"/>
        <v>754237</v>
      </c>
      <c r="H19" s="131">
        <f t="shared" si="4"/>
        <v>0</v>
      </c>
      <c r="I19" s="131">
        <f t="shared" si="4"/>
        <v>7862.51</v>
      </c>
      <c r="J19" s="131">
        <f t="shared" si="4"/>
        <v>108941.52</v>
      </c>
      <c r="K19" s="131">
        <f t="shared" si="4"/>
        <v>0</v>
      </c>
      <c r="L19" s="131">
        <f t="shared" si="4"/>
        <v>0</v>
      </c>
      <c r="M19" s="131">
        <f t="shared" si="4"/>
        <v>50400</v>
      </c>
      <c r="N19" s="131">
        <f t="shared" si="4"/>
        <v>0</v>
      </c>
      <c r="O19" s="131">
        <f t="shared" si="4"/>
        <v>0</v>
      </c>
      <c r="P19" s="131">
        <f t="shared" si="4"/>
        <v>0</v>
      </c>
      <c r="Q19" s="131">
        <f t="shared" si="4"/>
        <v>871041.03</v>
      </c>
      <c r="R19" s="131">
        <f t="shared" si="4"/>
        <v>762099.51</v>
      </c>
      <c r="S19" s="131">
        <f t="shared" si="4"/>
        <v>754237</v>
      </c>
      <c r="T19" s="131">
        <f t="shared" si="4"/>
        <v>0</v>
      </c>
      <c r="U19" s="131">
        <f t="shared" si="4"/>
        <v>7862.51</v>
      </c>
      <c r="V19" s="131">
        <f t="shared" si="4"/>
        <v>108941.52</v>
      </c>
      <c r="W19" s="131">
        <f t="shared" si="4"/>
        <v>0</v>
      </c>
      <c r="X19" s="131">
        <f t="shared" si="4"/>
        <v>0</v>
      </c>
      <c r="Y19" s="131">
        <f t="shared" si="4"/>
        <v>50400</v>
      </c>
      <c r="Z19" s="131">
        <f t="shared" si="4"/>
        <v>0</v>
      </c>
      <c r="AA19" s="131">
        <f t="shared" si="4"/>
        <v>250000</v>
      </c>
      <c r="AB19" s="131">
        <f t="shared" si="4"/>
        <v>250000</v>
      </c>
    </row>
    <row r="20" spans="1:28">
      <c r="A20" s="129"/>
      <c r="B20" s="130"/>
      <c r="C20" s="130" t="s">
        <v>146</v>
      </c>
      <c r="D20" s="40" t="s">
        <v>147</v>
      </c>
      <c r="E20" s="131">
        <v>871041.03</v>
      </c>
      <c r="F20" s="131">
        <v>762099.51</v>
      </c>
      <c r="G20" s="131">
        <v>754237</v>
      </c>
      <c r="H20" s="131">
        <v>0</v>
      </c>
      <c r="I20" s="131">
        <v>7862.51</v>
      </c>
      <c r="J20" s="131">
        <v>108941.52</v>
      </c>
      <c r="K20" s="131">
        <v>0</v>
      </c>
      <c r="L20" s="131">
        <v>0</v>
      </c>
      <c r="M20" s="131">
        <v>50400</v>
      </c>
      <c r="N20" s="131">
        <v>0</v>
      </c>
      <c r="O20" s="131">
        <v>0</v>
      </c>
      <c r="P20" s="131">
        <v>0</v>
      </c>
      <c r="Q20" s="131">
        <v>871041.03</v>
      </c>
      <c r="R20" s="131">
        <v>762099.51</v>
      </c>
      <c r="S20" s="131">
        <v>754237</v>
      </c>
      <c r="T20" s="131">
        <v>0</v>
      </c>
      <c r="U20" s="131">
        <v>7862.51</v>
      </c>
      <c r="V20" s="131">
        <v>108941.52</v>
      </c>
      <c r="W20" s="131">
        <v>0</v>
      </c>
      <c r="X20" s="131">
        <v>0</v>
      </c>
      <c r="Y20" s="131">
        <v>50400</v>
      </c>
      <c r="Z20" s="131">
        <v>0</v>
      </c>
      <c r="AA20" s="131">
        <v>0</v>
      </c>
      <c r="AB20" s="131">
        <v>0</v>
      </c>
    </row>
    <row r="21" ht="21.6" spans="1:28">
      <c r="A21" s="129"/>
      <c r="B21" s="130"/>
      <c r="C21" s="130" t="s">
        <v>148</v>
      </c>
      <c r="D21" s="40" t="s">
        <v>149</v>
      </c>
      <c r="E21" s="131">
        <v>0</v>
      </c>
      <c r="F21" s="131">
        <v>0</v>
      </c>
      <c r="G21" s="131">
        <v>0</v>
      </c>
      <c r="H21" s="131">
        <v>0</v>
      </c>
      <c r="I21" s="131">
        <v>0</v>
      </c>
      <c r="J21" s="131">
        <v>0</v>
      </c>
      <c r="K21" s="131">
        <v>0</v>
      </c>
      <c r="L21" s="131">
        <v>0</v>
      </c>
      <c r="M21" s="131">
        <v>0</v>
      </c>
      <c r="N21" s="131">
        <v>0</v>
      </c>
      <c r="O21" s="131">
        <v>0</v>
      </c>
      <c r="P21" s="131">
        <v>0</v>
      </c>
      <c r="Q21" s="131">
        <v>0</v>
      </c>
      <c r="R21" s="131">
        <v>0</v>
      </c>
      <c r="S21" s="131">
        <v>0</v>
      </c>
      <c r="T21" s="131">
        <v>0</v>
      </c>
      <c r="U21" s="131">
        <v>0</v>
      </c>
      <c r="V21" s="131">
        <v>0</v>
      </c>
      <c r="W21" s="131">
        <v>0</v>
      </c>
      <c r="X21" s="131">
        <v>0</v>
      </c>
      <c r="Y21" s="131">
        <v>0</v>
      </c>
      <c r="Z21" s="131">
        <v>0</v>
      </c>
      <c r="AA21" s="131">
        <v>250000</v>
      </c>
      <c r="AB21" s="131">
        <v>250000</v>
      </c>
    </row>
    <row r="22" spans="1:28">
      <c r="A22" s="129"/>
      <c r="B22" s="130" t="s">
        <v>126</v>
      </c>
      <c r="C22" s="130"/>
      <c r="D22" s="40" t="s">
        <v>156</v>
      </c>
      <c r="E22" s="131">
        <f>E23+E24</f>
        <v>544852.73</v>
      </c>
      <c r="F22" s="131">
        <f t="shared" ref="F22:AB22" si="5">F23+F24</f>
        <v>472882.49</v>
      </c>
      <c r="G22" s="131">
        <f t="shared" si="5"/>
        <v>468118</v>
      </c>
      <c r="H22" s="131">
        <f t="shared" si="5"/>
        <v>0</v>
      </c>
      <c r="I22" s="131">
        <f t="shared" si="5"/>
        <v>4764.49</v>
      </c>
      <c r="J22" s="131">
        <f t="shared" si="5"/>
        <v>71970.24</v>
      </c>
      <c r="K22" s="131">
        <f t="shared" si="5"/>
        <v>0</v>
      </c>
      <c r="L22" s="131">
        <f t="shared" si="5"/>
        <v>0</v>
      </c>
      <c r="M22" s="131">
        <f t="shared" si="5"/>
        <v>32400</v>
      </c>
      <c r="N22" s="131">
        <f t="shared" si="5"/>
        <v>0</v>
      </c>
      <c r="O22" s="131">
        <f t="shared" si="5"/>
        <v>0</v>
      </c>
      <c r="P22" s="131">
        <f t="shared" si="5"/>
        <v>0</v>
      </c>
      <c r="Q22" s="131">
        <f t="shared" si="5"/>
        <v>544852.73</v>
      </c>
      <c r="R22" s="131">
        <f t="shared" si="5"/>
        <v>472882.49</v>
      </c>
      <c r="S22" s="131">
        <f t="shared" si="5"/>
        <v>468118</v>
      </c>
      <c r="T22" s="131">
        <f t="shared" si="5"/>
        <v>0</v>
      </c>
      <c r="U22" s="131">
        <f t="shared" si="5"/>
        <v>4764.49</v>
      </c>
      <c r="V22" s="131">
        <f t="shared" si="5"/>
        <v>71970.24</v>
      </c>
      <c r="W22" s="131">
        <f t="shared" si="5"/>
        <v>0</v>
      </c>
      <c r="X22" s="131">
        <f t="shared" si="5"/>
        <v>0</v>
      </c>
      <c r="Y22" s="131">
        <f t="shared" si="5"/>
        <v>32400</v>
      </c>
      <c r="Z22" s="131">
        <f t="shared" si="5"/>
        <v>0</v>
      </c>
      <c r="AA22" s="131">
        <f t="shared" si="5"/>
        <v>1000000</v>
      </c>
      <c r="AB22" s="131">
        <f t="shared" si="5"/>
        <v>1000000</v>
      </c>
    </row>
    <row r="23" spans="1:28">
      <c r="A23" s="129"/>
      <c r="B23" s="130"/>
      <c r="C23" s="130" t="s">
        <v>146</v>
      </c>
      <c r="D23" s="40" t="s">
        <v>147</v>
      </c>
      <c r="E23" s="131">
        <v>544852.73</v>
      </c>
      <c r="F23" s="131">
        <v>472882.49</v>
      </c>
      <c r="G23" s="131">
        <v>468118</v>
      </c>
      <c r="H23" s="131">
        <v>0</v>
      </c>
      <c r="I23" s="131">
        <v>4764.49</v>
      </c>
      <c r="J23" s="131">
        <v>71970.24</v>
      </c>
      <c r="K23" s="131">
        <v>0</v>
      </c>
      <c r="L23" s="131">
        <v>0</v>
      </c>
      <c r="M23" s="131">
        <v>32400</v>
      </c>
      <c r="N23" s="131">
        <v>0</v>
      </c>
      <c r="O23" s="131">
        <v>0</v>
      </c>
      <c r="P23" s="131">
        <v>0</v>
      </c>
      <c r="Q23" s="131">
        <v>544852.73</v>
      </c>
      <c r="R23" s="131">
        <v>472882.49</v>
      </c>
      <c r="S23" s="131">
        <v>468118</v>
      </c>
      <c r="T23" s="131">
        <v>0</v>
      </c>
      <c r="U23" s="131">
        <v>4764.49</v>
      </c>
      <c r="V23" s="131">
        <v>71970.24</v>
      </c>
      <c r="W23" s="131">
        <v>0</v>
      </c>
      <c r="X23" s="131">
        <v>0</v>
      </c>
      <c r="Y23" s="131">
        <v>32400</v>
      </c>
      <c r="Z23" s="131">
        <v>0</v>
      </c>
      <c r="AA23" s="131">
        <v>0</v>
      </c>
      <c r="AB23" s="131">
        <v>0</v>
      </c>
    </row>
    <row r="24" spans="1:28">
      <c r="A24" s="129"/>
      <c r="B24" s="130"/>
      <c r="C24" s="130" t="s">
        <v>157</v>
      </c>
      <c r="D24" s="40" t="s">
        <v>158</v>
      </c>
      <c r="E24" s="131">
        <v>0</v>
      </c>
      <c r="F24" s="131">
        <v>0</v>
      </c>
      <c r="G24" s="131">
        <v>0</v>
      </c>
      <c r="H24" s="131">
        <v>0</v>
      </c>
      <c r="I24" s="131">
        <v>0</v>
      </c>
      <c r="J24" s="131">
        <v>0</v>
      </c>
      <c r="K24" s="131">
        <v>0</v>
      </c>
      <c r="L24" s="131">
        <v>0</v>
      </c>
      <c r="M24" s="131">
        <v>0</v>
      </c>
      <c r="N24" s="131">
        <v>0</v>
      </c>
      <c r="O24" s="131">
        <v>0</v>
      </c>
      <c r="P24" s="131">
        <v>0</v>
      </c>
      <c r="Q24" s="131">
        <v>0</v>
      </c>
      <c r="R24" s="131">
        <v>0</v>
      </c>
      <c r="S24" s="131">
        <v>0</v>
      </c>
      <c r="T24" s="131">
        <v>0</v>
      </c>
      <c r="U24" s="131">
        <v>0</v>
      </c>
      <c r="V24" s="131">
        <v>0</v>
      </c>
      <c r="W24" s="131">
        <v>0</v>
      </c>
      <c r="X24" s="131">
        <v>0</v>
      </c>
      <c r="Y24" s="131">
        <v>0</v>
      </c>
      <c r="Z24" s="131">
        <v>0</v>
      </c>
      <c r="AA24" s="131">
        <v>1000000</v>
      </c>
      <c r="AB24" s="131">
        <v>1000000</v>
      </c>
    </row>
    <row r="25" ht="24" customHeight="1" spans="1:28">
      <c r="A25" s="129" t="s">
        <v>159</v>
      </c>
      <c r="B25" s="130"/>
      <c r="C25" s="130"/>
      <c r="D25" s="40" t="s">
        <v>160</v>
      </c>
      <c r="E25" s="131">
        <f t="shared" ref="E25:E28" si="6">E26</f>
        <v>0</v>
      </c>
      <c r="F25" s="131">
        <f t="shared" ref="F25:AB25" si="7">F26</f>
        <v>0</v>
      </c>
      <c r="G25" s="131">
        <f t="shared" si="7"/>
        <v>0</v>
      </c>
      <c r="H25" s="131">
        <f t="shared" si="7"/>
        <v>0</v>
      </c>
      <c r="I25" s="131">
        <f t="shared" si="7"/>
        <v>0</v>
      </c>
      <c r="J25" s="131">
        <f t="shared" si="7"/>
        <v>0</v>
      </c>
      <c r="K25" s="131">
        <f t="shared" si="7"/>
        <v>0</v>
      </c>
      <c r="L25" s="131">
        <f t="shared" si="7"/>
        <v>0</v>
      </c>
      <c r="M25" s="131">
        <f t="shared" si="7"/>
        <v>0</v>
      </c>
      <c r="N25" s="131">
        <f t="shared" si="7"/>
        <v>0</v>
      </c>
      <c r="O25" s="131">
        <f t="shared" si="7"/>
        <v>0</v>
      </c>
      <c r="P25" s="131">
        <f t="shared" si="7"/>
        <v>0</v>
      </c>
      <c r="Q25" s="131">
        <f t="shared" si="7"/>
        <v>0</v>
      </c>
      <c r="R25" s="131">
        <f t="shared" si="7"/>
        <v>0</v>
      </c>
      <c r="S25" s="131">
        <f t="shared" si="7"/>
        <v>0</v>
      </c>
      <c r="T25" s="131">
        <f t="shared" si="7"/>
        <v>0</v>
      </c>
      <c r="U25" s="131">
        <f t="shared" si="7"/>
        <v>0</v>
      </c>
      <c r="V25" s="131">
        <f t="shared" si="7"/>
        <v>0</v>
      </c>
      <c r="W25" s="131">
        <f t="shared" si="7"/>
        <v>0</v>
      </c>
      <c r="X25" s="131">
        <f t="shared" si="7"/>
        <v>0</v>
      </c>
      <c r="Y25" s="131">
        <f t="shared" si="7"/>
        <v>0</v>
      </c>
      <c r="Z25" s="131">
        <f t="shared" si="7"/>
        <v>0</v>
      </c>
      <c r="AA25" s="131">
        <f t="shared" si="7"/>
        <v>103000</v>
      </c>
      <c r="AB25" s="131">
        <f t="shared" si="7"/>
        <v>103000</v>
      </c>
    </row>
    <row r="26" ht="24" customHeight="1" spans="1:28">
      <c r="A26" s="129"/>
      <c r="B26" s="130" t="s">
        <v>150</v>
      </c>
      <c r="C26" s="130"/>
      <c r="D26" s="40" t="s">
        <v>161</v>
      </c>
      <c r="E26" s="131">
        <f t="shared" si="6"/>
        <v>0</v>
      </c>
      <c r="F26" s="131">
        <f t="shared" ref="F26:AB26" si="8">F27</f>
        <v>0</v>
      </c>
      <c r="G26" s="131">
        <f t="shared" si="8"/>
        <v>0</v>
      </c>
      <c r="H26" s="131">
        <f t="shared" si="8"/>
        <v>0</v>
      </c>
      <c r="I26" s="131">
        <f t="shared" si="8"/>
        <v>0</v>
      </c>
      <c r="J26" s="131">
        <f t="shared" si="8"/>
        <v>0</v>
      </c>
      <c r="K26" s="131">
        <f t="shared" si="8"/>
        <v>0</v>
      </c>
      <c r="L26" s="131">
        <f t="shared" si="8"/>
        <v>0</v>
      </c>
      <c r="M26" s="131">
        <f t="shared" si="8"/>
        <v>0</v>
      </c>
      <c r="N26" s="131">
        <f t="shared" si="8"/>
        <v>0</v>
      </c>
      <c r="O26" s="131">
        <f t="shared" si="8"/>
        <v>0</v>
      </c>
      <c r="P26" s="131">
        <f t="shared" si="8"/>
        <v>0</v>
      </c>
      <c r="Q26" s="131">
        <f t="shared" si="8"/>
        <v>0</v>
      </c>
      <c r="R26" s="131">
        <f t="shared" si="8"/>
        <v>0</v>
      </c>
      <c r="S26" s="131">
        <f t="shared" si="8"/>
        <v>0</v>
      </c>
      <c r="T26" s="131">
        <f t="shared" si="8"/>
        <v>0</v>
      </c>
      <c r="U26" s="131">
        <f t="shared" si="8"/>
        <v>0</v>
      </c>
      <c r="V26" s="131">
        <f t="shared" si="8"/>
        <v>0</v>
      </c>
      <c r="W26" s="131">
        <f t="shared" si="8"/>
        <v>0</v>
      </c>
      <c r="X26" s="131">
        <f t="shared" si="8"/>
        <v>0</v>
      </c>
      <c r="Y26" s="131">
        <f t="shared" si="8"/>
        <v>0</v>
      </c>
      <c r="Z26" s="131">
        <f t="shared" si="8"/>
        <v>0</v>
      </c>
      <c r="AA26" s="131">
        <f t="shared" si="8"/>
        <v>103000</v>
      </c>
      <c r="AB26" s="131">
        <f t="shared" si="8"/>
        <v>103000</v>
      </c>
    </row>
    <row r="27" ht="24" customHeight="1" spans="1:28">
      <c r="A27" s="129"/>
      <c r="B27" s="130"/>
      <c r="C27" s="130" t="s">
        <v>146</v>
      </c>
      <c r="D27" s="40" t="s">
        <v>162</v>
      </c>
      <c r="E27" s="131"/>
      <c r="F27" s="131">
        <v>0</v>
      </c>
      <c r="G27" s="131">
        <v>0</v>
      </c>
      <c r="H27" s="131">
        <v>0</v>
      </c>
      <c r="I27" s="131">
        <v>0</v>
      </c>
      <c r="J27" s="131">
        <v>0</v>
      </c>
      <c r="K27" s="131">
        <v>0</v>
      </c>
      <c r="L27" s="131">
        <v>0</v>
      </c>
      <c r="M27" s="131">
        <v>0</v>
      </c>
      <c r="N27" s="131">
        <v>0</v>
      </c>
      <c r="O27" s="131">
        <v>0</v>
      </c>
      <c r="P27" s="131">
        <v>0</v>
      </c>
      <c r="Q27" s="131">
        <v>0</v>
      </c>
      <c r="R27" s="131">
        <v>0</v>
      </c>
      <c r="S27" s="131">
        <v>0</v>
      </c>
      <c r="T27" s="131">
        <v>0</v>
      </c>
      <c r="U27" s="131">
        <v>0</v>
      </c>
      <c r="V27" s="131">
        <v>0</v>
      </c>
      <c r="W27" s="131">
        <v>0</v>
      </c>
      <c r="X27" s="131">
        <v>0</v>
      </c>
      <c r="Y27" s="131">
        <v>0</v>
      </c>
      <c r="Z27" s="131">
        <v>0</v>
      </c>
      <c r="AA27" s="131">
        <v>103000</v>
      </c>
      <c r="AB27" s="131">
        <v>103000</v>
      </c>
    </row>
    <row r="28" ht="24" customHeight="1" spans="1:28">
      <c r="A28" s="129" t="s">
        <v>163</v>
      </c>
      <c r="B28" s="130"/>
      <c r="C28" s="130"/>
      <c r="D28" s="40" t="s">
        <v>164</v>
      </c>
      <c r="E28" s="131">
        <f t="shared" si="6"/>
        <v>703767.2</v>
      </c>
      <c r="F28" s="131">
        <f>F29</f>
        <v>703767.2</v>
      </c>
      <c r="G28" s="131">
        <f t="shared" ref="F28:AB28" si="9">G29</f>
        <v>0</v>
      </c>
      <c r="H28" s="131">
        <f t="shared" si="9"/>
        <v>0</v>
      </c>
      <c r="I28" s="131">
        <f t="shared" si="9"/>
        <v>703767.2</v>
      </c>
      <c r="J28" s="131">
        <f t="shared" si="9"/>
        <v>0</v>
      </c>
      <c r="K28" s="131">
        <f t="shared" si="9"/>
        <v>0</v>
      </c>
      <c r="L28" s="131">
        <f t="shared" si="9"/>
        <v>0</v>
      </c>
      <c r="M28" s="131">
        <f t="shared" si="9"/>
        <v>0</v>
      </c>
      <c r="N28" s="131">
        <f t="shared" si="9"/>
        <v>0</v>
      </c>
      <c r="O28" s="131">
        <f t="shared" si="9"/>
        <v>0</v>
      </c>
      <c r="P28" s="131">
        <f t="shared" si="9"/>
        <v>0</v>
      </c>
      <c r="Q28" s="131">
        <f t="shared" si="9"/>
        <v>703767.2</v>
      </c>
      <c r="R28" s="131">
        <f t="shared" si="9"/>
        <v>703767.2</v>
      </c>
      <c r="S28" s="131">
        <f t="shared" si="9"/>
        <v>0</v>
      </c>
      <c r="T28" s="131">
        <f t="shared" si="9"/>
        <v>0</v>
      </c>
      <c r="U28" s="131">
        <f t="shared" si="9"/>
        <v>703767.2</v>
      </c>
      <c r="V28" s="131">
        <f t="shared" si="9"/>
        <v>0</v>
      </c>
      <c r="W28" s="131">
        <f t="shared" si="9"/>
        <v>0</v>
      </c>
      <c r="X28" s="131">
        <f t="shared" si="9"/>
        <v>0</v>
      </c>
      <c r="Y28" s="131">
        <f t="shared" si="9"/>
        <v>0</v>
      </c>
      <c r="Z28" s="131">
        <f t="shared" si="9"/>
        <v>0</v>
      </c>
      <c r="AA28" s="131">
        <f t="shared" si="9"/>
        <v>0</v>
      </c>
      <c r="AB28" s="131">
        <f t="shared" si="9"/>
        <v>0</v>
      </c>
    </row>
    <row r="29" ht="24" customHeight="1" spans="1:28">
      <c r="A29" s="129"/>
      <c r="B29" s="130" t="s">
        <v>165</v>
      </c>
      <c r="C29" s="130"/>
      <c r="D29" s="40" t="s">
        <v>166</v>
      </c>
      <c r="E29" s="131">
        <f>E30+E31</f>
        <v>703767.2</v>
      </c>
      <c r="F29" s="131">
        <f t="shared" ref="F29:AB29" si="10">F30+F31</f>
        <v>703767.2</v>
      </c>
      <c r="G29" s="131">
        <f t="shared" si="10"/>
        <v>0</v>
      </c>
      <c r="H29" s="131">
        <f t="shared" si="10"/>
        <v>0</v>
      </c>
      <c r="I29" s="131">
        <f t="shared" si="10"/>
        <v>703767.2</v>
      </c>
      <c r="J29" s="131">
        <f t="shared" si="10"/>
        <v>0</v>
      </c>
      <c r="K29" s="131">
        <f t="shared" si="10"/>
        <v>0</v>
      </c>
      <c r="L29" s="131">
        <f t="shared" si="10"/>
        <v>0</v>
      </c>
      <c r="M29" s="131">
        <f t="shared" si="10"/>
        <v>0</v>
      </c>
      <c r="N29" s="131">
        <f t="shared" si="10"/>
        <v>0</v>
      </c>
      <c r="O29" s="131">
        <f t="shared" si="10"/>
        <v>0</v>
      </c>
      <c r="P29" s="131">
        <f t="shared" si="10"/>
        <v>0</v>
      </c>
      <c r="Q29" s="131">
        <f t="shared" si="10"/>
        <v>703767.2</v>
      </c>
      <c r="R29" s="131">
        <f t="shared" si="10"/>
        <v>703767.2</v>
      </c>
      <c r="S29" s="131">
        <f t="shared" si="10"/>
        <v>0</v>
      </c>
      <c r="T29" s="131">
        <f t="shared" si="10"/>
        <v>0</v>
      </c>
      <c r="U29" s="131">
        <f t="shared" si="10"/>
        <v>703767.2</v>
      </c>
      <c r="V29" s="131">
        <f t="shared" si="10"/>
        <v>0</v>
      </c>
      <c r="W29" s="131">
        <f t="shared" si="10"/>
        <v>0</v>
      </c>
      <c r="X29" s="131">
        <f t="shared" si="10"/>
        <v>0</v>
      </c>
      <c r="Y29" s="131">
        <f t="shared" si="10"/>
        <v>0</v>
      </c>
      <c r="Z29" s="131">
        <f t="shared" si="10"/>
        <v>0</v>
      </c>
      <c r="AA29" s="131">
        <f t="shared" si="10"/>
        <v>0</v>
      </c>
      <c r="AB29" s="131">
        <f t="shared" si="10"/>
        <v>0</v>
      </c>
    </row>
    <row r="30" ht="24" customHeight="1" spans="1:28">
      <c r="A30" s="129"/>
      <c r="B30" s="130"/>
      <c r="C30" s="130" t="s">
        <v>165</v>
      </c>
      <c r="D30" s="40" t="s">
        <v>167</v>
      </c>
      <c r="E30" s="131">
        <v>653767.2</v>
      </c>
      <c r="F30" s="131">
        <v>653767.2</v>
      </c>
      <c r="G30" s="131">
        <v>0</v>
      </c>
      <c r="H30" s="131">
        <v>0</v>
      </c>
      <c r="I30" s="131">
        <v>653767.2</v>
      </c>
      <c r="J30" s="131">
        <v>0</v>
      </c>
      <c r="K30" s="131">
        <v>0</v>
      </c>
      <c r="L30" s="131">
        <v>0</v>
      </c>
      <c r="M30" s="131">
        <v>0</v>
      </c>
      <c r="N30" s="131">
        <v>0</v>
      </c>
      <c r="O30" s="131">
        <v>0</v>
      </c>
      <c r="P30" s="131">
        <v>0</v>
      </c>
      <c r="Q30" s="131">
        <v>653767.2</v>
      </c>
      <c r="R30" s="131">
        <v>653767.2</v>
      </c>
      <c r="S30" s="131">
        <v>0</v>
      </c>
      <c r="T30" s="131">
        <v>0</v>
      </c>
      <c r="U30" s="131">
        <v>653767.2</v>
      </c>
      <c r="V30" s="131">
        <v>0</v>
      </c>
      <c r="W30" s="131">
        <v>0</v>
      </c>
      <c r="X30" s="131">
        <v>0</v>
      </c>
      <c r="Y30" s="131">
        <v>0</v>
      </c>
      <c r="Z30" s="131">
        <v>0</v>
      </c>
      <c r="AA30" s="131">
        <v>0</v>
      </c>
      <c r="AB30" s="131">
        <v>0</v>
      </c>
    </row>
    <row r="31" ht="24" customHeight="1" spans="1:28">
      <c r="A31" s="129"/>
      <c r="B31" s="130"/>
      <c r="C31" s="132" t="s">
        <v>154</v>
      </c>
      <c r="D31" s="133" t="s">
        <v>168</v>
      </c>
      <c r="E31" s="134">
        <v>50000</v>
      </c>
      <c r="F31" s="134">
        <v>50000</v>
      </c>
      <c r="G31" s="134">
        <v>0</v>
      </c>
      <c r="H31" s="134">
        <v>0</v>
      </c>
      <c r="I31" s="134">
        <v>50000</v>
      </c>
      <c r="J31" s="134">
        <v>0</v>
      </c>
      <c r="K31" s="134">
        <v>0</v>
      </c>
      <c r="L31" s="134">
        <v>0</v>
      </c>
      <c r="M31" s="134">
        <v>0</v>
      </c>
      <c r="N31" s="134">
        <v>0</v>
      </c>
      <c r="O31" s="134">
        <v>0</v>
      </c>
      <c r="P31" s="134">
        <v>0</v>
      </c>
      <c r="Q31" s="134">
        <v>50000</v>
      </c>
      <c r="R31" s="134">
        <v>50000</v>
      </c>
      <c r="S31" s="134">
        <v>0</v>
      </c>
      <c r="T31" s="134">
        <v>0</v>
      </c>
      <c r="U31" s="134">
        <v>50000</v>
      </c>
      <c r="V31" s="134">
        <v>0</v>
      </c>
      <c r="W31" s="134">
        <v>0</v>
      </c>
      <c r="X31" s="134">
        <v>0</v>
      </c>
      <c r="Y31" s="134">
        <v>0</v>
      </c>
      <c r="Z31" s="134">
        <v>0</v>
      </c>
      <c r="AA31" s="134">
        <v>0</v>
      </c>
      <c r="AB31" s="134">
        <v>0</v>
      </c>
    </row>
    <row r="32" ht="24" customHeight="1" spans="1:28">
      <c r="A32" s="129" t="s">
        <v>169</v>
      </c>
      <c r="B32" s="130"/>
      <c r="C32" s="130"/>
      <c r="D32" s="40" t="s">
        <v>170</v>
      </c>
      <c r="E32" s="131">
        <f>E33</f>
        <v>450065.76</v>
      </c>
      <c r="F32" s="131">
        <f t="shared" ref="F32:AB32" si="11">F33</f>
        <v>450065.76</v>
      </c>
      <c r="G32" s="131">
        <f t="shared" si="11"/>
        <v>0</v>
      </c>
      <c r="H32" s="131">
        <f t="shared" si="11"/>
        <v>0</v>
      </c>
      <c r="I32" s="131">
        <f t="shared" si="11"/>
        <v>450065.76</v>
      </c>
      <c r="J32" s="131">
        <f t="shared" si="11"/>
        <v>0</v>
      </c>
      <c r="K32" s="131">
        <f t="shared" si="11"/>
        <v>0</v>
      </c>
      <c r="L32" s="131">
        <f t="shared" si="11"/>
        <v>0</v>
      </c>
      <c r="M32" s="131">
        <f t="shared" si="11"/>
        <v>0</v>
      </c>
      <c r="N32" s="131">
        <f t="shared" si="11"/>
        <v>0</v>
      </c>
      <c r="O32" s="131">
        <f t="shared" si="11"/>
        <v>0</v>
      </c>
      <c r="P32" s="131">
        <f t="shared" si="11"/>
        <v>0</v>
      </c>
      <c r="Q32" s="131">
        <f t="shared" si="11"/>
        <v>450065.76</v>
      </c>
      <c r="R32" s="131">
        <f t="shared" si="11"/>
        <v>450065.76</v>
      </c>
      <c r="S32" s="131">
        <f t="shared" si="11"/>
        <v>0</v>
      </c>
      <c r="T32" s="131">
        <f t="shared" si="11"/>
        <v>0</v>
      </c>
      <c r="U32" s="131">
        <f t="shared" si="11"/>
        <v>450065.76</v>
      </c>
      <c r="V32" s="131">
        <f t="shared" si="11"/>
        <v>0</v>
      </c>
      <c r="W32" s="131">
        <f t="shared" si="11"/>
        <v>0</v>
      </c>
      <c r="X32" s="131">
        <f t="shared" si="11"/>
        <v>0</v>
      </c>
      <c r="Y32" s="131">
        <f t="shared" si="11"/>
        <v>0</v>
      </c>
      <c r="Z32" s="131">
        <f t="shared" si="11"/>
        <v>0</v>
      </c>
      <c r="AA32" s="131">
        <f t="shared" si="11"/>
        <v>0</v>
      </c>
      <c r="AB32" s="131">
        <f t="shared" si="11"/>
        <v>0</v>
      </c>
    </row>
    <row r="33" ht="24" customHeight="1" spans="1:28">
      <c r="A33" s="129"/>
      <c r="B33" s="130" t="s">
        <v>124</v>
      </c>
      <c r="C33" s="130"/>
      <c r="D33" s="40" t="s">
        <v>171</v>
      </c>
      <c r="E33" s="131">
        <f>E34+E35+E36</f>
        <v>450065.76</v>
      </c>
      <c r="F33" s="131">
        <f t="shared" ref="F33:AB33" si="12">F34+F35+F36</f>
        <v>450065.76</v>
      </c>
      <c r="G33" s="131">
        <f t="shared" si="12"/>
        <v>0</v>
      </c>
      <c r="H33" s="131">
        <f t="shared" si="12"/>
        <v>0</v>
      </c>
      <c r="I33" s="131">
        <f t="shared" si="12"/>
        <v>450065.76</v>
      </c>
      <c r="J33" s="131">
        <f t="shared" si="12"/>
        <v>0</v>
      </c>
      <c r="K33" s="131">
        <f t="shared" si="12"/>
        <v>0</v>
      </c>
      <c r="L33" s="131">
        <f t="shared" si="12"/>
        <v>0</v>
      </c>
      <c r="M33" s="131">
        <f t="shared" si="12"/>
        <v>0</v>
      </c>
      <c r="N33" s="131">
        <f t="shared" si="12"/>
        <v>0</v>
      </c>
      <c r="O33" s="131">
        <f t="shared" si="12"/>
        <v>0</v>
      </c>
      <c r="P33" s="131">
        <f t="shared" si="12"/>
        <v>0</v>
      </c>
      <c r="Q33" s="131">
        <f t="shared" si="12"/>
        <v>450065.76</v>
      </c>
      <c r="R33" s="131">
        <f t="shared" si="12"/>
        <v>450065.76</v>
      </c>
      <c r="S33" s="131">
        <f t="shared" si="12"/>
        <v>0</v>
      </c>
      <c r="T33" s="131">
        <f t="shared" si="12"/>
        <v>0</v>
      </c>
      <c r="U33" s="131">
        <f t="shared" si="12"/>
        <v>450065.76</v>
      </c>
      <c r="V33" s="131">
        <f t="shared" si="12"/>
        <v>0</v>
      </c>
      <c r="W33" s="131">
        <f t="shared" si="12"/>
        <v>0</v>
      </c>
      <c r="X33" s="131">
        <f t="shared" si="12"/>
        <v>0</v>
      </c>
      <c r="Y33" s="131">
        <f t="shared" si="12"/>
        <v>0</v>
      </c>
      <c r="Z33" s="131">
        <f t="shared" si="12"/>
        <v>0</v>
      </c>
      <c r="AA33" s="131">
        <f t="shared" si="12"/>
        <v>0</v>
      </c>
      <c r="AB33" s="131">
        <f t="shared" si="12"/>
        <v>0</v>
      </c>
    </row>
    <row r="34" ht="21.6" spans="1:28">
      <c r="A34" s="129"/>
      <c r="B34" s="130"/>
      <c r="C34" s="130" t="s">
        <v>146</v>
      </c>
      <c r="D34" s="40" t="s">
        <v>172</v>
      </c>
      <c r="E34" s="131">
        <v>333504</v>
      </c>
      <c r="F34" s="131">
        <v>333504</v>
      </c>
      <c r="G34" s="131">
        <v>0</v>
      </c>
      <c r="H34" s="131">
        <v>0</v>
      </c>
      <c r="I34" s="131">
        <v>333504</v>
      </c>
      <c r="J34" s="131">
        <v>0</v>
      </c>
      <c r="K34" s="131">
        <v>0</v>
      </c>
      <c r="L34" s="131">
        <v>0</v>
      </c>
      <c r="M34" s="131">
        <v>0</v>
      </c>
      <c r="N34" s="131">
        <v>0</v>
      </c>
      <c r="O34" s="131">
        <v>0</v>
      </c>
      <c r="P34" s="131">
        <v>0</v>
      </c>
      <c r="Q34" s="131">
        <v>333504</v>
      </c>
      <c r="R34" s="131">
        <v>333504</v>
      </c>
      <c r="S34" s="131">
        <v>0</v>
      </c>
      <c r="T34" s="131">
        <v>0</v>
      </c>
      <c r="U34" s="131">
        <v>333504</v>
      </c>
      <c r="V34" s="131">
        <v>0</v>
      </c>
      <c r="W34" s="131">
        <v>0</v>
      </c>
      <c r="X34" s="131">
        <v>0</v>
      </c>
      <c r="Y34" s="131">
        <v>0</v>
      </c>
      <c r="Z34" s="131">
        <v>0</v>
      </c>
      <c r="AA34" s="131">
        <v>0</v>
      </c>
      <c r="AB34" s="131">
        <v>0</v>
      </c>
    </row>
    <row r="35" ht="21.6" spans="1:28">
      <c r="A35" s="129"/>
      <c r="B35" s="130"/>
      <c r="C35" s="130" t="s">
        <v>144</v>
      </c>
      <c r="D35" s="40" t="s">
        <v>173</v>
      </c>
      <c r="E35" s="131">
        <v>105053.76</v>
      </c>
      <c r="F35" s="131">
        <v>105053.76</v>
      </c>
      <c r="G35" s="131">
        <v>0</v>
      </c>
      <c r="H35" s="131">
        <v>0</v>
      </c>
      <c r="I35" s="131">
        <v>105053.76</v>
      </c>
      <c r="J35" s="131">
        <v>0</v>
      </c>
      <c r="K35" s="131">
        <v>0</v>
      </c>
      <c r="L35" s="131">
        <v>0</v>
      </c>
      <c r="M35" s="131">
        <v>0</v>
      </c>
      <c r="N35" s="131">
        <v>0</v>
      </c>
      <c r="O35" s="131">
        <v>0</v>
      </c>
      <c r="P35" s="131">
        <v>0</v>
      </c>
      <c r="Q35" s="131">
        <v>105053.76</v>
      </c>
      <c r="R35" s="131">
        <v>105053.76</v>
      </c>
      <c r="S35" s="131">
        <v>0</v>
      </c>
      <c r="T35" s="131">
        <v>0</v>
      </c>
      <c r="U35" s="131">
        <v>105053.76</v>
      </c>
      <c r="V35" s="131">
        <v>0</v>
      </c>
      <c r="W35" s="131">
        <v>0</v>
      </c>
      <c r="X35" s="131">
        <v>0</v>
      </c>
      <c r="Y35" s="131">
        <v>0</v>
      </c>
      <c r="Z35" s="131">
        <v>0</v>
      </c>
      <c r="AA35" s="131">
        <v>0</v>
      </c>
      <c r="AB35" s="131">
        <v>0</v>
      </c>
    </row>
    <row r="36" ht="21.6" spans="1:28">
      <c r="A36" s="129"/>
      <c r="B36" s="130"/>
      <c r="C36" s="130" t="s">
        <v>150</v>
      </c>
      <c r="D36" s="40" t="s">
        <v>174</v>
      </c>
      <c r="E36" s="131">
        <v>11508</v>
      </c>
      <c r="F36" s="131">
        <v>11508</v>
      </c>
      <c r="G36" s="131">
        <v>0</v>
      </c>
      <c r="H36" s="131">
        <v>0</v>
      </c>
      <c r="I36" s="131">
        <v>11508</v>
      </c>
      <c r="J36" s="131">
        <v>0</v>
      </c>
      <c r="K36" s="131">
        <v>0</v>
      </c>
      <c r="L36" s="131">
        <v>0</v>
      </c>
      <c r="M36" s="131">
        <v>0</v>
      </c>
      <c r="N36" s="131">
        <v>0</v>
      </c>
      <c r="O36" s="131">
        <v>0</v>
      </c>
      <c r="P36" s="131">
        <v>0</v>
      </c>
      <c r="Q36" s="131">
        <v>11508</v>
      </c>
      <c r="R36" s="131">
        <v>11508</v>
      </c>
      <c r="S36" s="131">
        <v>0</v>
      </c>
      <c r="T36" s="131">
        <v>0</v>
      </c>
      <c r="U36" s="131">
        <v>11508</v>
      </c>
      <c r="V36" s="131">
        <v>0</v>
      </c>
      <c r="W36" s="131">
        <v>0</v>
      </c>
      <c r="X36" s="131">
        <v>0</v>
      </c>
      <c r="Y36" s="131">
        <v>0</v>
      </c>
      <c r="Z36" s="131">
        <v>0</v>
      </c>
      <c r="AA36" s="131">
        <v>0</v>
      </c>
      <c r="AB36" s="131">
        <v>0</v>
      </c>
    </row>
    <row r="37" spans="1:28">
      <c r="A37" s="129" t="s">
        <v>175</v>
      </c>
      <c r="B37" s="130"/>
      <c r="C37" s="130"/>
      <c r="D37" s="40" t="s">
        <v>176</v>
      </c>
      <c r="E37" s="131">
        <f>E38</f>
        <v>1124883.88</v>
      </c>
      <c r="F37" s="131">
        <f t="shared" ref="F37:AB37" si="13">F38</f>
        <v>1002053.4</v>
      </c>
      <c r="G37" s="131">
        <f t="shared" si="13"/>
        <v>990436</v>
      </c>
      <c r="H37" s="131">
        <f t="shared" si="13"/>
        <v>0</v>
      </c>
      <c r="I37" s="131">
        <f t="shared" si="13"/>
        <v>11617.4</v>
      </c>
      <c r="J37" s="131">
        <f t="shared" si="13"/>
        <v>122830.48</v>
      </c>
      <c r="K37" s="131">
        <f t="shared" si="13"/>
        <v>0</v>
      </c>
      <c r="L37" s="131">
        <f t="shared" si="13"/>
        <v>0</v>
      </c>
      <c r="M37" s="131">
        <f t="shared" si="13"/>
        <v>50400</v>
      </c>
      <c r="N37" s="131">
        <f t="shared" si="13"/>
        <v>0</v>
      </c>
      <c r="O37" s="131">
        <f t="shared" si="13"/>
        <v>0</v>
      </c>
      <c r="P37" s="131">
        <f t="shared" si="13"/>
        <v>0</v>
      </c>
      <c r="Q37" s="131">
        <f t="shared" si="13"/>
        <v>1124883.88</v>
      </c>
      <c r="R37" s="131">
        <f t="shared" si="13"/>
        <v>1002053.4</v>
      </c>
      <c r="S37" s="131">
        <f t="shared" si="13"/>
        <v>990436</v>
      </c>
      <c r="T37" s="131">
        <f t="shared" si="13"/>
        <v>0</v>
      </c>
      <c r="U37" s="131">
        <f t="shared" si="13"/>
        <v>11617.4</v>
      </c>
      <c r="V37" s="131">
        <f t="shared" si="13"/>
        <v>122830.48</v>
      </c>
      <c r="W37" s="131">
        <f t="shared" si="13"/>
        <v>0</v>
      </c>
      <c r="X37" s="131">
        <f t="shared" si="13"/>
        <v>0</v>
      </c>
      <c r="Y37" s="131">
        <f t="shared" si="13"/>
        <v>50400</v>
      </c>
      <c r="Z37" s="131">
        <f t="shared" si="13"/>
        <v>0</v>
      </c>
      <c r="AA37" s="131">
        <f t="shared" si="13"/>
        <v>307696.32</v>
      </c>
      <c r="AB37" s="131">
        <f t="shared" si="13"/>
        <v>307696.32</v>
      </c>
    </row>
    <row r="38" ht="21.6" spans="1:28">
      <c r="A38" s="129"/>
      <c r="B38" s="130" t="s">
        <v>146</v>
      </c>
      <c r="C38" s="130"/>
      <c r="D38" s="40" t="s">
        <v>177</v>
      </c>
      <c r="E38" s="131">
        <f>E39+E40+E41</f>
        <v>1124883.88</v>
      </c>
      <c r="F38" s="131">
        <f t="shared" ref="F38:AB38" si="14">F39+F40+F41</f>
        <v>1002053.4</v>
      </c>
      <c r="G38" s="131">
        <f t="shared" si="14"/>
        <v>990436</v>
      </c>
      <c r="H38" s="131">
        <f t="shared" si="14"/>
        <v>0</v>
      </c>
      <c r="I38" s="131">
        <f t="shared" si="14"/>
        <v>11617.4</v>
      </c>
      <c r="J38" s="131">
        <f t="shared" si="14"/>
        <v>122830.48</v>
      </c>
      <c r="K38" s="131">
        <f t="shared" si="14"/>
        <v>0</v>
      </c>
      <c r="L38" s="131">
        <f t="shared" si="14"/>
        <v>0</v>
      </c>
      <c r="M38" s="131">
        <f t="shared" si="14"/>
        <v>50400</v>
      </c>
      <c r="N38" s="131">
        <f t="shared" si="14"/>
        <v>0</v>
      </c>
      <c r="O38" s="131">
        <f t="shared" si="14"/>
        <v>0</v>
      </c>
      <c r="P38" s="131">
        <f t="shared" si="14"/>
        <v>0</v>
      </c>
      <c r="Q38" s="131">
        <f t="shared" si="14"/>
        <v>1124883.88</v>
      </c>
      <c r="R38" s="131">
        <f t="shared" si="14"/>
        <v>1002053.4</v>
      </c>
      <c r="S38" s="131">
        <f t="shared" si="14"/>
        <v>990436</v>
      </c>
      <c r="T38" s="131">
        <f t="shared" si="14"/>
        <v>0</v>
      </c>
      <c r="U38" s="131">
        <f t="shared" si="14"/>
        <v>11617.4</v>
      </c>
      <c r="V38" s="131">
        <f t="shared" si="14"/>
        <v>122830.48</v>
      </c>
      <c r="W38" s="131">
        <f t="shared" si="14"/>
        <v>0</v>
      </c>
      <c r="X38" s="131">
        <f t="shared" si="14"/>
        <v>0</v>
      </c>
      <c r="Y38" s="131">
        <f t="shared" si="14"/>
        <v>50400</v>
      </c>
      <c r="Z38" s="131">
        <f t="shared" si="14"/>
        <v>0</v>
      </c>
      <c r="AA38" s="131">
        <f t="shared" si="14"/>
        <v>307696.32</v>
      </c>
      <c r="AB38" s="131">
        <f t="shared" si="14"/>
        <v>307696.32</v>
      </c>
    </row>
    <row r="39" spans="1:28">
      <c r="A39" s="129"/>
      <c r="B39" s="130"/>
      <c r="C39" s="130" t="s">
        <v>146</v>
      </c>
      <c r="D39" s="40" t="s">
        <v>147</v>
      </c>
      <c r="E39" s="131">
        <v>1124883.88</v>
      </c>
      <c r="F39" s="131">
        <v>1002053.4</v>
      </c>
      <c r="G39" s="131">
        <v>990436</v>
      </c>
      <c r="H39" s="131">
        <v>0</v>
      </c>
      <c r="I39" s="131">
        <v>11617.4</v>
      </c>
      <c r="J39" s="131">
        <v>122830.48</v>
      </c>
      <c r="K39" s="131">
        <v>0</v>
      </c>
      <c r="L39" s="131">
        <v>0</v>
      </c>
      <c r="M39" s="131">
        <v>50400</v>
      </c>
      <c r="N39" s="131">
        <v>0</v>
      </c>
      <c r="O39" s="131">
        <v>0</v>
      </c>
      <c r="P39" s="131">
        <v>0</v>
      </c>
      <c r="Q39" s="131">
        <v>1124883.88</v>
      </c>
      <c r="R39" s="131">
        <v>1002053.4</v>
      </c>
      <c r="S39" s="131">
        <v>990436</v>
      </c>
      <c r="T39" s="131">
        <v>0</v>
      </c>
      <c r="U39" s="131">
        <v>11617.4</v>
      </c>
      <c r="V39" s="131">
        <v>122830.48</v>
      </c>
      <c r="W39" s="131">
        <v>0</v>
      </c>
      <c r="X39" s="131">
        <v>0</v>
      </c>
      <c r="Y39" s="131">
        <v>50400</v>
      </c>
      <c r="Z39" s="131">
        <v>0</v>
      </c>
      <c r="AA39" s="131">
        <v>0</v>
      </c>
      <c r="AB39" s="131">
        <v>0</v>
      </c>
    </row>
    <row r="40" ht="21.6" spans="1:28">
      <c r="A40" s="129"/>
      <c r="B40" s="130"/>
      <c r="C40" s="130" t="s">
        <v>148</v>
      </c>
      <c r="D40" s="40" t="s">
        <v>149</v>
      </c>
      <c r="E40" s="131">
        <v>0</v>
      </c>
      <c r="F40" s="131">
        <v>0</v>
      </c>
      <c r="G40" s="131">
        <v>0</v>
      </c>
      <c r="H40" s="131">
        <v>0</v>
      </c>
      <c r="I40" s="131">
        <v>0</v>
      </c>
      <c r="J40" s="131">
        <v>0</v>
      </c>
      <c r="K40" s="131">
        <v>0</v>
      </c>
      <c r="L40" s="131">
        <v>0</v>
      </c>
      <c r="M40" s="131">
        <v>0</v>
      </c>
      <c r="N40" s="131">
        <v>0</v>
      </c>
      <c r="O40" s="131">
        <v>0</v>
      </c>
      <c r="P40" s="131">
        <v>0</v>
      </c>
      <c r="Q40" s="131">
        <v>0</v>
      </c>
      <c r="R40" s="131">
        <v>0</v>
      </c>
      <c r="S40" s="131">
        <v>0</v>
      </c>
      <c r="T40" s="131">
        <v>0</v>
      </c>
      <c r="U40" s="131">
        <v>0</v>
      </c>
      <c r="V40" s="131">
        <v>0</v>
      </c>
      <c r="W40" s="131">
        <v>0</v>
      </c>
      <c r="X40" s="131">
        <v>0</v>
      </c>
      <c r="Y40" s="131">
        <v>0</v>
      </c>
      <c r="Z40" s="131">
        <v>0</v>
      </c>
      <c r="AA40" s="131">
        <v>50000</v>
      </c>
      <c r="AB40" s="131">
        <v>50000</v>
      </c>
    </row>
    <row r="41" spans="1:28">
      <c r="A41" s="135"/>
      <c r="B41" s="136"/>
      <c r="C41" s="136" t="s">
        <v>152</v>
      </c>
      <c r="D41" s="137" t="s">
        <v>178</v>
      </c>
      <c r="E41" s="138">
        <v>0</v>
      </c>
      <c r="F41" s="138">
        <v>0</v>
      </c>
      <c r="G41" s="138">
        <v>0</v>
      </c>
      <c r="H41" s="138">
        <v>0</v>
      </c>
      <c r="I41" s="138">
        <v>0</v>
      </c>
      <c r="J41" s="138">
        <v>0</v>
      </c>
      <c r="K41" s="138">
        <v>0</v>
      </c>
      <c r="L41" s="138">
        <v>0</v>
      </c>
      <c r="M41" s="138">
        <v>0</v>
      </c>
      <c r="N41" s="138">
        <v>0</v>
      </c>
      <c r="O41" s="138">
        <v>0</v>
      </c>
      <c r="P41" s="138">
        <v>0</v>
      </c>
      <c r="Q41" s="138">
        <v>0</v>
      </c>
      <c r="R41" s="138">
        <v>0</v>
      </c>
      <c r="S41" s="138">
        <v>0</v>
      </c>
      <c r="T41" s="138">
        <v>0</v>
      </c>
      <c r="U41" s="138">
        <v>0</v>
      </c>
      <c r="V41" s="138">
        <v>0</v>
      </c>
      <c r="W41" s="138">
        <v>0</v>
      </c>
      <c r="X41" s="138">
        <v>0</v>
      </c>
      <c r="Y41" s="138">
        <v>0</v>
      </c>
      <c r="Z41" s="138">
        <v>0</v>
      </c>
      <c r="AA41" s="138">
        <v>257696.32</v>
      </c>
      <c r="AB41" s="138">
        <v>257696.32</v>
      </c>
    </row>
    <row r="42" ht="21.6" spans="1:28">
      <c r="A42" s="129" t="s">
        <v>179</v>
      </c>
      <c r="B42" s="130"/>
      <c r="C42" s="130"/>
      <c r="D42" s="40" t="s">
        <v>180</v>
      </c>
      <c r="E42" s="131">
        <f t="shared" ref="E42:E45" si="15">E43</f>
        <v>0</v>
      </c>
      <c r="F42" s="131">
        <f t="shared" ref="F42:AB42" si="16">F43</f>
        <v>0</v>
      </c>
      <c r="G42" s="131">
        <f t="shared" si="16"/>
        <v>0</v>
      </c>
      <c r="H42" s="131">
        <f t="shared" si="16"/>
        <v>0</v>
      </c>
      <c r="I42" s="131">
        <f t="shared" si="16"/>
        <v>0</v>
      </c>
      <c r="J42" s="131">
        <f t="shared" si="16"/>
        <v>0</v>
      </c>
      <c r="K42" s="131">
        <f t="shared" si="16"/>
        <v>0</v>
      </c>
      <c r="L42" s="131">
        <f t="shared" si="16"/>
        <v>0</v>
      </c>
      <c r="M42" s="131">
        <f t="shared" si="16"/>
        <v>0</v>
      </c>
      <c r="N42" s="131">
        <f t="shared" si="16"/>
        <v>0</v>
      </c>
      <c r="O42" s="131">
        <f t="shared" si="16"/>
        <v>0</v>
      </c>
      <c r="P42" s="131">
        <f t="shared" si="16"/>
        <v>0</v>
      </c>
      <c r="Q42" s="131">
        <f t="shared" si="16"/>
        <v>0</v>
      </c>
      <c r="R42" s="131">
        <f t="shared" si="16"/>
        <v>0</v>
      </c>
      <c r="S42" s="131">
        <f t="shared" si="16"/>
        <v>0</v>
      </c>
      <c r="T42" s="131">
        <f t="shared" si="16"/>
        <v>0</v>
      </c>
      <c r="U42" s="131">
        <f t="shared" si="16"/>
        <v>0</v>
      </c>
      <c r="V42" s="131">
        <f t="shared" si="16"/>
        <v>0</v>
      </c>
      <c r="W42" s="131">
        <f t="shared" si="16"/>
        <v>0</v>
      </c>
      <c r="X42" s="131">
        <f t="shared" si="16"/>
        <v>0</v>
      </c>
      <c r="Y42" s="131">
        <f t="shared" si="16"/>
        <v>0</v>
      </c>
      <c r="Z42" s="131">
        <f t="shared" si="16"/>
        <v>0</v>
      </c>
      <c r="AA42" s="131">
        <f t="shared" si="16"/>
        <v>29000</v>
      </c>
      <c r="AB42" s="131">
        <f t="shared" si="16"/>
        <v>29000</v>
      </c>
    </row>
    <row r="43" spans="1:28">
      <c r="A43" s="129"/>
      <c r="B43" s="130" t="s">
        <v>146</v>
      </c>
      <c r="C43" s="130"/>
      <c r="D43" s="40" t="s">
        <v>181</v>
      </c>
      <c r="E43" s="131">
        <f t="shared" si="15"/>
        <v>0</v>
      </c>
      <c r="F43" s="131">
        <f t="shared" ref="F43:AB43" si="17">F44</f>
        <v>0</v>
      </c>
      <c r="G43" s="131">
        <f t="shared" si="17"/>
        <v>0</v>
      </c>
      <c r="H43" s="131">
        <f t="shared" si="17"/>
        <v>0</v>
      </c>
      <c r="I43" s="131">
        <f t="shared" si="17"/>
        <v>0</v>
      </c>
      <c r="J43" s="131">
        <f t="shared" si="17"/>
        <v>0</v>
      </c>
      <c r="K43" s="131">
        <f t="shared" si="17"/>
        <v>0</v>
      </c>
      <c r="L43" s="131">
        <f t="shared" si="17"/>
        <v>0</v>
      </c>
      <c r="M43" s="131">
        <f t="shared" si="17"/>
        <v>0</v>
      </c>
      <c r="N43" s="131">
        <f t="shared" si="17"/>
        <v>0</v>
      </c>
      <c r="O43" s="131">
        <f t="shared" si="17"/>
        <v>0</v>
      </c>
      <c r="P43" s="131">
        <f t="shared" si="17"/>
        <v>0</v>
      </c>
      <c r="Q43" s="131">
        <f t="shared" si="17"/>
        <v>0</v>
      </c>
      <c r="R43" s="131">
        <f t="shared" si="17"/>
        <v>0</v>
      </c>
      <c r="S43" s="131">
        <f t="shared" si="17"/>
        <v>0</v>
      </c>
      <c r="T43" s="131">
        <f t="shared" si="17"/>
        <v>0</v>
      </c>
      <c r="U43" s="131">
        <f t="shared" si="17"/>
        <v>0</v>
      </c>
      <c r="V43" s="131">
        <f t="shared" si="17"/>
        <v>0</v>
      </c>
      <c r="W43" s="131">
        <f t="shared" si="17"/>
        <v>0</v>
      </c>
      <c r="X43" s="131">
        <f t="shared" si="17"/>
        <v>0</v>
      </c>
      <c r="Y43" s="131">
        <f t="shared" si="17"/>
        <v>0</v>
      </c>
      <c r="Z43" s="131">
        <f t="shared" si="17"/>
        <v>0</v>
      </c>
      <c r="AA43" s="131">
        <f t="shared" si="17"/>
        <v>29000</v>
      </c>
      <c r="AB43" s="131">
        <f t="shared" si="17"/>
        <v>29000</v>
      </c>
    </row>
    <row r="44" ht="21.6" spans="1:28">
      <c r="A44" s="129"/>
      <c r="B44" s="130"/>
      <c r="C44" s="130" t="s">
        <v>148</v>
      </c>
      <c r="D44" s="40" t="s">
        <v>182</v>
      </c>
      <c r="E44" s="131">
        <v>0</v>
      </c>
      <c r="F44" s="131">
        <v>0</v>
      </c>
      <c r="G44" s="131">
        <v>0</v>
      </c>
      <c r="H44" s="131">
        <v>0</v>
      </c>
      <c r="I44" s="131">
        <v>0</v>
      </c>
      <c r="J44" s="131">
        <v>0</v>
      </c>
      <c r="K44" s="131">
        <v>0</v>
      </c>
      <c r="L44" s="131">
        <v>0</v>
      </c>
      <c r="M44" s="131">
        <v>0</v>
      </c>
      <c r="N44" s="131">
        <v>0</v>
      </c>
      <c r="O44" s="131">
        <v>0</v>
      </c>
      <c r="P44" s="131">
        <v>0</v>
      </c>
      <c r="Q44" s="131">
        <v>0</v>
      </c>
      <c r="R44" s="131">
        <v>0</v>
      </c>
      <c r="S44" s="131">
        <v>0</v>
      </c>
      <c r="T44" s="131">
        <v>0</v>
      </c>
      <c r="U44" s="131">
        <v>0</v>
      </c>
      <c r="V44" s="131">
        <v>0</v>
      </c>
      <c r="W44" s="131">
        <v>0</v>
      </c>
      <c r="X44" s="131">
        <v>0</v>
      </c>
      <c r="Y44" s="131">
        <v>0</v>
      </c>
      <c r="Z44" s="131">
        <v>0</v>
      </c>
      <c r="AA44" s="131">
        <v>29000</v>
      </c>
      <c r="AB44" s="131">
        <v>29000</v>
      </c>
    </row>
    <row r="45" spans="1:28">
      <c r="A45" s="129" t="s">
        <v>183</v>
      </c>
      <c r="B45" s="130"/>
      <c r="C45" s="130"/>
      <c r="D45" s="40" t="s">
        <v>184</v>
      </c>
      <c r="E45" s="131">
        <f t="shared" si="15"/>
        <v>442260.32</v>
      </c>
      <c r="F45" s="131">
        <f t="shared" ref="F45:AB45" si="18">F46</f>
        <v>442260.32</v>
      </c>
      <c r="G45" s="131">
        <f t="shared" si="18"/>
        <v>50000</v>
      </c>
      <c r="H45" s="131">
        <f t="shared" si="18"/>
        <v>0</v>
      </c>
      <c r="I45" s="131">
        <f t="shared" si="18"/>
        <v>392260.32</v>
      </c>
      <c r="J45" s="131">
        <f t="shared" si="18"/>
        <v>0</v>
      </c>
      <c r="K45" s="131">
        <f t="shared" si="18"/>
        <v>0</v>
      </c>
      <c r="L45" s="131">
        <f t="shared" si="18"/>
        <v>0</v>
      </c>
      <c r="M45" s="131">
        <f t="shared" si="18"/>
        <v>0</v>
      </c>
      <c r="N45" s="131">
        <f t="shared" si="18"/>
        <v>0</v>
      </c>
      <c r="O45" s="131">
        <f t="shared" si="18"/>
        <v>0</v>
      </c>
      <c r="P45" s="131">
        <f t="shared" si="18"/>
        <v>0</v>
      </c>
      <c r="Q45" s="131">
        <f t="shared" si="18"/>
        <v>442260.32</v>
      </c>
      <c r="R45" s="131">
        <f t="shared" si="18"/>
        <v>442260.32</v>
      </c>
      <c r="S45" s="131">
        <f t="shared" si="18"/>
        <v>50000</v>
      </c>
      <c r="T45" s="131">
        <f t="shared" si="18"/>
        <v>0</v>
      </c>
      <c r="U45" s="131">
        <f t="shared" si="18"/>
        <v>392260.32</v>
      </c>
      <c r="V45" s="131">
        <f t="shared" si="18"/>
        <v>0</v>
      </c>
      <c r="W45" s="131">
        <f t="shared" si="18"/>
        <v>0</v>
      </c>
      <c r="X45" s="131">
        <f t="shared" si="18"/>
        <v>0</v>
      </c>
      <c r="Y45" s="131">
        <f t="shared" si="18"/>
        <v>0</v>
      </c>
      <c r="Z45" s="131">
        <f t="shared" si="18"/>
        <v>0</v>
      </c>
      <c r="AA45" s="131">
        <f t="shared" si="18"/>
        <v>0</v>
      </c>
      <c r="AB45" s="131">
        <f t="shared" si="18"/>
        <v>0</v>
      </c>
    </row>
    <row r="46" spans="1:29">
      <c r="A46" s="129"/>
      <c r="B46" s="130" t="s">
        <v>148</v>
      </c>
      <c r="C46" s="130"/>
      <c r="D46" s="40" t="s">
        <v>185</v>
      </c>
      <c r="E46" s="131">
        <f>E47+E48</f>
        <v>442260.32</v>
      </c>
      <c r="F46" s="131">
        <f t="shared" ref="F46:AC46" si="19">F47+F48</f>
        <v>442260.32</v>
      </c>
      <c r="G46" s="131">
        <f t="shared" si="19"/>
        <v>50000</v>
      </c>
      <c r="H46" s="131">
        <f t="shared" si="19"/>
        <v>0</v>
      </c>
      <c r="I46" s="131">
        <f t="shared" si="19"/>
        <v>392260.32</v>
      </c>
      <c r="J46" s="131">
        <f t="shared" si="19"/>
        <v>0</v>
      </c>
      <c r="K46" s="131">
        <f t="shared" si="19"/>
        <v>0</v>
      </c>
      <c r="L46" s="131">
        <f t="shared" si="19"/>
        <v>0</v>
      </c>
      <c r="M46" s="131">
        <f t="shared" si="19"/>
        <v>0</v>
      </c>
      <c r="N46" s="131">
        <f t="shared" si="19"/>
        <v>0</v>
      </c>
      <c r="O46" s="131">
        <f t="shared" si="19"/>
        <v>0</v>
      </c>
      <c r="P46" s="131">
        <f t="shared" si="19"/>
        <v>0</v>
      </c>
      <c r="Q46" s="131">
        <f t="shared" si="19"/>
        <v>442260.32</v>
      </c>
      <c r="R46" s="131">
        <f t="shared" si="19"/>
        <v>442260.32</v>
      </c>
      <c r="S46" s="131">
        <f t="shared" si="19"/>
        <v>50000</v>
      </c>
      <c r="T46" s="131">
        <f t="shared" si="19"/>
        <v>0</v>
      </c>
      <c r="U46" s="131">
        <f t="shared" si="19"/>
        <v>392260.32</v>
      </c>
      <c r="V46" s="131">
        <f t="shared" si="19"/>
        <v>0</v>
      </c>
      <c r="W46" s="131">
        <f t="shared" si="19"/>
        <v>0</v>
      </c>
      <c r="X46" s="131">
        <f t="shared" si="19"/>
        <v>0</v>
      </c>
      <c r="Y46" s="131">
        <f t="shared" si="19"/>
        <v>0</v>
      </c>
      <c r="Z46" s="131">
        <f t="shared" si="19"/>
        <v>0</v>
      </c>
      <c r="AA46" s="131">
        <f t="shared" si="19"/>
        <v>0</v>
      </c>
      <c r="AB46" s="131">
        <f t="shared" si="19"/>
        <v>0</v>
      </c>
      <c r="AC46" s="131">
        <f t="shared" si="19"/>
        <v>0</v>
      </c>
    </row>
    <row r="47" spans="1:28">
      <c r="A47" s="139"/>
      <c r="B47" s="140"/>
      <c r="C47" s="140" t="s">
        <v>146</v>
      </c>
      <c r="D47" s="40" t="s">
        <v>186</v>
      </c>
      <c r="E47" s="131">
        <v>392260.32</v>
      </c>
      <c r="F47" s="131">
        <v>392260.32</v>
      </c>
      <c r="G47" s="131">
        <v>0</v>
      </c>
      <c r="H47" s="131">
        <v>0</v>
      </c>
      <c r="I47" s="131">
        <v>392260.32</v>
      </c>
      <c r="J47" s="131">
        <v>0</v>
      </c>
      <c r="K47" s="131">
        <v>0</v>
      </c>
      <c r="L47" s="131">
        <v>0</v>
      </c>
      <c r="M47" s="131">
        <v>0</v>
      </c>
      <c r="N47" s="131">
        <v>0</v>
      </c>
      <c r="O47" s="131">
        <v>0</v>
      </c>
      <c r="P47" s="131">
        <v>0</v>
      </c>
      <c r="Q47" s="131">
        <v>392260.32</v>
      </c>
      <c r="R47" s="131">
        <v>392260.32</v>
      </c>
      <c r="S47" s="131">
        <v>0</v>
      </c>
      <c r="T47" s="131">
        <v>0</v>
      </c>
      <c r="U47" s="131">
        <v>392260.32</v>
      </c>
      <c r="V47" s="131">
        <v>0</v>
      </c>
      <c r="W47" s="131">
        <v>0</v>
      </c>
      <c r="X47" s="131">
        <v>0</v>
      </c>
      <c r="Y47" s="131">
        <v>0</v>
      </c>
      <c r="Z47" s="131">
        <v>0</v>
      </c>
      <c r="AA47" s="131">
        <v>0</v>
      </c>
      <c r="AB47" s="131">
        <v>0</v>
      </c>
    </row>
    <row r="48" spans="1:28">
      <c r="A48" s="141"/>
      <c r="B48" s="141"/>
      <c r="C48" s="142" t="s">
        <v>144</v>
      </c>
      <c r="D48" s="143" t="s">
        <v>187</v>
      </c>
      <c r="E48" s="134">
        <v>50000</v>
      </c>
      <c r="F48" s="134">
        <v>50000</v>
      </c>
      <c r="G48" s="134">
        <v>50000</v>
      </c>
      <c r="H48" s="134">
        <v>0</v>
      </c>
      <c r="I48" s="134">
        <v>0</v>
      </c>
      <c r="J48" s="134">
        <v>0</v>
      </c>
      <c r="K48" s="134">
        <v>0</v>
      </c>
      <c r="L48" s="134">
        <v>0</v>
      </c>
      <c r="M48" s="134">
        <v>0</v>
      </c>
      <c r="N48" s="134">
        <v>0</v>
      </c>
      <c r="O48" s="134">
        <v>0</v>
      </c>
      <c r="P48" s="134">
        <v>0</v>
      </c>
      <c r="Q48" s="134">
        <v>50000</v>
      </c>
      <c r="R48" s="134">
        <v>50000</v>
      </c>
      <c r="S48" s="134">
        <v>50000</v>
      </c>
      <c r="T48" s="134">
        <v>0</v>
      </c>
      <c r="U48" s="134">
        <v>0</v>
      </c>
      <c r="V48" s="134">
        <v>0</v>
      </c>
      <c r="W48" s="134">
        <v>0</v>
      </c>
      <c r="X48" s="134">
        <v>0</v>
      </c>
      <c r="Y48" s="134">
        <v>0</v>
      </c>
      <c r="Z48" s="134">
        <v>0</v>
      </c>
      <c r="AA48" s="134">
        <v>0</v>
      </c>
      <c r="AB48" s="134">
        <v>0</v>
      </c>
    </row>
  </sheetData>
  <mergeCells count="36">
    <mergeCell ref="A1:AB1"/>
    <mergeCell ref="E4:Z4"/>
    <mergeCell ref="E5:N5"/>
    <mergeCell ref="Q5:Z5"/>
    <mergeCell ref="F6:I6"/>
    <mergeCell ref="J6:M6"/>
    <mergeCell ref="R6:U6"/>
    <mergeCell ref="V6:Y6"/>
    <mergeCell ref="G7:H7"/>
    <mergeCell ref="S7:T7"/>
    <mergeCell ref="A7:A8"/>
    <mergeCell ref="B7:B8"/>
    <mergeCell ref="C7:C8"/>
    <mergeCell ref="D4:D8"/>
    <mergeCell ref="E6:E8"/>
    <mergeCell ref="F7:F8"/>
    <mergeCell ref="I7:I8"/>
    <mergeCell ref="J7:J8"/>
    <mergeCell ref="K7:K8"/>
    <mergeCell ref="L7:L8"/>
    <mergeCell ref="M7:M8"/>
    <mergeCell ref="N6:N8"/>
    <mergeCell ref="O5:O8"/>
    <mergeCell ref="P5:P8"/>
    <mergeCell ref="Q6:Q8"/>
    <mergeCell ref="R7:R8"/>
    <mergeCell ref="U7:U8"/>
    <mergeCell ref="V7:V8"/>
    <mergeCell ref="W7:W8"/>
    <mergeCell ref="X7:X8"/>
    <mergeCell ref="Y7:Y8"/>
    <mergeCell ref="Z6:Z8"/>
    <mergeCell ref="AA6:AA8"/>
    <mergeCell ref="AB6:AB8"/>
    <mergeCell ref="A4:C6"/>
    <mergeCell ref="AA4:AB5"/>
  </mergeCells>
  <pageMargins left="0.751388888888889" right="0.751388888888889" top="1" bottom="1" header="0.511805555555556" footer="0.511805555555556"/>
  <pageSetup paperSize="9" scale="4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3"/>
  <sheetViews>
    <sheetView workbookViewId="0">
      <selection activeCell="I17" sqref="I17"/>
    </sheetView>
  </sheetViews>
  <sheetFormatPr defaultColWidth="9" defaultRowHeight="14.4"/>
  <cols>
    <col min="1" max="1" width="9.12962962962963" customWidth="1"/>
    <col min="2" max="2" width="16" customWidth="1"/>
    <col min="3" max="3" width="31" customWidth="1"/>
    <col min="4" max="4" width="17.8796296296296" customWidth="1"/>
    <col min="5" max="5" width="12.6296296296296" customWidth="1"/>
    <col min="6" max="6" width="11.3796296296296" customWidth="1"/>
    <col min="7" max="7" width="11" customWidth="1"/>
    <col min="8" max="8" width="10.5" customWidth="1"/>
    <col min="9" max="9" width="8.62962962962963" customWidth="1"/>
  </cols>
  <sheetData>
    <row r="1" ht="15" customHeight="1" spans="1:18">
      <c r="A1" s="74"/>
      <c r="B1" s="74"/>
      <c r="C1" s="75"/>
      <c r="D1" s="76"/>
      <c r="E1" s="76"/>
      <c r="F1" s="76"/>
      <c r="G1" s="76"/>
      <c r="H1" s="76"/>
      <c r="I1" s="76"/>
      <c r="J1" s="76"/>
      <c r="K1" s="76"/>
      <c r="L1" s="76"/>
      <c r="M1" s="76"/>
      <c r="N1" s="76"/>
      <c r="O1" s="76"/>
      <c r="P1" s="76"/>
      <c r="Q1" s="76"/>
      <c r="R1" s="76"/>
    </row>
    <row r="2" ht="34" customHeight="1" spans="1:19">
      <c r="A2" s="3" t="s">
        <v>188</v>
      </c>
      <c r="B2" s="3"/>
      <c r="C2" s="3"/>
      <c r="D2" s="3"/>
      <c r="E2" s="3"/>
      <c r="F2" s="3"/>
      <c r="G2" s="3"/>
      <c r="H2" s="3"/>
      <c r="I2" s="3"/>
      <c r="J2" s="3"/>
      <c r="K2" s="3"/>
      <c r="L2" s="3"/>
      <c r="M2" s="3"/>
      <c r="N2" s="3"/>
      <c r="O2" s="3"/>
      <c r="P2" s="3"/>
      <c r="Q2" s="3"/>
      <c r="R2" s="3"/>
      <c r="S2" s="3"/>
    </row>
    <row r="3" ht="20.1" customHeight="1" spans="1:19">
      <c r="A3" s="77" t="s">
        <v>1</v>
      </c>
      <c r="B3" s="75"/>
      <c r="C3" s="75"/>
      <c r="D3" s="76"/>
      <c r="E3" s="76"/>
      <c r="F3" s="76"/>
      <c r="G3" s="76"/>
      <c r="H3" s="76"/>
      <c r="I3" s="76"/>
      <c r="J3" s="76"/>
      <c r="K3" s="76"/>
      <c r="L3" s="76"/>
      <c r="M3" s="76"/>
      <c r="N3" s="76"/>
      <c r="O3" s="76"/>
      <c r="P3" s="76"/>
      <c r="Q3" s="76"/>
      <c r="R3" s="74" t="s">
        <v>41</v>
      </c>
      <c r="S3" s="74"/>
    </row>
    <row r="4" ht="48" customHeight="1" spans="1:19">
      <c r="A4" s="78" t="s">
        <v>189</v>
      </c>
      <c r="B4" s="79"/>
      <c r="C4" s="78" t="s">
        <v>190</v>
      </c>
      <c r="D4" s="8" t="s">
        <v>191</v>
      </c>
      <c r="E4" s="8"/>
      <c r="F4" s="8"/>
      <c r="G4" s="8"/>
      <c r="H4" s="8"/>
      <c r="I4" s="8"/>
      <c r="J4" s="8"/>
      <c r="K4" s="8"/>
      <c r="L4" s="8"/>
      <c r="M4" s="8"/>
      <c r="N4" s="8"/>
      <c r="O4" s="8"/>
      <c r="P4" s="8"/>
      <c r="Q4" s="8"/>
      <c r="R4" s="8"/>
      <c r="S4" s="8"/>
    </row>
    <row r="5" ht="20.1" customHeight="1" spans="1:19">
      <c r="A5" s="80"/>
      <c r="B5" s="81"/>
      <c r="C5" s="82"/>
      <c r="D5" s="83" t="s">
        <v>192</v>
      </c>
      <c r="E5" s="57" t="s">
        <v>193</v>
      </c>
      <c r="F5" s="58"/>
      <c r="G5" s="58"/>
      <c r="H5" s="58"/>
      <c r="I5" s="58"/>
      <c r="J5" s="58"/>
      <c r="K5" s="58"/>
      <c r="L5" s="58"/>
      <c r="M5" s="58"/>
      <c r="N5" s="58"/>
      <c r="O5" s="60"/>
      <c r="P5" s="103" t="s">
        <v>194</v>
      </c>
      <c r="Q5" s="106"/>
      <c r="R5" s="106"/>
      <c r="S5" s="107"/>
    </row>
    <row r="6" ht="20.1" customHeight="1" spans="1:19">
      <c r="A6" s="84" t="s">
        <v>104</v>
      </c>
      <c r="B6" s="84" t="s">
        <v>105</v>
      </c>
      <c r="C6" s="82"/>
      <c r="D6" s="85"/>
      <c r="E6" s="7" t="s">
        <v>98</v>
      </c>
      <c r="F6" s="86" t="s">
        <v>195</v>
      </c>
      <c r="G6" s="87"/>
      <c r="H6" s="87"/>
      <c r="I6" s="87"/>
      <c r="J6" s="87"/>
      <c r="K6" s="87"/>
      <c r="L6" s="87"/>
      <c r="M6" s="104"/>
      <c r="N6" s="6" t="s">
        <v>196</v>
      </c>
      <c r="O6" s="6" t="s">
        <v>197</v>
      </c>
      <c r="P6" s="105"/>
      <c r="Q6" s="108"/>
      <c r="R6" s="108"/>
      <c r="S6" s="109"/>
    </row>
    <row r="7" ht="67" customHeight="1" spans="1:19">
      <c r="A7" s="88"/>
      <c r="B7" s="88"/>
      <c r="C7" s="80"/>
      <c r="D7" s="89"/>
      <c r="E7" s="11"/>
      <c r="F7" s="6" t="s">
        <v>102</v>
      </c>
      <c r="G7" s="6" t="s">
        <v>198</v>
      </c>
      <c r="H7" s="6" t="s">
        <v>199</v>
      </c>
      <c r="I7" s="6" t="s">
        <v>200</v>
      </c>
      <c r="J7" s="6" t="s">
        <v>201</v>
      </c>
      <c r="K7" s="6" t="s">
        <v>202</v>
      </c>
      <c r="L7" s="6" t="s">
        <v>203</v>
      </c>
      <c r="M7" s="6" t="s">
        <v>204</v>
      </c>
      <c r="N7" s="6"/>
      <c r="O7" s="6"/>
      <c r="P7" s="6" t="s">
        <v>102</v>
      </c>
      <c r="Q7" s="6" t="s">
        <v>205</v>
      </c>
      <c r="R7" s="6" t="s">
        <v>206</v>
      </c>
      <c r="S7" s="6" t="s">
        <v>207</v>
      </c>
    </row>
    <row r="8" ht="20.1" customHeight="1" spans="1:19">
      <c r="A8" s="90">
        <v>1</v>
      </c>
      <c r="B8" s="90">
        <v>2</v>
      </c>
      <c r="C8" s="91">
        <v>3</v>
      </c>
      <c r="D8" s="90">
        <v>4</v>
      </c>
      <c r="E8" s="90">
        <v>5</v>
      </c>
      <c r="F8" s="90">
        <v>6</v>
      </c>
      <c r="G8" s="90">
        <v>7</v>
      </c>
      <c r="H8" s="91">
        <v>8</v>
      </c>
      <c r="I8" s="90">
        <v>9</v>
      </c>
      <c r="J8" s="90">
        <v>10</v>
      </c>
      <c r="K8" s="90">
        <v>11</v>
      </c>
      <c r="L8" s="90">
        <v>12</v>
      </c>
      <c r="M8" s="91">
        <v>13</v>
      </c>
      <c r="N8" s="90">
        <v>14</v>
      </c>
      <c r="O8" s="90">
        <v>15</v>
      </c>
      <c r="P8" s="90">
        <v>16</v>
      </c>
      <c r="Q8" s="90">
        <v>17</v>
      </c>
      <c r="R8" s="91">
        <v>18</v>
      </c>
      <c r="S8" s="90">
        <v>19</v>
      </c>
    </row>
    <row r="9" ht="20.1" customHeight="1" spans="1:19">
      <c r="A9" s="92" t="s">
        <v>208</v>
      </c>
      <c r="B9" s="93"/>
      <c r="C9" s="94"/>
      <c r="D9" s="95">
        <f t="shared" ref="D9:D13" si="0">E9+P8</f>
        <v>7369113.66</v>
      </c>
      <c r="E9" s="95">
        <f t="shared" ref="E9:E13" si="1">F9+N9+O9</f>
        <v>7369097.66</v>
      </c>
      <c r="F9" s="95">
        <f t="shared" ref="F9:F13" si="2">G9+H9+I9+J9+K9+L9+M9</f>
        <v>7369097.66</v>
      </c>
      <c r="G9" s="95">
        <f>G10+G24+G52</f>
        <v>7369097.66</v>
      </c>
      <c r="H9" s="95"/>
      <c r="I9" s="95"/>
      <c r="J9" s="95"/>
      <c r="K9" s="95"/>
      <c r="L9" s="95"/>
      <c r="M9" s="95"/>
      <c r="N9" s="95"/>
      <c r="O9" s="95"/>
      <c r="P9" s="95"/>
      <c r="Q9" s="95"/>
      <c r="R9" s="95"/>
      <c r="S9" s="95"/>
    </row>
    <row r="10" ht="18" customHeight="1" spans="1:19">
      <c r="A10" s="96">
        <v>301</v>
      </c>
      <c r="B10" s="97" t="s">
        <v>209</v>
      </c>
      <c r="C10" s="98" t="s">
        <v>99</v>
      </c>
      <c r="D10" s="95">
        <f t="shared" si="0"/>
        <v>6529343.34</v>
      </c>
      <c r="E10" s="95">
        <f t="shared" si="1"/>
        <v>6529343.34</v>
      </c>
      <c r="F10" s="95">
        <f t="shared" si="2"/>
        <v>6529343.34</v>
      </c>
      <c r="G10" s="99">
        <f>SUM(G11:G23)</f>
        <v>6529343.34</v>
      </c>
      <c r="H10" s="100"/>
      <c r="I10" s="100"/>
      <c r="J10" s="100"/>
      <c r="K10" s="100"/>
      <c r="L10" s="100"/>
      <c r="M10" s="100"/>
      <c r="N10" s="100"/>
      <c r="O10" s="100"/>
      <c r="P10" s="100"/>
      <c r="Q10" s="100"/>
      <c r="R10" s="100"/>
      <c r="S10" s="100"/>
    </row>
    <row r="11" ht="18" customHeight="1" spans="1:19">
      <c r="A11" s="101"/>
      <c r="B11" s="97" t="s">
        <v>210</v>
      </c>
      <c r="C11" s="102" t="s">
        <v>211</v>
      </c>
      <c r="D11" s="95">
        <f t="shared" si="0"/>
        <v>1689932</v>
      </c>
      <c r="E11" s="95">
        <f t="shared" si="1"/>
        <v>1689932</v>
      </c>
      <c r="F11" s="95">
        <f t="shared" si="2"/>
        <v>1689932</v>
      </c>
      <c r="G11" s="99">
        <v>1689932</v>
      </c>
      <c r="H11" s="100"/>
      <c r="I11" s="100"/>
      <c r="J11" s="100"/>
      <c r="K11" s="100"/>
      <c r="L11" s="100"/>
      <c r="M11" s="100"/>
      <c r="N11" s="100"/>
      <c r="O11" s="100"/>
      <c r="P11" s="100"/>
      <c r="Q11" s="100"/>
      <c r="R11" s="100"/>
      <c r="S11" s="100"/>
    </row>
    <row r="12" ht="18" customHeight="1" spans="1:19">
      <c r="A12" s="101"/>
      <c r="B12" s="97" t="s">
        <v>212</v>
      </c>
      <c r="C12" s="102" t="s">
        <v>213</v>
      </c>
      <c r="D12" s="95">
        <f t="shared" si="0"/>
        <v>1942304</v>
      </c>
      <c r="E12" s="95">
        <f t="shared" si="1"/>
        <v>1942304</v>
      </c>
      <c r="F12" s="95">
        <f t="shared" si="2"/>
        <v>1942304</v>
      </c>
      <c r="G12" s="99">
        <v>1942304</v>
      </c>
      <c r="H12" s="100"/>
      <c r="I12" s="100"/>
      <c r="J12" s="100"/>
      <c r="K12" s="100"/>
      <c r="L12" s="100"/>
      <c r="M12" s="100"/>
      <c r="N12" s="100"/>
      <c r="O12" s="100"/>
      <c r="P12" s="100"/>
      <c r="Q12" s="100"/>
      <c r="R12" s="100"/>
      <c r="S12" s="100"/>
    </row>
    <row r="13" ht="18" customHeight="1" spans="1:19">
      <c r="A13" s="101"/>
      <c r="B13" s="97" t="s">
        <v>214</v>
      </c>
      <c r="C13" s="102" t="s">
        <v>215</v>
      </c>
      <c r="D13" s="95">
        <f t="shared" si="0"/>
        <v>790190</v>
      </c>
      <c r="E13" s="95">
        <f t="shared" si="1"/>
        <v>790190</v>
      </c>
      <c r="F13" s="95">
        <f t="shared" si="2"/>
        <v>790190</v>
      </c>
      <c r="G13" s="99">
        <v>790190</v>
      </c>
      <c r="H13" s="100"/>
      <c r="I13" s="100"/>
      <c r="J13" s="100"/>
      <c r="K13" s="100"/>
      <c r="L13" s="100"/>
      <c r="M13" s="100"/>
      <c r="N13" s="100"/>
      <c r="O13" s="100"/>
      <c r="P13" s="100"/>
      <c r="Q13" s="100"/>
      <c r="R13" s="100"/>
      <c r="S13" s="100"/>
    </row>
    <row r="14" ht="18" customHeight="1" spans="1:19">
      <c r="A14" s="101"/>
      <c r="B14" s="97" t="s">
        <v>216</v>
      </c>
      <c r="C14" s="102" t="s">
        <v>217</v>
      </c>
      <c r="D14" s="95"/>
      <c r="E14" s="95"/>
      <c r="F14" s="95"/>
      <c r="G14" s="99"/>
      <c r="H14" s="100"/>
      <c r="I14" s="100"/>
      <c r="J14" s="100"/>
      <c r="K14" s="100"/>
      <c r="L14" s="100"/>
      <c r="M14" s="100"/>
      <c r="N14" s="100"/>
      <c r="O14" s="100"/>
      <c r="P14" s="100"/>
      <c r="Q14" s="100"/>
      <c r="R14" s="100"/>
      <c r="S14" s="100"/>
    </row>
    <row r="15" ht="18" customHeight="1" spans="1:19">
      <c r="A15" s="101"/>
      <c r="B15" s="97" t="s">
        <v>218</v>
      </c>
      <c r="C15" s="102" t="s">
        <v>219</v>
      </c>
      <c r="D15" s="95">
        <f t="shared" ref="D15:D21" si="3">E15+P14</f>
        <v>452100</v>
      </c>
      <c r="E15" s="95">
        <f t="shared" ref="E15:E21" si="4">F15+N15+O15</f>
        <v>452100</v>
      </c>
      <c r="F15" s="95">
        <f t="shared" ref="F15:F21" si="5">G15+H15+I15+J15+K15+L15+M15</f>
        <v>452100</v>
      </c>
      <c r="G15" s="99">
        <v>452100</v>
      </c>
      <c r="H15" s="100"/>
      <c r="I15" s="100"/>
      <c r="J15" s="100"/>
      <c r="K15" s="100"/>
      <c r="L15" s="100"/>
      <c r="M15" s="100"/>
      <c r="N15" s="100"/>
      <c r="O15" s="100"/>
      <c r="P15" s="100"/>
      <c r="Q15" s="100"/>
      <c r="R15" s="100"/>
      <c r="S15" s="100"/>
    </row>
    <row r="16" ht="18" customHeight="1" spans="1:19">
      <c r="A16" s="101"/>
      <c r="B16" s="97" t="s">
        <v>220</v>
      </c>
      <c r="C16" s="102" t="s">
        <v>221</v>
      </c>
      <c r="D16" s="95">
        <f t="shared" si="3"/>
        <v>653767.2</v>
      </c>
      <c r="E16" s="95">
        <f t="shared" si="4"/>
        <v>653767.2</v>
      </c>
      <c r="F16" s="95">
        <f t="shared" si="5"/>
        <v>653767.2</v>
      </c>
      <c r="G16" s="99">
        <v>653767.2</v>
      </c>
      <c r="H16" s="100"/>
      <c r="I16" s="100"/>
      <c r="J16" s="100"/>
      <c r="K16" s="100"/>
      <c r="L16" s="100"/>
      <c r="M16" s="100"/>
      <c r="N16" s="100"/>
      <c r="O16" s="100"/>
      <c r="P16" s="100"/>
      <c r="Q16" s="100"/>
      <c r="R16" s="100"/>
      <c r="S16" s="100"/>
    </row>
    <row r="17" ht="18" customHeight="1" spans="1:19">
      <c r="A17" s="101"/>
      <c r="B17" s="97" t="s">
        <v>222</v>
      </c>
      <c r="C17" s="102" t="s">
        <v>223</v>
      </c>
      <c r="D17" s="95">
        <f t="shared" si="3"/>
        <v>50000</v>
      </c>
      <c r="E17" s="95">
        <f t="shared" si="4"/>
        <v>50000</v>
      </c>
      <c r="F17" s="95">
        <f t="shared" si="5"/>
        <v>50000</v>
      </c>
      <c r="G17" s="99">
        <v>50000</v>
      </c>
      <c r="H17" s="100"/>
      <c r="I17" s="100"/>
      <c r="J17" s="100"/>
      <c r="K17" s="100"/>
      <c r="L17" s="100"/>
      <c r="M17" s="100"/>
      <c r="N17" s="100"/>
      <c r="O17" s="100"/>
      <c r="P17" s="100"/>
      <c r="Q17" s="100"/>
      <c r="R17" s="100"/>
      <c r="S17" s="100"/>
    </row>
    <row r="18" ht="18" customHeight="1" spans="1:19">
      <c r="A18" s="101"/>
      <c r="B18" s="97" t="s">
        <v>224</v>
      </c>
      <c r="C18" s="102" t="s">
        <v>225</v>
      </c>
      <c r="D18" s="95">
        <f t="shared" si="3"/>
        <v>333504</v>
      </c>
      <c r="E18" s="95">
        <f t="shared" si="4"/>
        <v>333504</v>
      </c>
      <c r="F18" s="95">
        <f t="shared" si="5"/>
        <v>333504</v>
      </c>
      <c r="G18" s="99">
        <v>333504</v>
      </c>
      <c r="H18" s="100"/>
      <c r="I18" s="100"/>
      <c r="J18" s="100"/>
      <c r="K18" s="100"/>
      <c r="L18" s="100"/>
      <c r="M18" s="100"/>
      <c r="N18" s="100"/>
      <c r="O18" s="100"/>
      <c r="P18" s="100"/>
      <c r="Q18" s="100"/>
      <c r="R18" s="100"/>
      <c r="S18" s="100"/>
    </row>
    <row r="19" ht="18" customHeight="1" spans="1:19">
      <c r="A19" s="101"/>
      <c r="B19" s="97" t="s">
        <v>226</v>
      </c>
      <c r="C19" s="102" t="s">
        <v>227</v>
      </c>
      <c r="D19" s="95">
        <f t="shared" si="3"/>
        <v>105053.76</v>
      </c>
      <c r="E19" s="95">
        <f t="shared" si="4"/>
        <v>105053.76</v>
      </c>
      <c r="F19" s="95">
        <f t="shared" si="5"/>
        <v>105053.76</v>
      </c>
      <c r="G19" s="99">
        <v>105053.76</v>
      </c>
      <c r="H19" s="100"/>
      <c r="I19" s="100"/>
      <c r="J19" s="100"/>
      <c r="K19" s="100"/>
      <c r="L19" s="100"/>
      <c r="M19" s="100"/>
      <c r="N19" s="100"/>
      <c r="O19" s="100"/>
      <c r="P19" s="100"/>
      <c r="Q19" s="100"/>
      <c r="R19" s="100"/>
      <c r="S19" s="100"/>
    </row>
    <row r="20" ht="18" customHeight="1" spans="1:19">
      <c r="A20" s="101"/>
      <c r="B20" s="97" t="s">
        <v>228</v>
      </c>
      <c r="C20" s="102" t="s">
        <v>229</v>
      </c>
      <c r="D20" s="95">
        <f t="shared" si="3"/>
        <v>120232.06</v>
      </c>
      <c r="E20" s="95">
        <f t="shared" si="4"/>
        <v>120232.06</v>
      </c>
      <c r="F20" s="95">
        <f t="shared" si="5"/>
        <v>120232.06</v>
      </c>
      <c r="G20" s="99">
        <v>120232.06</v>
      </c>
      <c r="H20" s="100"/>
      <c r="I20" s="100"/>
      <c r="J20" s="100"/>
      <c r="K20" s="100"/>
      <c r="L20" s="100"/>
      <c r="M20" s="100"/>
      <c r="N20" s="100"/>
      <c r="O20" s="100"/>
      <c r="P20" s="100"/>
      <c r="Q20" s="100"/>
      <c r="R20" s="100"/>
      <c r="S20" s="100"/>
    </row>
    <row r="21" ht="18" customHeight="1" spans="1:19">
      <c r="A21" s="101"/>
      <c r="B21" s="97" t="s">
        <v>230</v>
      </c>
      <c r="C21" s="102" t="s">
        <v>231</v>
      </c>
      <c r="D21" s="95">
        <f t="shared" si="3"/>
        <v>392260.32</v>
      </c>
      <c r="E21" s="95">
        <f t="shared" si="4"/>
        <v>392260.32</v>
      </c>
      <c r="F21" s="95">
        <f t="shared" si="5"/>
        <v>392260.32</v>
      </c>
      <c r="G21" s="99">
        <v>392260.32</v>
      </c>
      <c r="H21" s="100"/>
      <c r="I21" s="100"/>
      <c r="J21" s="100"/>
      <c r="K21" s="100"/>
      <c r="L21" s="100"/>
      <c r="M21" s="100"/>
      <c r="N21" s="100"/>
      <c r="O21" s="100"/>
      <c r="P21" s="100"/>
      <c r="Q21" s="100"/>
      <c r="R21" s="100"/>
      <c r="S21" s="100"/>
    </row>
    <row r="22" ht="18" customHeight="1" spans="1:19">
      <c r="A22" s="101"/>
      <c r="B22" s="97" t="s">
        <v>232</v>
      </c>
      <c r="C22" s="102" t="s">
        <v>233</v>
      </c>
      <c r="D22" s="95"/>
      <c r="E22" s="95"/>
      <c r="F22" s="95"/>
      <c r="G22" s="99"/>
      <c r="H22" s="100"/>
      <c r="I22" s="100"/>
      <c r="J22" s="100"/>
      <c r="K22" s="100"/>
      <c r="L22" s="100"/>
      <c r="M22" s="100"/>
      <c r="N22" s="100"/>
      <c r="O22" s="100"/>
      <c r="P22" s="100"/>
      <c r="Q22" s="100"/>
      <c r="R22" s="100"/>
      <c r="S22" s="100"/>
    </row>
    <row r="23" ht="18" customHeight="1" spans="1:19">
      <c r="A23" s="101"/>
      <c r="B23" s="97" t="s">
        <v>234</v>
      </c>
      <c r="C23" s="102" t="s">
        <v>235</v>
      </c>
      <c r="D23" s="95"/>
      <c r="E23" s="95"/>
      <c r="F23" s="95"/>
      <c r="G23" s="99"/>
      <c r="H23" s="100"/>
      <c r="I23" s="100"/>
      <c r="J23" s="100"/>
      <c r="K23" s="100"/>
      <c r="L23" s="100"/>
      <c r="M23" s="100"/>
      <c r="N23" s="100"/>
      <c r="O23" s="100"/>
      <c r="P23" s="100"/>
      <c r="Q23" s="100"/>
      <c r="R23" s="100"/>
      <c r="S23" s="100"/>
    </row>
    <row r="24" ht="18" customHeight="1" spans="1:19">
      <c r="A24" s="96">
        <v>302</v>
      </c>
      <c r="B24" s="97"/>
      <c r="C24" s="98" t="s">
        <v>100</v>
      </c>
      <c r="D24" s="95">
        <f>E24+P23</f>
        <v>795776.72</v>
      </c>
      <c r="E24" s="95">
        <f>F24+N24+O24</f>
        <v>795776.72</v>
      </c>
      <c r="F24" s="95">
        <f>G24+H24+I24+J24+K24+L24+M24</f>
        <v>795776.72</v>
      </c>
      <c r="G24" s="99">
        <f>SUM(G25:G51)</f>
        <v>795776.72</v>
      </c>
      <c r="H24" s="100"/>
      <c r="I24" s="100"/>
      <c r="J24" s="100"/>
      <c r="K24" s="100"/>
      <c r="L24" s="100"/>
      <c r="M24" s="100"/>
      <c r="N24" s="100"/>
      <c r="O24" s="100"/>
      <c r="P24" s="100"/>
      <c r="Q24" s="100"/>
      <c r="R24" s="100"/>
      <c r="S24" s="100"/>
    </row>
    <row r="25" ht="18" customHeight="1" spans="1:19">
      <c r="A25" s="101"/>
      <c r="B25" s="97" t="s">
        <v>210</v>
      </c>
      <c r="C25" s="102" t="s">
        <v>236</v>
      </c>
      <c r="D25" s="95">
        <f>E25+P24</f>
        <v>317000</v>
      </c>
      <c r="E25" s="95">
        <f>F25+N25+O25</f>
        <v>317000</v>
      </c>
      <c r="F25" s="95">
        <f>G25+H25+I25+J25+K25+L25+M25</f>
        <v>317000</v>
      </c>
      <c r="G25" s="99">
        <v>317000</v>
      </c>
      <c r="H25" s="100"/>
      <c r="I25" s="100"/>
      <c r="J25" s="100"/>
      <c r="K25" s="100"/>
      <c r="L25" s="100"/>
      <c r="M25" s="100"/>
      <c r="N25" s="100"/>
      <c r="O25" s="100"/>
      <c r="P25" s="100"/>
      <c r="Q25" s="100"/>
      <c r="R25" s="100"/>
      <c r="S25" s="100"/>
    </row>
    <row r="26" ht="18" customHeight="1" spans="1:19">
      <c r="A26" s="101"/>
      <c r="B26" s="97" t="s">
        <v>212</v>
      </c>
      <c r="C26" s="102" t="s">
        <v>237</v>
      </c>
      <c r="D26" s="95"/>
      <c r="E26" s="95"/>
      <c r="F26" s="95"/>
      <c r="G26" s="99"/>
      <c r="H26" s="100"/>
      <c r="I26" s="100"/>
      <c r="J26" s="100"/>
      <c r="K26" s="100"/>
      <c r="L26" s="100"/>
      <c r="M26" s="100"/>
      <c r="N26" s="100"/>
      <c r="O26" s="100"/>
      <c r="P26" s="100"/>
      <c r="Q26" s="100"/>
      <c r="R26" s="100"/>
      <c r="S26" s="100"/>
    </row>
    <row r="27" ht="18" customHeight="1" spans="1:19">
      <c r="A27" s="101"/>
      <c r="B27" s="97" t="s">
        <v>214</v>
      </c>
      <c r="C27" s="102" t="s">
        <v>238</v>
      </c>
      <c r="D27" s="95"/>
      <c r="E27" s="95"/>
      <c r="F27" s="95"/>
      <c r="G27" s="99"/>
      <c r="H27" s="100"/>
      <c r="I27" s="100"/>
      <c r="J27" s="100"/>
      <c r="K27" s="100"/>
      <c r="L27" s="100"/>
      <c r="M27" s="100"/>
      <c r="N27" s="100"/>
      <c r="O27" s="100"/>
      <c r="P27" s="100"/>
      <c r="Q27" s="100"/>
      <c r="R27" s="100"/>
      <c r="S27" s="100"/>
    </row>
    <row r="28" ht="18" customHeight="1" spans="1:19">
      <c r="A28" s="101"/>
      <c r="B28" s="97" t="s">
        <v>239</v>
      </c>
      <c r="C28" s="102" t="s">
        <v>240</v>
      </c>
      <c r="D28" s="95"/>
      <c r="E28" s="95"/>
      <c r="F28" s="95"/>
      <c r="G28" s="99"/>
      <c r="H28" s="100"/>
      <c r="I28" s="100"/>
      <c r="J28" s="100"/>
      <c r="K28" s="100"/>
      <c r="L28" s="100"/>
      <c r="M28" s="100"/>
      <c r="N28" s="100"/>
      <c r="O28" s="100"/>
      <c r="P28" s="100"/>
      <c r="Q28" s="100"/>
      <c r="R28" s="100"/>
      <c r="S28" s="100"/>
    </row>
    <row r="29" ht="18" customHeight="1" spans="1:19">
      <c r="A29" s="101"/>
      <c r="B29" s="97" t="s">
        <v>241</v>
      </c>
      <c r="C29" s="102" t="s">
        <v>242</v>
      </c>
      <c r="D29" s="95"/>
      <c r="E29" s="95"/>
      <c r="F29" s="95"/>
      <c r="G29" s="99"/>
      <c r="H29" s="100"/>
      <c r="I29" s="100"/>
      <c r="J29" s="100"/>
      <c r="K29" s="100"/>
      <c r="L29" s="100"/>
      <c r="M29" s="100"/>
      <c r="N29" s="100"/>
      <c r="O29" s="100"/>
      <c r="P29" s="100"/>
      <c r="Q29" s="100"/>
      <c r="R29" s="100"/>
      <c r="S29" s="100"/>
    </row>
    <row r="30" ht="18" customHeight="1" spans="1:19">
      <c r="A30" s="101"/>
      <c r="B30" s="97" t="s">
        <v>216</v>
      </c>
      <c r="C30" s="102" t="s">
        <v>243</v>
      </c>
      <c r="D30" s="95"/>
      <c r="E30" s="95"/>
      <c r="F30" s="95"/>
      <c r="G30" s="99"/>
      <c r="H30" s="100"/>
      <c r="I30" s="100"/>
      <c r="J30" s="100"/>
      <c r="K30" s="100"/>
      <c r="L30" s="100"/>
      <c r="M30" s="100"/>
      <c r="N30" s="100"/>
      <c r="O30" s="100"/>
      <c r="P30" s="100"/>
      <c r="Q30" s="100"/>
      <c r="R30" s="100"/>
      <c r="S30" s="100"/>
    </row>
    <row r="31" ht="18" customHeight="1" spans="1:19">
      <c r="A31" s="101"/>
      <c r="B31" s="97" t="s">
        <v>218</v>
      </c>
      <c r="C31" s="102" t="s">
        <v>244</v>
      </c>
      <c r="D31" s="95"/>
      <c r="E31" s="95"/>
      <c r="F31" s="95"/>
      <c r="G31" s="99"/>
      <c r="H31" s="100"/>
      <c r="I31" s="100"/>
      <c r="J31" s="100"/>
      <c r="K31" s="100"/>
      <c r="L31" s="100"/>
      <c r="M31" s="100"/>
      <c r="N31" s="100"/>
      <c r="O31" s="100"/>
      <c r="P31" s="100"/>
      <c r="Q31" s="100"/>
      <c r="R31" s="100"/>
      <c r="S31" s="100"/>
    </row>
    <row r="32" ht="18" customHeight="1" spans="1:19">
      <c r="A32" s="101"/>
      <c r="B32" s="97" t="s">
        <v>220</v>
      </c>
      <c r="C32" s="102" t="s">
        <v>245</v>
      </c>
      <c r="D32" s="95"/>
      <c r="E32" s="95"/>
      <c r="F32" s="95"/>
      <c r="G32" s="99"/>
      <c r="H32" s="100"/>
      <c r="I32" s="100"/>
      <c r="J32" s="100"/>
      <c r="K32" s="100"/>
      <c r="L32" s="100"/>
      <c r="M32" s="100"/>
      <c r="N32" s="100"/>
      <c r="O32" s="100"/>
      <c r="P32" s="100"/>
      <c r="Q32" s="100"/>
      <c r="R32" s="100"/>
      <c r="S32" s="100"/>
    </row>
    <row r="33" ht="18" customHeight="1" spans="1:19">
      <c r="A33" s="101"/>
      <c r="B33" s="97" t="s">
        <v>222</v>
      </c>
      <c r="C33" s="102" t="s">
        <v>246</v>
      </c>
      <c r="D33" s="95"/>
      <c r="E33" s="95"/>
      <c r="F33" s="95"/>
      <c r="G33" s="99"/>
      <c r="H33" s="100"/>
      <c r="I33" s="100"/>
      <c r="J33" s="100"/>
      <c r="K33" s="100"/>
      <c r="L33" s="100"/>
      <c r="M33" s="100"/>
      <c r="N33" s="100"/>
      <c r="O33" s="100"/>
      <c r="P33" s="100"/>
      <c r="Q33" s="100"/>
      <c r="R33" s="100"/>
      <c r="S33" s="100"/>
    </row>
    <row r="34" ht="18" customHeight="1" spans="1:19">
      <c r="A34" s="101"/>
      <c r="B34" s="97" t="s">
        <v>226</v>
      </c>
      <c r="C34" s="102" t="s">
        <v>247</v>
      </c>
      <c r="D34" s="95"/>
      <c r="E34" s="95"/>
      <c r="F34" s="95"/>
      <c r="G34" s="99"/>
      <c r="H34" s="100"/>
      <c r="I34" s="100"/>
      <c r="J34" s="100"/>
      <c r="K34" s="100"/>
      <c r="L34" s="100"/>
      <c r="M34" s="100"/>
      <c r="N34" s="100"/>
      <c r="O34" s="100"/>
      <c r="P34" s="100"/>
      <c r="Q34" s="100"/>
      <c r="R34" s="100"/>
      <c r="S34" s="100"/>
    </row>
    <row r="35" ht="18" customHeight="1" spans="1:19">
      <c r="A35" s="101"/>
      <c r="B35" s="97" t="s">
        <v>228</v>
      </c>
      <c r="C35" s="102" t="s">
        <v>248</v>
      </c>
      <c r="D35" s="95"/>
      <c r="E35" s="95"/>
      <c r="F35" s="95"/>
      <c r="G35" s="99"/>
      <c r="H35" s="100"/>
      <c r="I35" s="100"/>
      <c r="J35" s="100"/>
      <c r="K35" s="100"/>
      <c r="L35" s="100"/>
      <c r="M35" s="100"/>
      <c r="N35" s="100"/>
      <c r="O35" s="100"/>
      <c r="P35" s="100"/>
      <c r="Q35" s="100"/>
      <c r="R35" s="100"/>
      <c r="S35" s="100"/>
    </row>
    <row r="36" ht="18" customHeight="1" spans="1:19">
      <c r="A36" s="101"/>
      <c r="B36" s="97" t="s">
        <v>230</v>
      </c>
      <c r="C36" s="102" t="s">
        <v>249</v>
      </c>
      <c r="D36" s="95"/>
      <c r="E36" s="95"/>
      <c r="F36" s="95"/>
      <c r="G36" s="99"/>
      <c r="H36" s="100"/>
      <c r="I36" s="100"/>
      <c r="J36" s="100"/>
      <c r="K36" s="100"/>
      <c r="L36" s="100"/>
      <c r="M36" s="100"/>
      <c r="N36" s="100"/>
      <c r="O36" s="100"/>
      <c r="P36" s="100"/>
      <c r="Q36" s="100"/>
      <c r="R36" s="100"/>
      <c r="S36" s="100"/>
    </row>
    <row r="37" ht="18" customHeight="1" spans="1:19">
      <c r="A37" s="101"/>
      <c r="B37" s="97" t="s">
        <v>232</v>
      </c>
      <c r="C37" s="102" t="s">
        <v>250</v>
      </c>
      <c r="D37" s="95"/>
      <c r="E37" s="95"/>
      <c r="F37" s="95"/>
      <c r="G37" s="99"/>
      <c r="H37" s="100"/>
      <c r="I37" s="100"/>
      <c r="J37" s="100"/>
      <c r="K37" s="100"/>
      <c r="L37" s="100"/>
      <c r="M37" s="100"/>
      <c r="N37" s="100"/>
      <c r="O37" s="100"/>
      <c r="P37" s="100"/>
      <c r="Q37" s="100"/>
      <c r="R37" s="100"/>
      <c r="S37" s="100"/>
    </row>
    <row r="38" ht="18" customHeight="1" spans="1:19">
      <c r="A38" s="101"/>
      <c r="B38" s="97" t="s">
        <v>251</v>
      </c>
      <c r="C38" s="102" t="s">
        <v>252</v>
      </c>
      <c r="D38" s="95"/>
      <c r="E38" s="95"/>
      <c r="F38" s="95"/>
      <c r="G38" s="99"/>
      <c r="H38" s="100"/>
      <c r="I38" s="100"/>
      <c r="J38" s="100"/>
      <c r="K38" s="100"/>
      <c r="L38" s="100"/>
      <c r="M38" s="100"/>
      <c r="N38" s="100"/>
      <c r="O38" s="100"/>
      <c r="P38" s="100"/>
      <c r="Q38" s="100"/>
      <c r="R38" s="100"/>
      <c r="S38" s="100"/>
    </row>
    <row r="39" ht="18" customHeight="1" spans="1:19">
      <c r="A39" s="101"/>
      <c r="B39" s="97" t="s">
        <v>253</v>
      </c>
      <c r="C39" s="102" t="s">
        <v>254</v>
      </c>
      <c r="D39" s="95"/>
      <c r="E39" s="95"/>
      <c r="F39" s="95"/>
      <c r="G39" s="99"/>
      <c r="H39" s="100"/>
      <c r="I39" s="100"/>
      <c r="J39" s="100"/>
      <c r="K39" s="100"/>
      <c r="L39" s="100"/>
      <c r="M39" s="100"/>
      <c r="N39" s="100"/>
      <c r="O39" s="100"/>
      <c r="P39" s="100"/>
      <c r="Q39" s="100"/>
      <c r="R39" s="100"/>
      <c r="S39" s="100"/>
    </row>
    <row r="40" ht="18" customHeight="1" spans="1:19">
      <c r="A40" s="101"/>
      <c r="B40" s="97" t="s">
        <v>255</v>
      </c>
      <c r="C40" s="102" t="s">
        <v>256</v>
      </c>
      <c r="D40" s="95"/>
      <c r="E40" s="95"/>
      <c r="F40" s="95"/>
      <c r="G40" s="99"/>
      <c r="H40" s="100"/>
      <c r="I40" s="100"/>
      <c r="J40" s="100"/>
      <c r="K40" s="100"/>
      <c r="L40" s="100"/>
      <c r="M40" s="100"/>
      <c r="N40" s="100"/>
      <c r="O40" s="100"/>
      <c r="P40" s="100"/>
      <c r="Q40" s="100"/>
      <c r="R40" s="100"/>
      <c r="S40" s="100"/>
    </row>
    <row r="41" ht="18" customHeight="1" spans="1:19">
      <c r="A41" s="101"/>
      <c r="B41" s="97" t="s">
        <v>257</v>
      </c>
      <c r="C41" s="102" t="s">
        <v>258</v>
      </c>
      <c r="D41" s="95"/>
      <c r="E41" s="95"/>
      <c r="F41" s="95"/>
      <c r="G41" s="99"/>
      <c r="H41" s="100"/>
      <c r="I41" s="100"/>
      <c r="J41" s="100"/>
      <c r="K41" s="100"/>
      <c r="L41" s="100"/>
      <c r="M41" s="100"/>
      <c r="N41" s="100"/>
      <c r="O41" s="100"/>
      <c r="P41" s="100"/>
      <c r="Q41" s="100"/>
      <c r="R41" s="100"/>
      <c r="S41" s="100"/>
    </row>
    <row r="42" ht="18" customHeight="1" spans="1:19">
      <c r="A42" s="101"/>
      <c r="B42" s="97" t="s">
        <v>259</v>
      </c>
      <c r="C42" s="102" t="s">
        <v>260</v>
      </c>
      <c r="D42" s="95"/>
      <c r="E42" s="95"/>
      <c r="F42" s="95"/>
      <c r="G42" s="99"/>
      <c r="H42" s="100"/>
      <c r="I42" s="100"/>
      <c r="J42" s="100"/>
      <c r="K42" s="100"/>
      <c r="L42" s="100"/>
      <c r="M42" s="100"/>
      <c r="N42" s="100"/>
      <c r="O42" s="100"/>
      <c r="P42" s="100"/>
      <c r="Q42" s="100"/>
      <c r="R42" s="100"/>
      <c r="S42" s="100"/>
    </row>
    <row r="43" ht="18" customHeight="1" spans="1:19">
      <c r="A43" s="101"/>
      <c r="B43" s="97" t="s">
        <v>261</v>
      </c>
      <c r="C43" s="102" t="s">
        <v>262</v>
      </c>
      <c r="D43" s="95"/>
      <c r="E43" s="95"/>
      <c r="F43" s="95"/>
      <c r="G43" s="99"/>
      <c r="H43" s="100"/>
      <c r="I43" s="100"/>
      <c r="J43" s="100"/>
      <c r="K43" s="100"/>
      <c r="L43" s="100"/>
      <c r="M43" s="100"/>
      <c r="N43" s="100"/>
      <c r="O43" s="100"/>
      <c r="P43" s="100"/>
      <c r="Q43" s="100"/>
      <c r="R43" s="100"/>
      <c r="S43" s="100"/>
    </row>
    <row r="44" ht="18" customHeight="1" spans="1:19">
      <c r="A44" s="101"/>
      <c r="B44" s="97" t="s">
        <v>263</v>
      </c>
      <c r="C44" s="102" t="s">
        <v>264</v>
      </c>
      <c r="D44" s="95"/>
      <c r="E44" s="95"/>
      <c r="F44" s="95"/>
      <c r="G44" s="99"/>
      <c r="H44" s="100"/>
      <c r="I44" s="100"/>
      <c r="J44" s="100"/>
      <c r="K44" s="100"/>
      <c r="L44" s="100"/>
      <c r="M44" s="100"/>
      <c r="N44" s="100"/>
      <c r="O44" s="100"/>
      <c r="P44" s="100"/>
      <c r="Q44" s="100"/>
      <c r="R44" s="100"/>
      <c r="S44" s="100"/>
    </row>
    <row r="45" ht="18" customHeight="1" spans="1:19">
      <c r="A45" s="101"/>
      <c r="B45" s="97" t="s">
        <v>265</v>
      </c>
      <c r="C45" s="102" t="s">
        <v>266</v>
      </c>
      <c r="D45" s="95"/>
      <c r="E45" s="95"/>
      <c r="F45" s="95"/>
      <c r="G45" s="99"/>
      <c r="H45" s="100"/>
      <c r="I45" s="100"/>
      <c r="J45" s="100"/>
      <c r="K45" s="100"/>
      <c r="L45" s="100"/>
      <c r="M45" s="100"/>
      <c r="N45" s="100"/>
      <c r="O45" s="100"/>
      <c r="P45" s="100"/>
      <c r="Q45" s="100"/>
      <c r="R45" s="100"/>
      <c r="S45" s="100"/>
    </row>
    <row r="46" ht="18" customHeight="1" spans="1:19">
      <c r="A46" s="101"/>
      <c r="B46" s="97" t="s">
        <v>267</v>
      </c>
      <c r="C46" s="102" t="s">
        <v>268</v>
      </c>
      <c r="D46" s="95">
        <f t="shared" ref="D46:D49" si="6">E46+P45</f>
        <v>65376.72</v>
      </c>
      <c r="E46" s="95">
        <f t="shared" ref="E46:E49" si="7">F46+N46+O46</f>
        <v>65376.72</v>
      </c>
      <c r="F46" s="95">
        <f t="shared" ref="F46:F49" si="8">G46+H46+I46+J46+K46+L46+M46</f>
        <v>65376.72</v>
      </c>
      <c r="G46" s="99">
        <v>65376.72</v>
      </c>
      <c r="H46" s="100"/>
      <c r="I46" s="100"/>
      <c r="J46" s="100"/>
      <c r="K46" s="100"/>
      <c r="L46" s="100"/>
      <c r="M46" s="100"/>
      <c r="N46" s="100"/>
      <c r="O46" s="100"/>
      <c r="P46" s="100"/>
      <c r="Q46" s="100"/>
      <c r="R46" s="100"/>
      <c r="S46" s="100"/>
    </row>
    <row r="47" ht="18" customHeight="1" spans="1:19">
      <c r="A47" s="101"/>
      <c r="B47" s="97" t="s">
        <v>269</v>
      </c>
      <c r="C47" s="102" t="s">
        <v>270</v>
      </c>
      <c r="D47" s="95"/>
      <c r="E47" s="95"/>
      <c r="F47" s="95"/>
      <c r="G47" s="99"/>
      <c r="H47" s="100"/>
      <c r="I47" s="100"/>
      <c r="J47" s="100"/>
      <c r="K47" s="100"/>
      <c r="L47" s="100"/>
      <c r="M47" s="100"/>
      <c r="N47" s="100"/>
      <c r="O47" s="100"/>
      <c r="P47" s="100"/>
      <c r="Q47" s="100"/>
      <c r="R47" s="100"/>
      <c r="S47" s="100"/>
    </row>
    <row r="48" ht="18" customHeight="1" spans="1:19">
      <c r="A48" s="101"/>
      <c r="B48" s="97" t="s">
        <v>271</v>
      </c>
      <c r="C48" s="102" t="s">
        <v>272</v>
      </c>
      <c r="D48" s="95">
        <f t="shared" si="6"/>
        <v>105000</v>
      </c>
      <c r="E48" s="95">
        <f t="shared" si="7"/>
        <v>105000</v>
      </c>
      <c r="F48" s="95">
        <f t="shared" si="8"/>
        <v>105000</v>
      </c>
      <c r="G48" s="99">
        <v>105000</v>
      </c>
      <c r="H48" s="100"/>
      <c r="I48" s="100"/>
      <c r="J48" s="100"/>
      <c r="K48" s="100"/>
      <c r="L48" s="100"/>
      <c r="M48" s="100"/>
      <c r="N48" s="100"/>
      <c r="O48" s="100"/>
      <c r="P48" s="100"/>
      <c r="Q48" s="100"/>
      <c r="R48" s="100"/>
      <c r="S48" s="100"/>
    </row>
    <row r="49" ht="18" customHeight="1" spans="1:19">
      <c r="A49" s="101"/>
      <c r="B49" s="97" t="s">
        <v>273</v>
      </c>
      <c r="C49" s="102" t="s">
        <v>274</v>
      </c>
      <c r="D49" s="95">
        <f t="shared" si="6"/>
        <v>308400</v>
      </c>
      <c r="E49" s="95">
        <f t="shared" si="7"/>
        <v>308400</v>
      </c>
      <c r="F49" s="95">
        <f t="shared" si="8"/>
        <v>308400</v>
      </c>
      <c r="G49" s="99">
        <v>308400</v>
      </c>
      <c r="H49" s="100"/>
      <c r="I49" s="100"/>
      <c r="J49" s="100"/>
      <c r="K49" s="100"/>
      <c r="L49" s="100"/>
      <c r="M49" s="100"/>
      <c r="N49" s="100"/>
      <c r="O49" s="100"/>
      <c r="P49" s="100"/>
      <c r="Q49" s="100"/>
      <c r="R49" s="100"/>
      <c r="S49" s="100"/>
    </row>
    <row r="50" ht="18" customHeight="1" spans="1:19">
      <c r="A50" s="101"/>
      <c r="B50" s="97" t="s">
        <v>275</v>
      </c>
      <c r="C50" s="102" t="s">
        <v>276</v>
      </c>
      <c r="D50" s="95"/>
      <c r="E50" s="95"/>
      <c r="F50" s="95"/>
      <c r="G50" s="99"/>
      <c r="H50" s="100"/>
      <c r="I50" s="100"/>
      <c r="J50" s="100"/>
      <c r="K50" s="100"/>
      <c r="L50" s="100"/>
      <c r="M50" s="100"/>
      <c r="N50" s="100"/>
      <c r="O50" s="100"/>
      <c r="P50" s="100"/>
      <c r="Q50" s="100"/>
      <c r="R50" s="100"/>
      <c r="S50" s="100"/>
    </row>
    <row r="51" ht="18" customHeight="1" spans="1:19">
      <c r="A51" s="101"/>
      <c r="B51" s="97" t="s">
        <v>234</v>
      </c>
      <c r="C51" s="102" t="s">
        <v>277</v>
      </c>
      <c r="D51" s="95"/>
      <c r="E51" s="95"/>
      <c r="F51" s="95"/>
      <c r="G51" s="99"/>
      <c r="H51" s="100"/>
      <c r="I51" s="100"/>
      <c r="J51" s="100"/>
      <c r="K51" s="100"/>
      <c r="L51" s="100"/>
      <c r="M51" s="100"/>
      <c r="N51" s="100"/>
      <c r="O51" s="100"/>
      <c r="P51" s="100"/>
      <c r="Q51" s="100"/>
      <c r="R51" s="100"/>
      <c r="S51" s="100"/>
    </row>
    <row r="52" ht="18" customHeight="1" spans="1:19">
      <c r="A52" s="96">
        <v>303</v>
      </c>
      <c r="B52" s="97"/>
      <c r="C52" s="98" t="s">
        <v>101</v>
      </c>
      <c r="D52" s="95">
        <f>E52+P51</f>
        <v>43977.6</v>
      </c>
      <c r="E52" s="95">
        <f>F52+N52+O52</f>
        <v>43977.6</v>
      </c>
      <c r="F52" s="95">
        <f>G52+H52+I52+J52+K52+L52+M52</f>
        <v>43977.6</v>
      </c>
      <c r="G52" s="99">
        <v>43977.6</v>
      </c>
      <c r="H52" s="100"/>
      <c r="I52" s="100"/>
      <c r="J52" s="100"/>
      <c r="K52" s="100"/>
      <c r="L52" s="100"/>
      <c r="M52" s="100"/>
      <c r="N52" s="100"/>
      <c r="O52" s="100"/>
      <c r="P52" s="100"/>
      <c r="Q52" s="100"/>
      <c r="R52" s="100"/>
      <c r="S52" s="100"/>
    </row>
    <row r="53" ht="18" customHeight="1" spans="1:19">
      <c r="A53" s="101"/>
      <c r="B53" s="97" t="s">
        <v>210</v>
      </c>
      <c r="C53" s="102" t="s">
        <v>278</v>
      </c>
      <c r="D53" s="95"/>
      <c r="E53" s="95"/>
      <c r="F53" s="95"/>
      <c r="G53" s="99"/>
      <c r="H53" s="100"/>
      <c r="I53" s="100"/>
      <c r="J53" s="100"/>
      <c r="K53" s="100"/>
      <c r="L53" s="100"/>
      <c r="M53" s="100"/>
      <c r="N53" s="100"/>
      <c r="O53" s="100"/>
      <c r="P53" s="100"/>
      <c r="Q53" s="100"/>
      <c r="R53" s="100"/>
      <c r="S53" s="100"/>
    </row>
    <row r="54" ht="18" customHeight="1" spans="1:19">
      <c r="A54" s="101"/>
      <c r="B54" s="97" t="s">
        <v>212</v>
      </c>
      <c r="C54" s="102" t="s">
        <v>279</v>
      </c>
      <c r="D54" s="95">
        <f>E54+P53</f>
        <v>43977.6</v>
      </c>
      <c r="E54" s="95">
        <f>F54+N54+O54</f>
        <v>43977.6</v>
      </c>
      <c r="F54" s="95">
        <f>G54+H54+I54+J54+K54+L54+M54</f>
        <v>43977.6</v>
      </c>
      <c r="G54" s="99">
        <v>43977.6</v>
      </c>
      <c r="H54" s="100"/>
      <c r="I54" s="100"/>
      <c r="J54" s="100"/>
      <c r="K54" s="100"/>
      <c r="L54" s="100"/>
      <c r="M54" s="100"/>
      <c r="N54" s="100"/>
      <c r="O54" s="100"/>
      <c r="P54" s="100"/>
      <c r="Q54" s="100"/>
      <c r="R54" s="100"/>
      <c r="S54" s="100"/>
    </row>
    <row r="55" ht="18" customHeight="1" spans="1:19">
      <c r="A55" s="101"/>
      <c r="B55" s="97" t="s">
        <v>214</v>
      </c>
      <c r="C55" s="102" t="s">
        <v>280</v>
      </c>
      <c r="D55" s="95"/>
      <c r="E55" s="95"/>
      <c r="F55" s="95"/>
      <c r="G55" s="100"/>
      <c r="H55" s="100"/>
      <c r="I55" s="100"/>
      <c r="J55" s="100"/>
      <c r="K55" s="100"/>
      <c r="L55" s="100"/>
      <c r="M55" s="100"/>
      <c r="N55" s="100"/>
      <c r="O55" s="100"/>
      <c r="P55" s="100"/>
      <c r="Q55" s="100"/>
      <c r="R55" s="100"/>
      <c r="S55" s="100"/>
    </row>
    <row r="56" ht="18" customHeight="1" spans="1:19">
      <c r="A56" s="101"/>
      <c r="B56" s="97" t="s">
        <v>239</v>
      </c>
      <c r="C56" s="102" t="s">
        <v>281</v>
      </c>
      <c r="D56" s="95"/>
      <c r="E56" s="95"/>
      <c r="F56" s="95"/>
      <c r="G56" s="100"/>
      <c r="H56" s="100"/>
      <c r="I56" s="100"/>
      <c r="J56" s="100"/>
      <c r="K56" s="100"/>
      <c r="L56" s="100"/>
      <c r="M56" s="100"/>
      <c r="N56" s="100"/>
      <c r="O56" s="100"/>
      <c r="P56" s="100"/>
      <c r="Q56" s="100"/>
      <c r="R56" s="100"/>
      <c r="S56" s="100"/>
    </row>
    <row r="57" ht="18" customHeight="1" spans="1:19">
      <c r="A57" s="101"/>
      <c r="B57" s="97" t="s">
        <v>241</v>
      </c>
      <c r="C57" s="102" t="s">
        <v>282</v>
      </c>
      <c r="D57" s="95"/>
      <c r="E57" s="95"/>
      <c r="F57" s="95"/>
      <c r="G57" s="100"/>
      <c r="H57" s="100"/>
      <c r="I57" s="100"/>
      <c r="J57" s="100"/>
      <c r="K57" s="100"/>
      <c r="L57" s="100"/>
      <c r="M57" s="100"/>
      <c r="N57" s="100"/>
      <c r="O57" s="100"/>
      <c r="P57" s="100"/>
      <c r="Q57" s="100"/>
      <c r="R57" s="100"/>
      <c r="S57" s="100"/>
    </row>
    <row r="58" ht="18" customHeight="1" spans="1:19">
      <c r="A58" s="101"/>
      <c r="B58" s="97" t="s">
        <v>216</v>
      </c>
      <c r="C58" s="102" t="s">
        <v>283</v>
      </c>
      <c r="D58" s="95"/>
      <c r="E58" s="95"/>
      <c r="F58" s="95"/>
      <c r="G58" s="100"/>
      <c r="H58" s="100"/>
      <c r="I58" s="100"/>
      <c r="J58" s="100"/>
      <c r="K58" s="100"/>
      <c r="L58" s="100"/>
      <c r="M58" s="100"/>
      <c r="N58" s="100"/>
      <c r="O58" s="100"/>
      <c r="P58" s="100"/>
      <c r="Q58" s="100"/>
      <c r="R58" s="100"/>
      <c r="S58" s="100"/>
    </row>
    <row r="59" ht="18" customHeight="1" spans="1:19">
      <c r="A59" s="101"/>
      <c r="B59" s="97" t="s">
        <v>218</v>
      </c>
      <c r="C59" s="102" t="s">
        <v>284</v>
      </c>
      <c r="D59" s="95"/>
      <c r="E59" s="95"/>
      <c r="F59" s="95"/>
      <c r="G59" s="100"/>
      <c r="H59" s="100"/>
      <c r="I59" s="100"/>
      <c r="J59" s="100"/>
      <c r="K59" s="100"/>
      <c r="L59" s="100"/>
      <c r="M59" s="100"/>
      <c r="N59" s="100"/>
      <c r="O59" s="100"/>
      <c r="P59" s="100"/>
      <c r="Q59" s="100"/>
      <c r="R59" s="100"/>
      <c r="S59" s="100"/>
    </row>
    <row r="60" ht="18" customHeight="1" spans="1:19">
      <c r="A60" s="101"/>
      <c r="B60" s="97" t="s">
        <v>220</v>
      </c>
      <c r="C60" s="102" t="s">
        <v>285</v>
      </c>
      <c r="D60" s="95"/>
      <c r="E60" s="95"/>
      <c r="F60" s="95"/>
      <c r="G60" s="100"/>
      <c r="H60" s="100"/>
      <c r="I60" s="100"/>
      <c r="J60" s="100"/>
      <c r="K60" s="100"/>
      <c r="L60" s="100"/>
      <c r="M60" s="100"/>
      <c r="N60" s="100"/>
      <c r="O60" s="100"/>
      <c r="P60" s="100"/>
      <c r="Q60" s="100"/>
      <c r="R60" s="100"/>
      <c r="S60" s="100"/>
    </row>
    <row r="61" ht="18" customHeight="1" spans="1:19">
      <c r="A61" s="101"/>
      <c r="B61" s="97" t="s">
        <v>222</v>
      </c>
      <c r="C61" s="102" t="s">
        <v>286</v>
      </c>
      <c r="D61" s="95"/>
      <c r="E61" s="95"/>
      <c r="F61" s="95"/>
      <c r="G61" s="100"/>
      <c r="H61" s="100"/>
      <c r="I61" s="100"/>
      <c r="J61" s="100"/>
      <c r="K61" s="100"/>
      <c r="L61" s="100"/>
      <c r="M61" s="100"/>
      <c r="N61" s="100"/>
      <c r="O61" s="100"/>
      <c r="P61" s="100"/>
      <c r="Q61" s="100"/>
      <c r="R61" s="100"/>
      <c r="S61" s="100"/>
    </row>
    <row r="62" ht="18" customHeight="1" spans="1:19">
      <c r="A62" s="101"/>
      <c r="B62" s="97" t="s">
        <v>224</v>
      </c>
      <c r="C62" s="102" t="s">
        <v>287</v>
      </c>
      <c r="D62" s="95"/>
      <c r="E62" s="95"/>
      <c r="F62" s="95"/>
      <c r="G62" s="100"/>
      <c r="H62" s="100"/>
      <c r="I62" s="100"/>
      <c r="J62" s="100"/>
      <c r="K62" s="100"/>
      <c r="L62" s="100"/>
      <c r="M62" s="100"/>
      <c r="N62" s="100"/>
      <c r="O62" s="100"/>
      <c r="P62" s="100"/>
      <c r="Q62" s="100"/>
      <c r="R62" s="100"/>
      <c r="S62" s="100"/>
    </row>
    <row r="63" ht="18" customHeight="1" spans="1:19">
      <c r="A63" s="101"/>
      <c r="B63" s="97" t="s">
        <v>234</v>
      </c>
      <c r="C63" s="102" t="s">
        <v>288</v>
      </c>
      <c r="D63" s="95"/>
      <c r="E63" s="95"/>
      <c r="F63" s="95"/>
      <c r="G63" s="100"/>
      <c r="H63" s="100"/>
      <c r="I63" s="100"/>
      <c r="J63" s="100"/>
      <c r="K63" s="100"/>
      <c r="L63" s="100"/>
      <c r="M63" s="100"/>
      <c r="N63" s="100"/>
      <c r="O63" s="100"/>
      <c r="P63" s="100"/>
      <c r="Q63" s="100"/>
      <c r="R63" s="100"/>
      <c r="S63" s="100"/>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590277777777778" right="0.590277777777778" top="0.747916666666667" bottom="0.747916666666667" header="0.313888888888889" footer="0.313888888888889"/>
  <pageSetup paperSize="9" scale="62"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workbookViewId="0">
      <selection activeCell="J13" sqref="J13"/>
    </sheetView>
  </sheetViews>
  <sheetFormatPr defaultColWidth="9" defaultRowHeight="14.4" outlineLevelCol="6"/>
  <cols>
    <col min="1" max="3" width="6.37962962962963" customWidth="1"/>
    <col min="4" max="4" width="23.25" customWidth="1"/>
    <col min="5" max="7" width="14.75" customWidth="1"/>
  </cols>
  <sheetData>
    <row r="1" ht="38" customHeight="1" spans="1:7">
      <c r="A1" s="3" t="s">
        <v>289</v>
      </c>
      <c r="B1" s="3"/>
      <c r="C1" s="3"/>
      <c r="D1" s="3"/>
      <c r="E1" s="3"/>
      <c r="F1" s="3"/>
      <c r="G1" s="3"/>
    </row>
    <row r="2" spans="1:7">
      <c r="A2" s="4" t="s">
        <v>1</v>
      </c>
      <c r="B2" s="56"/>
      <c r="C2" s="56"/>
      <c r="D2" s="56"/>
      <c r="E2" s="1"/>
      <c r="F2" s="1"/>
      <c r="G2" s="27" t="s">
        <v>2</v>
      </c>
    </row>
    <row r="3" spans="1:7">
      <c r="A3" s="59" t="s">
        <v>290</v>
      </c>
      <c r="B3" s="59"/>
      <c r="C3" s="59"/>
      <c r="D3" s="59"/>
      <c r="E3" s="57" t="s">
        <v>291</v>
      </c>
      <c r="F3" s="58"/>
      <c r="G3" s="60"/>
    </row>
    <row r="4" spans="1:7">
      <c r="A4" s="61" t="s">
        <v>104</v>
      </c>
      <c r="B4" s="61" t="s">
        <v>105</v>
      </c>
      <c r="C4" s="61" t="s">
        <v>106</v>
      </c>
      <c r="D4" s="61" t="s">
        <v>292</v>
      </c>
      <c r="E4" s="8" t="s">
        <v>98</v>
      </c>
      <c r="F4" s="8" t="s">
        <v>92</v>
      </c>
      <c r="G4" s="8" t="s">
        <v>93</v>
      </c>
    </row>
    <row r="5" spans="1:7">
      <c r="A5" s="61" t="s">
        <v>114</v>
      </c>
      <c r="B5" s="61" t="s">
        <v>115</v>
      </c>
      <c r="C5" s="61" t="s">
        <v>116</v>
      </c>
      <c r="D5" s="61" t="s">
        <v>117</v>
      </c>
      <c r="E5" s="61" t="s">
        <v>118</v>
      </c>
      <c r="F5" s="61" t="s">
        <v>119</v>
      </c>
      <c r="G5" s="61" t="s">
        <v>120</v>
      </c>
    </row>
    <row r="6" spans="1:7">
      <c r="A6" s="68"/>
      <c r="B6" s="68"/>
      <c r="C6" s="68"/>
      <c r="D6" s="72" t="s">
        <v>293</v>
      </c>
      <c r="E6" s="73"/>
      <c r="F6" s="73"/>
      <c r="G6" s="73"/>
    </row>
    <row r="7" spans="1:7">
      <c r="A7" s="68"/>
      <c r="B7" s="68"/>
      <c r="C7" s="68"/>
      <c r="D7" s="68"/>
      <c r="E7" s="73"/>
      <c r="F7" s="73"/>
      <c r="G7" s="73"/>
    </row>
    <row r="8" ht="12" customHeight="1" spans="1:7">
      <c r="A8" s="68"/>
      <c r="B8" s="68"/>
      <c r="C8" s="68"/>
      <c r="D8" s="68"/>
      <c r="E8" s="73"/>
      <c r="F8" s="73"/>
      <c r="G8" s="73"/>
    </row>
    <row r="9" spans="1:7">
      <c r="A9" s="68"/>
      <c r="B9" s="68"/>
      <c r="C9" s="68"/>
      <c r="D9" s="68"/>
      <c r="E9" s="73"/>
      <c r="F9" s="73"/>
      <c r="G9" s="73"/>
    </row>
    <row r="10" spans="1:7">
      <c r="A10" s="68"/>
      <c r="B10" s="68"/>
      <c r="C10" s="68"/>
      <c r="D10" s="68"/>
      <c r="E10" s="73"/>
      <c r="F10" s="73"/>
      <c r="G10" s="73"/>
    </row>
    <row r="11" spans="1:7">
      <c r="A11" s="68"/>
      <c r="B11" s="68"/>
      <c r="C11" s="68"/>
      <c r="D11" s="68"/>
      <c r="E11" s="73"/>
      <c r="F11" s="73"/>
      <c r="G11" s="73"/>
    </row>
    <row r="12" spans="1:7">
      <c r="A12" s="68"/>
      <c r="B12" s="68"/>
      <c r="C12" s="68"/>
      <c r="D12" s="68"/>
      <c r="E12" s="73"/>
      <c r="F12" s="73"/>
      <c r="G12" s="73"/>
    </row>
    <row r="13" spans="1:7">
      <c r="A13" s="68"/>
      <c r="B13" s="68"/>
      <c r="C13" s="68"/>
      <c r="D13" s="68"/>
      <c r="E13" s="73"/>
      <c r="F13" s="73"/>
      <c r="G13" s="73"/>
    </row>
    <row r="14" spans="1:7">
      <c r="A14" s="68"/>
      <c r="B14" s="68"/>
      <c r="C14" s="68"/>
      <c r="D14" s="68"/>
      <c r="E14" s="73"/>
      <c r="F14" s="73"/>
      <c r="G14" s="73"/>
    </row>
    <row r="15" spans="1:7">
      <c r="A15" s="68"/>
      <c r="B15" s="68"/>
      <c r="C15" s="68"/>
      <c r="D15" s="68"/>
      <c r="E15" s="73"/>
      <c r="F15" s="73"/>
      <c r="G15" s="73"/>
    </row>
    <row r="16" spans="1:7">
      <c r="A16" s="68"/>
      <c r="B16" s="68"/>
      <c r="C16" s="68"/>
      <c r="D16" s="68"/>
      <c r="E16" s="73"/>
      <c r="F16" s="73"/>
      <c r="G16" s="73"/>
    </row>
    <row r="17" spans="1:7">
      <c r="A17" s="68"/>
      <c r="B17" s="68"/>
      <c r="C17" s="68"/>
      <c r="D17" s="68"/>
      <c r="E17" s="73"/>
      <c r="F17" s="73"/>
      <c r="G17" s="73"/>
    </row>
    <row r="18" spans="1:7">
      <c r="A18" s="68"/>
      <c r="B18" s="68"/>
      <c r="C18" s="68"/>
      <c r="D18" s="68"/>
      <c r="E18" s="73"/>
      <c r="F18" s="73"/>
      <c r="G18" s="73"/>
    </row>
    <row r="19" spans="1:7">
      <c r="A19" s="68"/>
      <c r="B19" s="68"/>
      <c r="C19" s="68"/>
      <c r="D19" s="68"/>
      <c r="E19" s="73"/>
      <c r="F19" s="73"/>
      <c r="G19" s="73"/>
    </row>
    <row r="20" spans="1:7">
      <c r="A20" s="68"/>
      <c r="B20" s="68"/>
      <c r="C20" s="68"/>
      <c r="D20" s="68"/>
      <c r="E20" s="73"/>
      <c r="F20" s="73"/>
      <c r="G20" s="73"/>
    </row>
    <row r="21" spans="1:7">
      <c r="A21" s="68"/>
      <c r="B21" s="68"/>
      <c r="C21" s="68"/>
      <c r="D21" s="68"/>
      <c r="E21" s="73"/>
      <c r="F21" s="73"/>
      <c r="G21" s="73"/>
    </row>
    <row r="22" spans="1:7">
      <c r="A22" s="68"/>
      <c r="B22" s="68"/>
      <c r="C22" s="68"/>
      <c r="D22" s="68"/>
      <c r="E22" s="73"/>
      <c r="F22" s="73"/>
      <c r="G22" s="73"/>
    </row>
    <row r="23" spans="1:7">
      <c r="A23" s="68"/>
      <c r="B23" s="68"/>
      <c r="C23" s="68"/>
      <c r="D23" s="68"/>
      <c r="E23" s="73"/>
      <c r="F23" s="73"/>
      <c r="G23" s="73"/>
    </row>
    <row r="24" spans="1:7">
      <c r="A24" s="68"/>
      <c r="B24" s="68"/>
      <c r="C24" s="68"/>
      <c r="D24" s="68"/>
      <c r="E24" s="73"/>
      <c r="F24" s="73"/>
      <c r="G24" s="73"/>
    </row>
    <row r="25" spans="1:7">
      <c r="A25" s="68"/>
      <c r="B25" s="68"/>
      <c r="C25" s="68"/>
      <c r="D25" s="68"/>
      <c r="E25" s="73"/>
      <c r="F25" s="73"/>
      <c r="G25" s="73"/>
    </row>
    <row r="26" spans="1:7">
      <c r="A26" s="68"/>
      <c r="B26" s="68"/>
      <c r="C26" s="68"/>
      <c r="D26" s="68"/>
      <c r="E26" s="73"/>
      <c r="F26" s="73"/>
      <c r="G26" s="73"/>
    </row>
    <row r="27" spans="1:7">
      <c r="A27" s="68"/>
      <c r="B27" s="68"/>
      <c r="C27" s="68"/>
      <c r="D27" s="68"/>
      <c r="E27" s="73"/>
      <c r="F27" s="73"/>
      <c r="G27" s="73"/>
    </row>
    <row r="28" spans="1:7">
      <c r="A28" s="68"/>
      <c r="B28" s="68"/>
      <c r="C28" s="68"/>
      <c r="D28" s="68"/>
      <c r="E28" s="73"/>
      <c r="F28" s="73"/>
      <c r="G28" s="73"/>
    </row>
    <row r="29" spans="1:7">
      <c r="A29" s="68"/>
      <c r="B29" s="68"/>
      <c r="C29" s="68"/>
      <c r="D29" s="68"/>
      <c r="E29" s="73"/>
      <c r="F29" s="73"/>
      <c r="G29" s="73"/>
    </row>
    <row r="30" spans="1:7">
      <c r="A30" s="68"/>
      <c r="B30" s="68"/>
      <c r="C30" s="68"/>
      <c r="D30" s="68"/>
      <c r="E30" s="73"/>
      <c r="F30" s="73"/>
      <c r="G30" s="73"/>
    </row>
    <row r="31" spans="1:7">
      <c r="A31" s="68"/>
      <c r="B31" s="68"/>
      <c r="C31" s="68"/>
      <c r="D31" s="68"/>
      <c r="E31" s="73"/>
      <c r="F31" s="73"/>
      <c r="G31" s="73"/>
    </row>
    <row r="32" spans="1:7">
      <c r="A32" s="68"/>
      <c r="B32" s="68"/>
      <c r="C32" s="68"/>
      <c r="D32" s="68"/>
      <c r="E32" s="73"/>
      <c r="F32" s="73"/>
      <c r="G32" s="73"/>
    </row>
    <row r="33" spans="1:7">
      <c r="A33" s="68"/>
      <c r="B33" s="68"/>
      <c r="C33" s="68"/>
      <c r="D33" s="68"/>
      <c r="E33" s="73"/>
      <c r="F33" s="73"/>
      <c r="G33" s="73"/>
    </row>
    <row r="34" spans="1:7">
      <c r="A34" s="68"/>
      <c r="B34" s="68"/>
      <c r="C34" s="68"/>
      <c r="D34" s="68"/>
      <c r="E34" s="73"/>
      <c r="F34" s="73"/>
      <c r="G34" s="73"/>
    </row>
    <row r="35" spans="1:7">
      <c r="A35" s="68"/>
      <c r="B35" s="68"/>
      <c r="C35" s="68"/>
      <c r="D35" s="68"/>
      <c r="E35" s="73"/>
      <c r="F35" s="73"/>
      <c r="G35" s="73"/>
    </row>
    <row r="36" spans="1:7">
      <c r="A36" s="68"/>
      <c r="B36" s="68"/>
      <c r="C36" s="68"/>
      <c r="D36" s="68"/>
      <c r="E36" s="73"/>
      <c r="F36" s="73"/>
      <c r="G36" s="73"/>
    </row>
    <row r="37" spans="1:7">
      <c r="A37" s="68"/>
      <c r="B37" s="68"/>
      <c r="C37" s="68"/>
      <c r="D37" s="68"/>
      <c r="E37" s="73"/>
      <c r="F37" s="73"/>
      <c r="G37" s="73"/>
    </row>
    <row r="38" spans="1:7">
      <c r="A38" s="68"/>
      <c r="B38" s="68"/>
      <c r="C38" s="68"/>
      <c r="D38" s="68"/>
      <c r="E38" s="73"/>
      <c r="F38" s="73"/>
      <c r="G38" s="73"/>
    </row>
    <row r="39" spans="1:7">
      <c r="A39" s="68"/>
      <c r="B39" s="68"/>
      <c r="C39" s="68"/>
      <c r="D39" s="68"/>
      <c r="E39" s="73"/>
      <c r="F39" s="73"/>
      <c r="G39" s="73"/>
    </row>
    <row r="40" spans="1:7">
      <c r="A40" s="68"/>
      <c r="B40" s="68"/>
      <c r="C40" s="68"/>
      <c r="D40" s="68"/>
      <c r="E40" s="73"/>
      <c r="F40" s="73"/>
      <c r="G40" s="73"/>
    </row>
    <row r="41" spans="1:7">
      <c r="A41" s="68"/>
      <c r="B41" s="68"/>
      <c r="C41" s="68"/>
      <c r="D41" s="68"/>
      <c r="E41" s="73"/>
      <c r="F41" s="73"/>
      <c r="G41" s="73"/>
    </row>
    <row r="42" spans="1:7">
      <c r="A42" s="68"/>
      <c r="B42" s="68"/>
      <c r="C42" s="68"/>
      <c r="D42" s="68"/>
      <c r="E42" s="73"/>
      <c r="F42" s="73"/>
      <c r="G42" s="73"/>
    </row>
    <row r="43" spans="1:7">
      <c r="A43" s="68"/>
      <c r="B43" s="68"/>
      <c r="C43" s="68"/>
      <c r="D43" s="68"/>
      <c r="E43" s="73"/>
      <c r="F43" s="73"/>
      <c r="G43" s="73"/>
    </row>
    <row r="44" spans="1:7">
      <c r="A44" s="68"/>
      <c r="B44" s="68"/>
      <c r="C44" s="68"/>
      <c r="D44" s="68"/>
      <c r="E44" s="73"/>
      <c r="F44" s="73"/>
      <c r="G44" s="73"/>
    </row>
    <row r="45" spans="1:7">
      <c r="A45" s="68"/>
      <c r="B45" s="68"/>
      <c r="C45" s="68"/>
      <c r="D45" s="68"/>
      <c r="E45" s="73"/>
      <c r="F45" s="73"/>
      <c r="G45" s="73"/>
    </row>
  </sheetData>
  <mergeCells count="3">
    <mergeCell ref="A1:G1"/>
    <mergeCell ref="A3:D3"/>
    <mergeCell ref="E3:G3"/>
  </mergeCells>
  <pageMargins left="0.554166666666667" right="0.554166666666667" top="1" bottom="1" header="0.511805555555556" footer="0.511805555555556"/>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4"/>
  <sheetViews>
    <sheetView topLeftCell="C61" workbookViewId="0">
      <selection activeCell="H12" sqref="H12"/>
    </sheetView>
  </sheetViews>
  <sheetFormatPr defaultColWidth="9" defaultRowHeight="14.4"/>
  <cols>
    <col min="1" max="1" width="10.75" customWidth="1"/>
    <col min="2" max="2" width="23.3796296296296" customWidth="1"/>
    <col min="3" max="3" width="22" customWidth="1"/>
    <col min="4" max="4" width="20.6296296296296" customWidth="1"/>
    <col min="5" max="5" width="16.75" customWidth="1"/>
    <col min="6" max="6" width="11.25" customWidth="1"/>
    <col min="12" max="12" width="26.8796296296296" customWidth="1"/>
    <col min="13" max="13" width="12.1296296296296"/>
    <col min="14" max="14" width="14.8796296296296"/>
    <col min="15" max="15" width="12.25" customWidth="1"/>
  </cols>
  <sheetData>
    <row r="1" ht="20.1" customHeight="1" spans="1:5">
      <c r="A1" s="55"/>
      <c r="B1" s="55"/>
      <c r="C1" s="55"/>
      <c r="D1" s="55"/>
      <c r="E1" s="55"/>
    </row>
    <row r="2" ht="39.95" customHeight="1" spans="1:18">
      <c r="A2" s="3" t="s">
        <v>294</v>
      </c>
      <c r="B2" s="3"/>
      <c r="C2" s="3"/>
      <c r="D2" s="3"/>
      <c r="E2" s="3"/>
      <c r="F2" s="3"/>
      <c r="G2" s="3"/>
      <c r="H2" s="3"/>
      <c r="I2" s="3"/>
      <c r="J2" s="3"/>
      <c r="K2" s="3"/>
      <c r="L2" s="3"/>
      <c r="M2" s="3"/>
      <c r="N2" s="3"/>
      <c r="O2" s="3"/>
      <c r="P2" s="3"/>
      <c r="Q2" s="3"/>
      <c r="R2" s="3"/>
    </row>
    <row r="3" ht="39.95" customHeight="1" spans="1:18">
      <c r="A3" s="4" t="s">
        <v>1</v>
      </c>
      <c r="B3" s="56"/>
      <c r="C3" s="56"/>
      <c r="D3" s="1"/>
      <c r="E3" s="1"/>
      <c r="F3" s="1"/>
      <c r="G3" s="1"/>
      <c r="H3" s="1"/>
      <c r="I3" s="1"/>
      <c r="J3" s="56"/>
      <c r="K3" s="56"/>
      <c r="L3" s="56"/>
      <c r="M3" s="1"/>
      <c r="N3" s="1"/>
      <c r="O3" s="1"/>
      <c r="P3" s="1"/>
      <c r="Q3" s="1"/>
      <c r="R3" s="27" t="s">
        <v>295</v>
      </c>
    </row>
    <row r="4" ht="20.1" customHeight="1" spans="1:18">
      <c r="A4" s="57" t="s">
        <v>4</v>
      </c>
      <c r="B4" s="58"/>
      <c r="C4" s="58"/>
      <c r="D4" s="58"/>
      <c r="E4" s="58"/>
      <c r="F4" s="58"/>
      <c r="G4" s="58"/>
      <c r="H4" s="58"/>
      <c r="I4" s="60"/>
      <c r="J4" s="8" t="s">
        <v>4</v>
      </c>
      <c r="K4" s="8"/>
      <c r="L4" s="8"/>
      <c r="M4" s="8"/>
      <c r="N4" s="8"/>
      <c r="O4" s="8"/>
      <c r="P4" s="8"/>
      <c r="Q4" s="8"/>
      <c r="R4" s="8"/>
    </row>
    <row r="5" ht="30" customHeight="1" spans="1:18">
      <c r="A5" s="59" t="s">
        <v>296</v>
      </c>
      <c r="B5" s="59"/>
      <c r="C5" s="59"/>
      <c r="D5" s="57" t="s">
        <v>195</v>
      </c>
      <c r="E5" s="58"/>
      <c r="F5" s="60"/>
      <c r="G5" s="57" t="s">
        <v>297</v>
      </c>
      <c r="H5" s="58"/>
      <c r="I5" s="60"/>
      <c r="J5" s="59" t="s">
        <v>298</v>
      </c>
      <c r="K5" s="59"/>
      <c r="L5" s="59"/>
      <c r="M5" s="57" t="s">
        <v>195</v>
      </c>
      <c r="N5" s="58"/>
      <c r="O5" s="60"/>
      <c r="P5" s="57" t="s">
        <v>297</v>
      </c>
      <c r="Q5" s="58"/>
      <c r="R5" s="60"/>
    </row>
    <row r="6" spans="1:18">
      <c r="A6" s="61" t="s">
        <v>104</v>
      </c>
      <c r="B6" s="61" t="s">
        <v>105</v>
      </c>
      <c r="C6" s="61" t="s">
        <v>292</v>
      </c>
      <c r="D6" s="8" t="s">
        <v>102</v>
      </c>
      <c r="E6" s="8" t="s">
        <v>92</v>
      </c>
      <c r="F6" s="8" t="s">
        <v>93</v>
      </c>
      <c r="G6" s="8" t="s">
        <v>102</v>
      </c>
      <c r="H6" s="8" t="s">
        <v>92</v>
      </c>
      <c r="I6" s="8" t="s">
        <v>93</v>
      </c>
      <c r="J6" s="61" t="s">
        <v>104</v>
      </c>
      <c r="K6" s="61" t="s">
        <v>105</v>
      </c>
      <c r="L6" s="61" t="s">
        <v>292</v>
      </c>
      <c r="M6" s="8" t="s">
        <v>102</v>
      </c>
      <c r="N6" s="8" t="s">
        <v>92</v>
      </c>
      <c r="O6" s="8" t="s">
        <v>93</v>
      </c>
      <c r="P6" s="8" t="s">
        <v>102</v>
      </c>
      <c r="Q6" s="8" t="s">
        <v>92</v>
      </c>
      <c r="R6" s="8" t="s">
        <v>93</v>
      </c>
    </row>
    <row r="7" spans="1:18">
      <c r="A7" s="61" t="s">
        <v>114</v>
      </c>
      <c r="B7" s="61" t="s">
        <v>115</v>
      </c>
      <c r="C7" s="61" t="s">
        <v>116</v>
      </c>
      <c r="D7" s="61" t="s">
        <v>117</v>
      </c>
      <c r="E7" s="61" t="s">
        <v>118</v>
      </c>
      <c r="F7" s="61" t="s">
        <v>119</v>
      </c>
      <c r="G7" s="61" t="s">
        <v>120</v>
      </c>
      <c r="H7" s="61" t="s">
        <v>121</v>
      </c>
      <c r="I7" s="61" t="s">
        <v>122</v>
      </c>
      <c r="J7" s="61" t="s">
        <v>123</v>
      </c>
      <c r="K7" s="61" t="s">
        <v>124</v>
      </c>
      <c r="L7" s="61" t="s">
        <v>125</v>
      </c>
      <c r="M7" s="61" t="s">
        <v>126</v>
      </c>
      <c r="N7" s="61" t="s">
        <v>127</v>
      </c>
      <c r="O7" s="61" t="s">
        <v>128</v>
      </c>
      <c r="P7" s="61" t="s">
        <v>129</v>
      </c>
      <c r="Q7" s="61" t="s">
        <v>130</v>
      </c>
      <c r="R7" s="61" t="s">
        <v>131</v>
      </c>
    </row>
    <row r="8" spans="1:18">
      <c r="A8" s="62" t="s">
        <v>299</v>
      </c>
      <c r="B8" s="63" t="s">
        <v>300</v>
      </c>
      <c r="C8" s="64" t="s">
        <v>301</v>
      </c>
      <c r="D8" s="65">
        <f>E8+F8</f>
        <v>6529343.34</v>
      </c>
      <c r="E8" s="65">
        <f>SUM(E9:E12)</f>
        <v>6529343.34</v>
      </c>
      <c r="F8" s="65">
        <v>0</v>
      </c>
      <c r="G8" s="66"/>
      <c r="H8" s="66"/>
      <c r="I8" s="66"/>
      <c r="J8" s="62" t="s">
        <v>302</v>
      </c>
      <c r="K8" s="62" t="s">
        <v>300</v>
      </c>
      <c r="L8" s="64" t="s">
        <v>99</v>
      </c>
      <c r="M8" s="66">
        <f>N8+O8</f>
        <v>6529343.34</v>
      </c>
      <c r="N8" s="66">
        <f>SUM(N9:N21)</f>
        <v>6529343.34</v>
      </c>
      <c r="O8" s="65">
        <v>0</v>
      </c>
      <c r="P8" s="66"/>
      <c r="Q8" s="66"/>
      <c r="R8" s="66"/>
    </row>
    <row r="9" spans="1:18">
      <c r="A9" s="63"/>
      <c r="B9" s="63" t="s">
        <v>210</v>
      </c>
      <c r="C9" s="67" t="s">
        <v>303</v>
      </c>
      <c r="D9" s="65">
        <f t="shared" ref="D9:D40" si="0">E9+F9</f>
        <v>4874526</v>
      </c>
      <c r="E9" s="65">
        <v>4874526</v>
      </c>
      <c r="F9" s="65">
        <v>0</v>
      </c>
      <c r="G9" s="66"/>
      <c r="H9" s="66"/>
      <c r="I9" s="66"/>
      <c r="J9" s="63"/>
      <c r="K9" s="63" t="s">
        <v>210</v>
      </c>
      <c r="L9" s="67" t="s">
        <v>304</v>
      </c>
      <c r="M9" s="66">
        <f t="shared" ref="M9:M40" si="1">N9+O9</f>
        <v>1689932</v>
      </c>
      <c r="N9" s="66">
        <v>1689932</v>
      </c>
      <c r="O9" s="65">
        <v>0</v>
      </c>
      <c r="P9" s="66"/>
      <c r="Q9" s="66"/>
      <c r="R9" s="66"/>
    </row>
    <row r="10" spans="1:18">
      <c r="A10" s="63"/>
      <c r="B10" s="63" t="s">
        <v>212</v>
      </c>
      <c r="C10" s="67" t="s">
        <v>305</v>
      </c>
      <c r="D10" s="65">
        <f t="shared" si="0"/>
        <v>1262557.02</v>
      </c>
      <c r="E10" s="65">
        <v>1262557.02</v>
      </c>
      <c r="F10" s="65">
        <v>0</v>
      </c>
      <c r="G10" s="66"/>
      <c r="H10" s="66"/>
      <c r="I10" s="66"/>
      <c r="J10" s="63"/>
      <c r="K10" s="63" t="s">
        <v>212</v>
      </c>
      <c r="L10" s="67" t="s">
        <v>306</v>
      </c>
      <c r="M10" s="66">
        <f t="shared" si="1"/>
        <v>1942304</v>
      </c>
      <c r="N10" s="66">
        <v>1942304</v>
      </c>
      <c r="O10" s="65">
        <v>0</v>
      </c>
      <c r="P10" s="66"/>
      <c r="Q10" s="66"/>
      <c r="R10" s="66"/>
    </row>
    <row r="11" spans="1:18">
      <c r="A11" s="63"/>
      <c r="B11" s="63" t="s">
        <v>214</v>
      </c>
      <c r="C11" s="67" t="s">
        <v>307</v>
      </c>
      <c r="D11" s="65">
        <f t="shared" si="0"/>
        <v>392260.32</v>
      </c>
      <c r="E11" s="65">
        <v>392260.32</v>
      </c>
      <c r="F11" s="65">
        <v>0</v>
      </c>
      <c r="G11" s="66"/>
      <c r="H11" s="66"/>
      <c r="I11" s="66"/>
      <c r="J11" s="63"/>
      <c r="K11" s="63" t="s">
        <v>214</v>
      </c>
      <c r="L11" s="67" t="s">
        <v>308</v>
      </c>
      <c r="M11" s="66">
        <f t="shared" si="1"/>
        <v>790190</v>
      </c>
      <c r="N11" s="66">
        <v>790190</v>
      </c>
      <c r="O11" s="65">
        <v>0</v>
      </c>
      <c r="P11" s="66"/>
      <c r="Q11" s="66"/>
      <c r="R11" s="66"/>
    </row>
    <row r="12" spans="1:18">
      <c r="A12" s="63"/>
      <c r="B12" s="63" t="s">
        <v>234</v>
      </c>
      <c r="C12" s="67" t="s">
        <v>309</v>
      </c>
      <c r="D12" s="65">
        <f t="shared" si="0"/>
        <v>0</v>
      </c>
      <c r="E12" s="65">
        <v>0</v>
      </c>
      <c r="F12" s="65">
        <v>0</v>
      </c>
      <c r="G12" s="66"/>
      <c r="H12" s="66"/>
      <c r="I12" s="66"/>
      <c r="J12" s="63"/>
      <c r="K12" s="63" t="s">
        <v>216</v>
      </c>
      <c r="L12" s="67" t="s">
        <v>310</v>
      </c>
      <c r="M12" s="66"/>
      <c r="N12" s="66"/>
      <c r="O12" s="65">
        <v>0</v>
      </c>
      <c r="P12" s="66"/>
      <c r="Q12" s="66"/>
      <c r="R12" s="66"/>
    </row>
    <row r="13" spans="1:18">
      <c r="A13" s="62" t="s">
        <v>311</v>
      </c>
      <c r="B13" s="62" t="s">
        <v>300</v>
      </c>
      <c r="C13" s="64" t="s">
        <v>312</v>
      </c>
      <c r="D13" s="65">
        <f t="shared" si="0"/>
        <v>6517901.84</v>
      </c>
      <c r="E13" s="65">
        <f>SUM(E14:E23)</f>
        <v>795776.72</v>
      </c>
      <c r="F13" s="65">
        <f>SUM(F14:F23)</f>
        <v>5722125.12</v>
      </c>
      <c r="G13" s="66"/>
      <c r="H13" s="66"/>
      <c r="I13" s="66"/>
      <c r="J13" s="63"/>
      <c r="K13" s="63" t="s">
        <v>218</v>
      </c>
      <c r="L13" s="67" t="s">
        <v>313</v>
      </c>
      <c r="M13" s="66">
        <f t="shared" si="1"/>
        <v>452100</v>
      </c>
      <c r="N13" s="66">
        <v>452100</v>
      </c>
      <c r="O13" s="65">
        <v>0</v>
      </c>
      <c r="P13" s="66"/>
      <c r="Q13" s="66"/>
      <c r="R13" s="66"/>
    </row>
    <row r="14" spans="1:18">
      <c r="A14" s="63"/>
      <c r="B14" s="63" t="s">
        <v>210</v>
      </c>
      <c r="C14" s="67" t="s">
        <v>314</v>
      </c>
      <c r="D14" s="65">
        <f t="shared" si="0"/>
        <v>3505305.52</v>
      </c>
      <c r="E14" s="65">
        <v>690776.72</v>
      </c>
      <c r="F14" s="65">
        <v>2814528.8</v>
      </c>
      <c r="G14" s="66"/>
      <c r="H14" s="66"/>
      <c r="I14" s="66"/>
      <c r="J14" s="63"/>
      <c r="K14" s="63" t="s">
        <v>220</v>
      </c>
      <c r="L14" s="67" t="s">
        <v>315</v>
      </c>
      <c r="M14" s="66">
        <f t="shared" si="1"/>
        <v>653767.2</v>
      </c>
      <c r="N14" s="66">
        <v>653767.2</v>
      </c>
      <c r="O14" s="65">
        <v>0</v>
      </c>
      <c r="P14" s="66"/>
      <c r="Q14" s="66"/>
      <c r="R14" s="66"/>
    </row>
    <row r="15" spans="1:18">
      <c r="A15" s="63"/>
      <c r="B15" s="63" t="s">
        <v>212</v>
      </c>
      <c r="C15" s="67" t="s">
        <v>316</v>
      </c>
      <c r="D15" s="65">
        <f t="shared" si="0"/>
        <v>109000</v>
      </c>
      <c r="E15" s="65">
        <v>0</v>
      </c>
      <c r="F15" s="65">
        <v>109000</v>
      </c>
      <c r="G15" s="66"/>
      <c r="H15" s="66"/>
      <c r="I15" s="66"/>
      <c r="J15" s="63"/>
      <c r="K15" s="63" t="s">
        <v>222</v>
      </c>
      <c r="L15" s="67" t="s">
        <v>317</v>
      </c>
      <c r="M15" s="66">
        <f t="shared" si="1"/>
        <v>50000</v>
      </c>
      <c r="N15" s="66">
        <v>50000</v>
      </c>
      <c r="O15" s="65">
        <v>0</v>
      </c>
      <c r="P15" s="66"/>
      <c r="Q15" s="66"/>
      <c r="R15" s="66"/>
    </row>
    <row r="16" spans="1:18">
      <c r="A16" s="63"/>
      <c r="B16" s="63" t="s">
        <v>214</v>
      </c>
      <c r="C16" s="67" t="s">
        <v>318</v>
      </c>
      <c r="D16" s="65">
        <f t="shared" si="0"/>
        <v>569000</v>
      </c>
      <c r="E16" s="65">
        <v>0</v>
      </c>
      <c r="F16" s="65">
        <v>569000</v>
      </c>
      <c r="G16" s="66"/>
      <c r="H16" s="66"/>
      <c r="I16" s="66"/>
      <c r="J16" s="63"/>
      <c r="K16" s="63" t="s">
        <v>224</v>
      </c>
      <c r="L16" s="67" t="s">
        <v>319</v>
      </c>
      <c r="M16" s="66">
        <f t="shared" si="1"/>
        <v>333504</v>
      </c>
      <c r="N16" s="66">
        <v>333504</v>
      </c>
      <c r="O16" s="65">
        <v>0</v>
      </c>
      <c r="P16" s="66"/>
      <c r="Q16" s="66"/>
      <c r="R16" s="66"/>
    </row>
    <row r="17" spans="1:18">
      <c r="A17" s="63"/>
      <c r="B17" s="63" t="s">
        <v>239</v>
      </c>
      <c r="C17" s="67" t="s">
        <v>320</v>
      </c>
      <c r="D17" s="65">
        <f t="shared" si="0"/>
        <v>0</v>
      </c>
      <c r="E17" s="65">
        <v>0</v>
      </c>
      <c r="F17" s="65">
        <v>0</v>
      </c>
      <c r="G17" s="66"/>
      <c r="H17" s="66"/>
      <c r="I17" s="66"/>
      <c r="J17" s="63"/>
      <c r="K17" s="63" t="s">
        <v>226</v>
      </c>
      <c r="L17" s="67" t="s">
        <v>321</v>
      </c>
      <c r="M17" s="66">
        <f t="shared" si="1"/>
        <v>105053.76</v>
      </c>
      <c r="N17" s="66">
        <v>105053.76</v>
      </c>
      <c r="O17" s="65">
        <v>0</v>
      </c>
      <c r="P17" s="66"/>
      <c r="Q17" s="66"/>
      <c r="R17" s="66"/>
    </row>
    <row r="18" spans="1:18">
      <c r="A18" s="63"/>
      <c r="B18" s="63" t="s">
        <v>241</v>
      </c>
      <c r="C18" s="67" t="s">
        <v>322</v>
      </c>
      <c r="D18" s="65">
        <f t="shared" si="0"/>
        <v>1349596.32</v>
      </c>
      <c r="E18" s="65">
        <v>0</v>
      </c>
      <c r="F18" s="65">
        <v>1349596.32</v>
      </c>
      <c r="G18" s="66"/>
      <c r="H18" s="66"/>
      <c r="I18" s="66"/>
      <c r="J18" s="63"/>
      <c r="K18" s="63" t="s">
        <v>228</v>
      </c>
      <c r="L18" s="67" t="s">
        <v>323</v>
      </c>
      <c r="M18" s="66">
        <f t="shared" si="1"/>
        <v>120232.06</v>
      </c>
      <c r="N18" s="66">
        <v>120232.06</v>
      </c>
      <c r="O18" s="65">
        <v>0</v>
      </c>
      <c r="P18" s="66"/>
      <c r="Q18" s="66"/>
      <c r="R18" s="66"/>
    </row>
    <row r="19" spans="1:18">
      <c r="A19" s="63"/>
      <c r="B19" s="63" t="s">
        <v>216</v>
      </c>
      <c r="C19" s="67" t="s">
        <v>324</v>
      </c>
      <c r="D19" s="65">
        <f t="shared" si="0"/>
        <v>50000</v>
      </c>
      <c r="E19" s="65">
        <v>0</v>
      </c>
      <c r="F19" s="65">
        <v>50000</v>
      </c>
      <c r="G19" s="66"/>
      <c r="H19" s="66"/>
      <c r="I19" s="66"/>
      <c r="J19" s="63"/>
      <c r="K19" s="63" t="s">
        <v>230</v>
      </c>
      <c r="L19" s="67" t="s">
        <v>307</v>
      </c>
      <c r="M19" s="66">
        <f t="shared" si="1"/>
        <v>392260.32</v>
      </c>
      <c r="N19" s="66">
        <v>392260.32</v>
      </c>
      <c r="O19" s="65">
        <v>0</v>
      </c>
      <c r="P19" s="66"/>
      <c r="Q19" s="66"/>
      <c r="R19" s="66"/>
    </row>
    <row r="20" ht="12" customHeight="1" spans="1:18">
      <c r="A20" s="63"/>
      <c r="B20" s="63" t="s">
        <v>218</v>
      </c>
      <c r="C20" s="67" t="s">
        <v>325</v>
      </c>
      <c r="D20" s="65">
        <f t="shared" si="0"/>
        <v>0</v>
      </c>
      <c r="E20" s="65">
        <v>0</v>
      </c>
      <c r="F20" s="65">
        <v>0</v>
      </c>
      <c r="G20" s="66"/>
      <c r="H20" s="66"/>
      <c r="I20" s="66"/>
      <c r="J20" s="63"/>
      <c r="K20" s="63" t="s">
        <v>232</v>
      </c>
      <c r="L20" s="67" t="s">
        <v>326</v>
      </c>
      <c r="M20" s="66"/>
      <c r="N20" s="66"/>
      <c r="O20" s="65">
        <v>0</v>
      </c>
      <c r="P20" s="66"/>
      <c r="Q20" s="66"/>
      <c r="R20" s="66"/>
    </row>
    <row r="21" spans="1:18">
      <c r="A21" s="63"/>
      <c r="B21" s="63" t="s">
        <v>220</v>
      </c>
      <c r="C21" s="67" t="s">
        <v>327</v>
      </c>
      <c r="D21" s="65">
        <f t="shared" si="0"/>
        <v>105000</v>
      </c>
      <c r="E21" s="65">
        <v>105000</v>
      </c>
      <c r="F21" s="65">
        <v>0</v>
      </c>
      <c r="G21" s="66"/>
      <c r="H21" s="66"/>
      <c r="I21" s="66"/>
      <c r="J21" s="63"/>
      <c r="K21" s="63" t="s">
        <v>234</v>
      </c>
      <c r="L21" s="67" t="s">
        <v>309</v>
      </c>
      <c r="M21" s="66"/>
      <c r="N21" s="66"/>
      <c r="O21" s="65">
        <v>0</v>
      </c>
      <c r="P21" s="66"/>
      <c r="Q21" s="66"/>
      <c r="R21" s="66"/>
    </row>
    <row r="22" spans="1:18">
      <c r="A22" s="63"/>
      <c r="B22" s="63" t="s">
        <v>222</v>
      </c>
      <c r="C22" s="67" t="s">
        <v>328</v>
      </c>
      <c r="D22" s="65">
        <f t="shared" si="0"/>
        <v>150000</v>
      </c>
      <c r="E22" s="65">
        <v>0</v>
      </c>
      <c r="F22" s="65">
        <v>150000</v>
      </c>
      <c r="G22" s="66"/>
      <c r="H22" s="66"/>
      <c r="I22" s="66"/>
      <c r="J22" s="62" t="s">
        <v>329</v>
      </c>
      <c r="K22" s="62" t="s">
        <v>300</v>
      </c>
      <c r="L22" s="64" t="s">
        <v>100</v>
      </c>
      <c r="M22" s="66">
        <f t="shared" si="1"/>
        <v>6517901.84</v>
      </c>
      <c r="N22" s="66">
        <f>SUM(N23:N49)</f>
        <v>795776.72</v>
      </c>
      <c r="O22" s="65">
        <f>SUM(O23:O49)</f>
        <v>5722125.12</v>
      </c>
      <c r="P22" s="66"/>
      <c r="Q22" s="66"/>
      <c r="R22" s="66"/>
    </row>
    <row r="23" spans="1:18">
      <c r="A23" s="63"/>
      <c r="B23" s="63" t="s">
        <v>234</v>
      </c>
      <c r="C23" s="67" t="s">
        <v>330</v>
      </c>
      <c r="D23" s="65">
        <f t="shared" si="0"/>
        <v>680000</v>
      </c>
      <c r="E23" s="65">
        <v>0</v>
      </c>
      <c r="F23" s="65">
        <v>680000</v>
      </c>
      <c r="G23" s="66"/>
      <c r="H23" s="66"/>
      <c r="I23" s="66"/>
      <c r="J23" s="63"/>
      <c r="K23" s="63" t="s">
        <v>210</v>
      </c>
      <c r="L23" s="67" t="s">
        <v>331</v>
      </c>
      <c r="M23" s="66">
        <f t="shared" si="1"/>
        <v>1871460</v>
      </c>
      <c r="N23" s="66">
        <v>317000</v>
      </c>
      <c r="O23" s="65">
        <v>1554460</v>
      </c>
      <c r="P23" s="66"/>
      <c r="Q23" s="66"/>
      <c r="R23" s="66"/>
    </row>
    <row r="24" spans="1:18">
      <c r="A24" s="62" t="s">
        <v>332</v>
      </c>
      <c r="B24" s="62" t="s">
        <v>300</v>
      </c>
      <c r="C24" s="64" t="s">
        <v>333</v>
      </c>
      <c r="D24" s="65">
        <f t="shared" si="0"/>
        <v>315380</v>
      </c>
      <c r="E24" s="65">
        <v>0</v>
      </c>
      <c r="F24" s="65">
        <f>SUM(F25:F31)</f>
        <v>315380</v>
      </c>
      <c r="G24" s="66"/>
      <c r="H24" s="66"/>
      <c r="I24" s="66"/>
      <c r="J24" s="63"/>
      <c r="K24" s="63" t="s">
        <v>212</v>
      </c>
      <c r="L24" s="67" t="s">
        <v>334</v>
      </c>
      <c r="M24" s="66">
        <f t="shared" si="1"/>
        <v>161000</v>
      </c>
      <c r="N24" s="66"/>
      <c r="O24" s="65">
        <v>161000</v>
      </c>
      <c r="P24" s="66"/>
      <c r="Q24" s="66"/>
      <c r="R24" s="66"/>
    </row>
    <row r="25" spans="1:18">
      <c r="A25" s="63"/>
      <c r="B25" s="63" t="s">
        <v>210</v>
      </c>
      <c r="C25" s="67" t="s">
        <v>335</v>
      </c>
      <c r="D25" s="65">
        <f t="shared" si="0"/>
        <v>0</v>
      </c>
      <c r="E25" s="65">
        <v>0</v>
      </c>
      <c r="F25" s="65">
        <v>0</v>
      </c>
      <c r="G25" s="66"/>
      <c r="H25" s="66"/>
      <c r="I25" s="66"/>
      <c r="J25" s="63"/>
      <c r="K25" s="63" t="s">
        <v>214</v>
      </c>
      <c r="L25" s="67" t="s">
        <v>336</v>
      </c>
      <c r="M25" s="66">
        <f t="shared" si="1"/>
        <v>480000</v>
      </c>
      <c r="N25" s="66"/>
      <c r="O25" s="65">
        <v>480000</v>
      </c>
      <c r="P25" s="66"/>
      <c r="Q25" s="66"/>
      <c r="R25" s="66"/>
    </row>
    <row r="26" spans="1:18">
      <c r="A26" s="63"/>
      <c r="B26" s="63" t="s">
        <v>212</v>
      </c>
      <c r="C26" s="67" t="s">
        <v>337</v>
      </c>
      <c r="D26" s="65">
        <f t="shared" si="0"/>
        <v>0</v>
      </c>
      <c r="E26" s="65">
        <v>0</v>
      </c>
      <c r="F26" s="65">
        <v>0</v>
      </c>
      <c r="G26" s="66"/>
      <c r="H26" s="66"/>
      <c r="I26" s="66"/>
      <c r="J26" s="63"/>
      <c r="K26" s="63" t="s">
        <v>239</v>
      </c>
      <c r="L26" s="67" t="s">
        <v>338</v>
      </c>
      <c r="M26" s="66"/>
      <c r="N26" s="66"/>
      <c r="O26" s="65">
        <v>0</v>
      </c>
      <c r="P26" s="66"/>
      <c r="Q26" s="66"/>
      <c r="R26" s="66"/>
    </row>
    <row r="27" spans="1:18">
      <c r="A27" s="63"/>
      <c r="B27" s="63" t="s">
        <v>214</v>
      </c>
      <c r="C27" s="67" t="s">
        <v>339</v>
      </c>
      <c r="D27" s="65">
        <f t="shared" si="0"/>
        <v>0</v>
      </c>
      <c r="E27" s="65">
        <v>0</v>
      </c>
      <c r="F27" s="65">
        <v>0</v>
      </c>
      <c r="G27" s="66"/>
      <c r="H27" s="66"/>
      <c r="I27" s="66"/>
      <c r="J27" s="63"/>
      <c r="K27" s="63" t="s">
        <v>241</v>
      </c>
      <c r="L27" s="67" t="s">
        <v>340</v>
      </c>
      <c r="M27" s="66"/>
      <c r="N27" s="66"/>
      <c r="O27" s="65">
        <v>0</v>
      </c>
      <c r="P27" s="66"/>
      <c r="Q27" s="66"/>
      <c r="R27" s="66"/>
    </row>
    <row r="28" spans="1:18">
      <c r="A28" s="63"/>
      <c r="B28" s="63" t="s">
        <v>241</v>
      </c>
      <c r="C28" s="67" t="s">
        <v>341</v>
      </c>
      <c r="D28" s="65">
        <f t="shared" si="0"/>
        <v>0</v>
      </c>
      <c r="E28" s="65">
        <v>0</v>
      </c>
      <c r="F28" s="65">
        <v>0</v>
      </c>
      <c r="G28" s="66"/>
      <c r="H28" s="66"/>
      <c r="I28" s="66"/>
      <c r="J28" s="63"/>
      <c r="K28" s="63" t="s">
        <v>216</v>
      </c>
      <c r="L28" s="67" t="s">
        <v>342</v>
      </c>
      <c r="M28" s="66"/>
      <c r="N28" s="66"/>
      <c r="O28" s="65">
        <v>0</v>
      </c>
      <c r="P28" s="66"/>
      <c r="Q28" s="66"/>
      <c r="R28" s="66"/>
    </row>
    <row r="29" spans="1:18">
      <c r="A29" s="63"/>
      <c r="B29" s="63" t="s">
        <v>216</v>
      </c>
      <c r="C29" s="67" t="s">
        <v>343</v>
      </c>
      <c r="D29" s="65">
        <f t="shared" si="0"/>
        <v>315380</v>
      </c>
      <c r="E29" s="65">
        <v>0</v>
      </c>
      <c r="F29" s="65">
        <v>315380</v>
      </c>
      <c r="G29" s="66"/>
      <c r="H29" s="66"/>
      <c r="I29" s="66"/>
      <c r="J29" s="63"/>
      <c r="K29" s="63" t="s">
        <v>218</v>
      </c>
      <c r="L29" s="67" t="s">
        <v>344</v>
      </c>
      <c r="M29" s="66">
        <f t="shared" si="1"/>
        <v>134800</v>
      </c>
      <c r="N29" s="66"/>
      <c r="O29" s="65">
        <v>134800</v>
      </c>
      <c r="P29" s="66"/>
      <c r="Q29" s="66"/>
      <c r="R29" s="66"/>
    </row>
    <row r="30" spans="1:18">
      <c r="A30" s="63"/>
      <c r="B30" s="63" t="s">
        <v>218</v>
      </c>
      <c r="C30" s="67" t="s">
        <v>345</v>
      </c>
      <c r="D30" s="65">
        <f t="shared" si="0"/>
        <v>0</v>
      </c>
      <c r="E30" s="65">
        <v>0</v>
      </c>
      <c r="F30" s="65">
        <v>0</v>
      </c>
      <c r="G30" s="66"/>
      <c r="H30" s="66"/>
      <c r="I30" s="66"/>
      <c r="J30" s="63"/>
      <c r="K30" s="63" t="s">
        <v>220</v>
      </c>
      <c r="L30" s="67" t="s">
        <v>346</v>
      </c>
      <c r="M30" s="66"/>
      <c r="N30" s="66"/>
      <c r="O30" s="65">
        <v>0</v>
      </c>
      <c r="P30" s="66"/>
      <c r="Q30" s="66"/>
      <c r="R30" s="66"/>
    </row>
    <row r="31" spans="1:18">
      <c r="A31" s="63"/>
      <c r="B31" s="63" t="s">
        <v>234</v>
      </c>
      <c r="C31" s="67" t="s">
        <v>347</v>
      </c>
      <c r="D31" s="65">
        <f t="shared" si="0"/>
        <v>0</v>
      </c>
      <c r="E31" s="65">
        <v>0</v>
      </c>
      <c r="F31" s="65">
        <v>0</v>
      </c>
      <c r="G31" s="66"/>
      <c r="H31" s="66"/>
      <c r="I31" s="66"/>
      <c r="J31" s="63"/>
      <c r="K31" s="63" t="s">
        <v>222</v>
      </c>
      <c r="L31" s="67" t="s">
        <v>348</v>
      </c>
      <c r="M31" s="66"/>
      <c r="N31" s="66"/>
      <c r="O31" s="65">
        <v>0</v>
      </c>
      <c r="P31" s="66"/>
      <c r="Q31" s="66"/>
      <c r="R31" s="66"/>
    </row>
    <row r="32" spans="1:18">
      <c r="A32" s="62" t="s">
        <v>349</v>
      </c>
      <c r="B32" s="62" t="s">
        <v>300</v>
      </c>
      <c r="C32" s="64" t="s">
        <v>350</v>
      </c>
      <c r="D32" s="65">
        <f t="shared" si="0"/>
        <v>0</v>
      </c>
      <c r="E32" s="65">
        <v>0</v>
      </c>
      <c r="F32" s="65">
        <v>0</v>
      </c>
      <c r="G32" s="66"/>
      <c r="H32" s="66"/>
      <c r="I32" s="66"/>
      <c r="J32" s="63"/>
      <c r="K32" s="63" t="s">
        <v>226</v>
      </c>
      <c r="L32" s="67" t="s">
        <v>351</v>
      </c>
      <c r="M32" s="66">
        <f t="shared" si="1"/>
        <v>785000</v>
      </c>
      <c r="N32" s="66"/>
      <c r="O32" s="65">
        <v>785000</v>
      </c>
      <c r="P32" s="66"/>
      <c r="Q32" s="66"/>
      <c r="R32" s="66"/>
    </row>
    <row r="33" spans="1:18">
      <c r="A33" s="63"/>
      <c r="B33" s="63" t="s">
        <v>210</v>
      </c>
      <c r="C33" s="67" t="s">
        <v>335</v>
      </c>
      <c r="D33" s="65">
        <f t="shared" si="0"/>
        <v>0</v>
      </c>
      <c r="E33" s="65">
        <v>0</v>
      </c>
      <c r="F33" s="65">
        <v>0</v>
      </c>
      <c r="G33" s="66"/>
      <c r="H33" s="66"/>
      <c r="I33" s="66"/>
      <c r="J33" s="63"/>
      <c r="K33" s="63" t="s">
        <v>228</v>
      </c>
      <c r="L33" s="67" t="s">
        <v>325</v>
      </c>
      <c r="M33" s="66"/>
      <c r="N33" s="66"/>
      <c r="O33" s="65">
        <v>0</v>
      </c>
      <c r="P33" s="66"/>
      <c r="Q33" s="66"/>
      <c r="R33" s="66"/>
    </row>
    <row r="34" spans="1:18">
      <c r="A34" s="63"/>
      <c r="B34" s="63" t="s">
        <v>212</v>
      </c>
      <c r="C34" s="67" t="s">
        <v>337</v>
      </c>
      <c r="D34" s="65">
        <f t="shared" si="0"/>
        <v>0</v>
      </c>
      <c r="E34" s="65">
        <v>0</v>
      </c>
      <c r="F34" s="65">
        <v>0</v>
      </c>
      <c r="G34" s="66"/>
      <c r="H34" s="66"/>
      <c r="I34" s="66"/>
      <c r="J34" s="63"/>
      <c r="K34" s="63" t="s">
        <v>230</v>
      </c>
      <c r="L34" s="67" t="s">
        <v>328</v>
      </c>
      <c r="M34" s="66">
        <f t="shared" si="1"/>
        <v>150000</v>
      </c>
      <c r="N34" s="66"/>
      <c r="O34" s="65">
        <v>150000</v>
      </c>
      <c r="P34" s="66"/>
      <c r="Q34" s="66"/>
      <c r="R34" s="66"/>
    </row>
    <row r="35" spans="1:18">
      <c r="A35" s="63"/>
      <c r="B35" s="63" t="s">
        <v>214</v>
      </c>
      <c r="C35" s="67" t="s">
        <v>339</v>
      </c>
      <c r="D35" s="65">
        <f t="shared" si="0"/>
        <v>0</v>
      </c>
      <c r="E35" s="65">
        <v>0</v>
      </c>
      <c r="F35" s="65">
        <v>0</v>
      </c>
      <c r="G35" s="66"/>
      <c r="H35" s="66"/>
      <c r="I35" s="66"/>
      <c r="J35" s="63"/>
      <c r="K35" s="63" t="s">
        <v>232</v>
      </c>
      <c r="L35" s="67" t="s">
        <v>352</v>
      </c>
      <c r="M35" s="66">
        <f t="shared" si="1"/>
        <v>179268.8</v>
      </c>
      <c r="N35" s="66"/>
      <c r="O35" s="65">
        <v>179268.8</v>
      </c>
      <c r="P35" s="66"/>
      <c r="Q35" s="66"/>
      <c r="R35" s="66"/>
    </row>
    <row r="36" spans="1:18">
      <c r="A36" s="63"/>
      <c r="B36" s="63" t="s">
        <v>239</v>
      </c>
      <c r="C36" s="67" t="s">
        <v>343</v>
      </c>
      <c r="D36" s="65">
        <f t="shared" si="0"/>
        <v>0</v>
      </c>
      <c r="E36" s="65">
        <v>0</v>
      </c>
      <c r="F36" s="65">
        <v>0</v>
      </c>
      <c r="G36" s="66"/>
      <c r="H36" s="66"/>
      <c r="I36" s="66"/>
      <c r="J36" s="63"/>
      <c r="K36" s="63" t="s">
        <v>251</v>
      </c>
      <c r="L36" s="67" t="s">
        <v>316</v>
      </c>
      <c r="M36" s="66">
        <f t="shared" si="1"/>
        <v>109000</v>
      </c>
      <c r="N36" s="66"/>
      <c r="O36" s="65">
        <v>109000</v>
      </c>
      <c r="P36" s="66"/>
      <c r="Q36" s="66"/>
      <c r="R36" s="66"/>
    </row>
    <row r="37" spans="1:18">
      <c r="A37" s="63"/>
      <c r="B37" s="63" t="s">
        <v>241</v>
      </c>
      <c r="C37" s="67" t="s">
        <v>345</v>
      </c>
      <c r="D37" s="65">
        <f t="shared" si="0"/>
        <v>0</v>
      </c>
      <c r="E37" s="65">
        <v>0</v>
      </c>
      <c r="F37" s="65">
        <v>0</v>
      </c>
      <c r="G37" s="66"/>
      <c r="H37" s="66"/>
      <c r="I37" s="66"/>
      <c r="J37" s="63"/>
      <c r="K37" s="63" t="s">
        <v>253</v>
      </c>
      <c r="L37" s="67" t="s">
        <v>318</v>
      </c>
      <c r="M37" s="66">
        <f t="shared" si="1"/>
        <v>569000</v>
      </c>
      <c r="N37" s="66"/>
      <c r="O37" s="65">
        <v>569000</v>
      </c>
      <c r="P37" s="66"/>
      <c r="Q37" s="66"/>
      <c r="R37" s="66"/>
    </row>
    <row r="38" spans="1:18">
      <c r="A38" s="63"/>
      <c r="B38" s="63" t="s">
        <v>234</v>
      </c>
      <c r="C38" s="67" t="s">
        <v>347</v>
      </c>
      <c r="D38" s="65">
        <f t="shared" si="0"/>
        <v>0</v>
      </c>
      <c r="E38" s="65">
        <v>0</v>
      </c>
      <c r="F38" s="65">
        <v>0</v>
      </c>
      <c r="G38" s="66"/>
      <c r="H38" s="66"/>
      <c r="I38" s="66"/>
      <c r="J38" s="63"/>
      <c r="K38" s="63" t="s">
        <v>255</v>
      </c>
      <c r="L38" s="67" t="s">
        <v>324</v>
      </c>
      <c r="M38" s="66">
        <f t="shared" si="1"/>
        <v>50000</v>
      </c>
      <c r="N38" s="66"/>
      <c r="O38" s="65">
        <v>50000</v>
      </c>
      <c r="P38" s="66"/>
      <c r="Q38" s="66"/>
      <c r="R38" s="66"/>
    </row>
    <row r="39" spans="1:18">
      <c r="A39" s="62" t="s">
        <v>353</v>
      </c>
      <c r="B39" s="62" t="s">
        <v>300</v>
      </c>
      <c r="C39" s="64" t="s">
        <v>354</v>
      </c>
      <c r="D39" s="65">
        <f t="shared" si="0"/>
        <v>0</v>
      </c>
      <c r="E39" s="65">
        <v>0</v>
      </c>
      <c r="F39" s="65">
        <v>0</v>
      </c>
      <c r="G39" s="66"/>
      <c r="H39" s="66"/>
      <c r="I39" s="66"/>
      <c r="J39" s="63"/>
      <c r="K39" s="63" t="s">
        <v>257</v>
      </c>
      <c r="L39" s="67" t="s">
        <v>355</v>
      </c>
      <c r="M39" s="66"/>
      <c r="N39" s="66"/>
      <c r="O39" s="65">
        <v>0</v>
      </c>
      <c r="P39" s="66"/>
      <c r="Q39" s="66"/>
      <c r="R39" s="66"/>
    </row>
    <row r="40" spans="1:18">
      <c r="A40" s="63"/>
      <c r="B40" s="63" t="s">
        <v>210</v>
      </c>
      <c r="C40" s="67" t="s">
        <v>99</v>
      </c>
      <c r="D40" s="65">
        <f t="shared" si="0"/>
        <v>0</v>
      </c>
      <c r="E40" s="65">
        <v>0</v>
      </c>
      <c r="F40" s="65">
        <v>0</v>
      </c>
      <c r="G40" s="66"/>
      <c r="H40" s="66"/>
      <c r="I40" s="66"/>
      <c r="J40" s="63"/>
      <c r="K40" s="63" t="s">
        <v>259</v>
      </c>
      <c r="L40" s="67" t="s">
        <v>356</v>
      </c>
      <c r="M40" s="66"/>
      <c r="N40" s="66"/>
      <c r="O40" s="65">
        <v>0</v>
      </c>
      <c r="P40" s="66"/>
      <c r="Q40" s="66"/>
      <c r="R40" s="66"/>
    </row>
    <row r="41" spans="1:18">
      <c r="A41" s="63"/>
      <c r="B41" s="63" t="s">
        <v>212</v>
      </c>
      <c r="C41" s="67" t="s">
        <v>100</v>
      </c>
      <c r="D41" s="65">
        <f t="shared" ref="D41:D82" si="2">E41+F41</f>
        <v>0</v>
      </c>
      <c r="E41" s="65">
        <v>0</v>
      </c>
      <c r="F41" s="65">
        <v>0</v>
      </c>
      <c r="G41" s="66"/>
      <c r="H41" s="66"/>
      <c r="I41" s="66"/>
      <c r="J41" s="63"/>
      <c r="K41" s="63" t="s">
        <v>261</v>
      </c>
      <c r="L41" s="67" t="s">
        <v>357</v>
      </c>
      <c r="M41" s="66"/>
      <c r="N41" s="66"/>
      <c r="O41" s="65">
        <v>0</v>
      </c>
      <c r="P41" s="66"/>
      <c r="Q41" s="66"/>
      <c r="R41" s="66"/>
    </row>
    <row r="42" spans="1:18">
      <c r="A42" s="63"/>
      <c r="B42" s="63" t="s">
        <v>234</v>
      </c>
      <c r="C42" s="67" t="s">
        <v>358</v>
      </c>
      <c r="D42" s="65">
        <f t="shared" si="2"/>
        <v>0</v>
      </c>
      <c r="E42" s="65">
        <v>0</v>
      </c>
      <c r="F42" s="65">
        <v>0</v>
      </c>
      <c r="G42" s="66"/>
      <c r="H42" s="66"/>
      <c r="I42" s="66"/>
      <c r="J42" s="63"/>
      <c r="K42" s="63" t="s">
        <v>263</v>
      </c>
      <c r="L42" s="67" t="s">
        <v>359</v>
      </c>
      <c r="M42" s="66">
        <f t="shared" ref="M42:M47" si="3">N42+O42</f>
        <v>869596.32</v>
      </c>
      <c r="N42" s="66"/>
      <c r="O42" s="65">
        <v>869596.32</v>
      </c>
      <c r="P42" s="66"/>
      <c r="Q42" s="66"/>
      <c r="R42" s="66"/>
    </row>
    <row r="43" spans="1:18">
      <c r="A43" s="62" t="s">
        <v>360</v>
      </c>
      <c r="B43" s="62" t="s">
        <v>300</v>
      </c>
      <c r="C43" s="64" t="s">
        <v>361</v>
      </c>
      <c r="D43" s="65">
        <f t="shared" si="2"/>
        <v>0</v>
      </c>
      <c r="E43" s="65">
        <v>0</v>
      </c>
      <c r="F43" s="65">
        <v>0</v>
      </c>
      <c r="G43" s="66"/>
      <c r="H43" s="66"/>
      <c r="I43" s="66"/>
      <c r="J43" s="63"/>
      <c r="K43" s="63" t="s">
        <v>265</v>
      </c>
      <c r="L43" s="67" t="s">
        <v>322</v>
      </c>
      <c r="M43" s="66"/>
      <c r="N43" s="66"/>
      <c r="O43" s="65">
        <v>0</v>
      </c>
      <c r="P43" s="66"/>
      <c r="Q43" s="66"/>
      <c r="R43" s="66"/>
    </row>
    <row r="44" spans="1:18">
      <c r="A44" s="63"/>
      <c r="B44" s="63" t="s">
        <v>210</v>
      </c>
      <c r="C44" s="67" t="s">
        <v>362</v>
      </c>
      <c r="D44" s="65">
        <f t="shared" si="2"/>
        <v>0</v>
      </c>
      <c r="E44" s="65">
        <v>0</v>
      </c>
      <c r="F44" s="65">
        <v>0</v>
      </c>
      <c r="G44" s="66"/>
      <c r="H44" s="66"/>
      <c r="I44" s="66"/>
      <c r="J44" s="63"/>
      <c r="K44" s="63" t="s">
        <v>267</v>
      </c>
      <c r="L44" s="67" t="s">
        <v>363</v>
      </c>
      <c r="M44" s="66">
        <f t="shared" si="3"/>
        <v>65376.72</v>
      </c>
      <c r="N44" s="66">
        <v>65376.72</v>
      </c>
      <c r="O44" s="65">
        <v>0</v>
      </c>
      <c r="P44" s="66"/>
      <c r="Q44" s="66"/>
      <c r="R44" s="66"/>
    </row>
    <row r="45" spans="1:18">
      <c r="A45" s="63"/>
      <c r="B45" s="63" t="s">
        <v>212</v>
      </c>
      <c r="C45" s="67" t="s">
        <v>364</v>
      </c>
      <c r="D45" s="65">
        <f t="shared" si="2"/>
        <v>0</v>
      </c>
      <c r="E45" s="65">
        <v>0</v>
      </c>
      <c r="F45" s="65">
        <v>0</v>
      </c>
      <c r="G45" s="66"/>
      <c r="H45" s="66"/>
      <c r="I45" s="66"/>
      <c r="J45" s="63"/>
      <c r="K45" s="63" t="s">
        <v>269</v>
      </c>
      <c r="L45" s="67" t="s">
        <v>365</v>
      </c>
      <c r="M45" s="66"/>
      <c r="N45" s="66"/>
      <c r="O45" s="65">
        <v>0</v>
      </c>
      <c r="P45" s="66"/>
      <c r="Q45" s="66"/>
      <c r="R45" s="66"/>
    </row>
    <row r="46" spans="1:18">
      <c r="A46" s="62" t="s">
        <v>366</v>
      </c>
      <c r="B46" s="62" t="s">
        <v>300</v>
      </c>
      <c r="C46" s="64" t="s">
        <v>367</v>
      </c>
      <c r="D46" s="65">
        <f t="shared" si="2"/>
        <v>0</v>
      </c>
      <c r="E46" s="65">
        <v>0</v>
      </c>
      <c r="F46" s="65">
        <v>0</v>
      </c>
      <c r="G46" s="66"/>
      <c r="H46" s="66"/>
      <c r="I46" s="66"/>
      <c r="J46" s="63"/>
      <c r="K46" s="63" t="s">
        <v>271</v>
      </c>
      <c r="L46" s="67" t="s">
        <v>327</v>
      </c>
      <c r="M46" s="66">
        <f t="shared" si="3"/>
        <v>105000</v>
      </c>
      <c r="N46" s="66">
        <v>105000</v>
      </c>
      <c r="O46" s="65">
        <v>0</v>
      </c>
      <c r="P46" s="66"/>
      <c r="Q46" s="66"/>
      <c r="R46" s="66"/>
    </row>
    <row r="47" spans="1:18">
      <c r="A47" s="63"/>
      <c r="B47" s="63" t="s">
        <v>210</v>
      </c>
      <c r="C47" s="67" t="s">
        <v>368</v>
      </c>
      <c r="D47" s="65">
        <f t="shared" si="2"/>
        <v>0</v>
      </c>
      <c r="E47" s="65">
        <v>0</v>
      </c>
      <c r="F47" s="65">
        <v>0</v>
      </c>
      <c r="G47" s="66"/>
      <c r="H47" s="66"/>
      <c r="I47" s="66"/>
      <c r="J47" s="63"/>
      <c r="K47" s="63" t="s">
        <v>273</v>
      </c>
      <c r="L47" s="67" t="s">
        <v>369</v>
      </c>
      <c r="M47" s="66">
        <f t="shared" si="3"/>
        <v>308400</v>
      </c>
      <c r="N47" s="66">
        <v>308400</v>
      </c>
      <c r="O47" s="65">
        <v>0</v>
      </c>
      <c r="P47" s="66"/>
      <c r="Q47" s="66"/>
      <c r="R47" s="66"/>
    </row>
    <row r="48" spans="1:18">
      <c r="A48" s="63"/>
      <c r="B48" s="63" t="s">
        <v>212</v>
      </c>
      <c r="C48" s="67" t="s">
        <v>370</v>
      </c>
      <c r="D48" s="65">
        <f t="shared" si="2"/>
        <v>0</v>
      </c>
      <c r="E48" s="65">
        <v>0</v>
      </c>
      <c r="F48" s="65">
        <v>0</v>
      </c>
      <c r="G48" s="66"/>
      <c r="H48" s="66"/>
      <c r="I48" s="66"/>
      <c r="J48" s="63"/>
      <c r="K48" s="63" t="s">
        <v>275</v>
      </c>
      <c r="L48" s="67" t="s">
        <v>371</v>
      </c>
      <c r="M48" s="66"/>
      <c r="N48" s="66"/>
      <c r="O48" s="65">
        <v>0</v>
      </c>
      <c r="P48" s="66"/>
      <c r="Q48" s="66"/>
      <c r="R48" s="66"/>
    </row>
    <row r="49" spans="1:18">
      <c r="A49" s="63"/>
      <c r="B49" s="63" t="s">
        <v>234</v>
      </c>
      <c r="C49" s="67" t="s">
        <v>372</v>
      </c>
      <c r="D49" s="65">
        <f t="shared" si="2"/>
        <v>0</v>
      </c>
      <c r="E49" s="65">
        <v>0</v>
      </c>
      <c r="F49" s="65">
        <v>0</v>
      </c>
      <c r="G49" s="66"/>
      <c r="H49" s="66"/>
      <c r="I49" s="66"/>
      <c r="J49" s="63"/>
      <c r="K49" s="63" t="s">
        <v>234</v>
      </c>
      <c r="L49" s="67" t="s">
        <v>330</v>
      </c>
      <c r="M49" s="66">
        <f t="shared" ref="M49:M52" si="4">N49+O49</f>
        <v>680000</v>
      </c>
      <c r="N49" s="66"/>
      <c r="O49" s="65">
        <v>680000</v>
      </c>
      <c r="P49" s="66"/>
      <c r="Q49" s="66"/>
      <c r="R49" s="66"/>
    </row>
    <row r="50" spans="1:18">
      <c r="A50" s="62" t="s">
        <v>373</v>
      </c>
      <c r="B50" s="63" t="s">
        <v>300</v>
      </c>
      <c r="C50" s="64" t="s">
        <v>374</v>
      </c>
      <c r="D50" s="65">
        <f t="shared" si="2"/>
        <v>0</v>
      </c>
      <c r="E50" s="65">
        <v>0</v>
      </c>
      <c r="F50" s="65">
        <v>0</v>
      </c>
      <c r="G50" s="66"/>
      <c r="H50" s="66"/>
      <c r="I50" s="66"/>
      <c r="J50" s="62" t="s">
        <v>375</v>
      </c>
      <c r="K50" s="62" t="s">
        <v>300</v>
      </c>
      <c r="L50" s="64" t="s">
        <v>101</v>
      </c>
      <c r="M50" s="66">
        <f t="shared" si="4"/>
        <v>43977.6</v>
      </c>
      <c r="N50" s="66">
        <f>SUM(N51:N61)</f>
        <v>43977.6</v>
      </c>
      <c r="O50" s="65">
        <v>0</v>
      </c>
      <c r="P50" s="66"/>
      <c r="Q50" s="66"/>
      <c r="R50" s="66"/>
    </row>
    <row r="51" spans="1:18">
      <c r="A51" s="63"/>
      <c r="B51" s="63" t="s">
        <v>210</v>
      </c>
      <c r="C51" s="67" t="s">
        <v>376</v>
      </c>
      <c r="D51" s="65">
        <f t="shared" si="2"/>
        <v>0</v>
      </c>
      <c r="E51" s="65">
        <v>0</v>
      </c>
      <c r="F51" s="65">
        <v>0</v>
      </c>
      <c r="G51" s="66"/>
      <c r="H51" s="66"/>
      <c r="I51" s="66"/>
      <c r="J51" s="63"/>
      <c r="K51" s="63" t="s">
        <v>210</v>
      </c>
      <c r="L51" s="67" t="s">
        <v>377</v>
      </c>
      <c r="M51" s="66"/>
      <c r="N51" s="66"/>
      <c r="O51" s="65">
        <v>0</v>
      </c>
      <c r="P51" s="66"/>
      <c r="Q51" s="66"/>
      <c r="R51" s="66"/>
    </row>
    <row r="52" spans="1:18">
      <c r="A52" s="63"/>
      <c r="B52" s="63" t="s">
        <v>212</v>
      </c>
      <c r="C52" s="67" t="s">
        <v>378</v>
      </c>
      <c r="D52" s="65">
        <f t="shared" si="2"/>
        <v>0</v>
      </c>
      <c r="E52" s="65">
        <v>0</v>
      </c>
      <c r="F52" s="65">
        <v>0</v>
      </c>
      <c r="G52" s="66"/>
      <c r="H52" s="66"/>
      <c r="I52" s="66"/>
      <c r="J52" s="63"/>
      <c r="K52" s="63" t="s">
        <v>212</v>
      </c>
      <c r="L52" s="67" t="s">
        <v>379</v>
      </c>
      <c r="M52" s="66">
        <f t="shared" si="4"/>
        <v>43977.6</v>
      </c>
      <c r="N52" s="66">
        <v>43977.6</v>
      </c>
      <c r="O52" s="65">
        <v>0</v>
      </c>
      <c r="P52" s="66"/>
      <c r="Q52" s="66"/>
      <c r="R52" s="66"/>
    </row>
    <row r="53" spans="1:18">
      <c r="A53" s="62" t="s">
        <v>380</v>
      </c>
      <c r="B53" s="62" t="s">
        <v>300</v>
      </c>
      <c r="C53" s="64" t="s">
        <v>101</v>
      </c>
      <c r="D53" s="65">
        <f t="shared" si="2"/>
        <v>43977.6</v>
      </c>
      <c r="E53" s="65">
        <v>43977.6</v>
      </c>
      <c r="F53" s="65">
        <v>0</v>
      </c>
      <c r="G53" s="66"/>
      <c r="H53" s="66"/>
      <c r="I53" s="66"/>
      <c r="J53" s="63"/>
      <c r="K53" s="63" t="s">
        <v>214</v>
      </c>
      <c r="L53" s="67" t="s">
        <v>381</v>
      </c>
      <c r="M53" s="66"/>
      <c r="N53" s="66"/>
      <c r="O53" s="65">
        <v>0</v>
      </c>
      <c r="P53" s="66"/>
      <c r="Q53" s="66"/>
      <c r="R53" s="66"/>
    </row>
    <row r="54" spans="1:18">
      <c r="A54" s="63"/>
      <c r="B54" s="63" t="s">
        <v>210</v>
      </c>
      <c r="C54" s="67" t="s">
        <v>382</v>
      </c>
      <c r="D54" s="65">
        <f t="shared" si="2"/>
        <v>0</v>
      </c>
      <c r="E54" s="65">
        <v>0</v>
      </c>
      <c r="F54" s="65">
        <v>0</v>
      </c>
      <c r="G54" s="66"/>
      <c r="H54" s="66"/>
      <c r="I54" s="66"/>
      <c r="J54" s="63"/>
      <c r="K54" s="63" t="s">
        <v>239</v>
      </c>
      <c r="L54" s="67" t="s">
        <v>383</v>
      </c>
      <c r="M54" s="66"/>
      <c r="N54" s="66"/>
      <c r="O54" s="65">
        <v>0</v>
      </c>
      <c r="P54" s="66"/>
      <c r="Q54" s="66"/>
      <c r="R54" s="66"/>
    </row>
    <row r="55" spans="1:18">
      <c r="A55" s="63"/>
      <c r="B55" s="63" t="s">
        <v>212</v>
      </c>
      <c r="C55" s="67" t="s">
        <v>384</v>
      </c>
      <c r="D55" s="65">
        <f t="shared" si="2"/>
        <v>0</v>
      </c>
      <c r="E55" s="65">
        <v>0</v>
      </c>
      <c r="F55" s="65">
        <v>0</v>
      </c>
      <c r="G55" s="66"/>
      <c r="H55" s="66"/>
      <c r="I55" s="66"/>
      <c r="J55" s="63"/>
      <c r="K55" s="63" t="s">
        <v>241</v>
      </c>
      <c r="L55" s="67" t="s">
        <v>385</v>
      </c>
      <c r="M55" s="66"/>
      <c r="N55" s="66"/>
      <c r="O55" s="65">
        <v>0</v>
      </c>
      <c r="P55" s="66"/>
      <c r="Q55" s="66"/>
      <c r="R55" s="66"/>
    </row>
    <row r="56" spans="1:18">
      <c r="A56" s="63"/>
      <c r="B56" s="63" t="s">
        <v>214</v>
      </c>
      <c r="C56" s="67" t="s">
        <v>386</v>
      </c>
      <c r="D56" s="65">
        <f t="shared" si="2"/>
        <v>0</v>
      </c>
      <c r="E56" s="65">
        <v>0</v>
      </c>
      <c r="F56" s="65">
        <v>0</v>
      </c>
      <c r="G56" s="66"/>
      <c r="H56" s="66"/>
      <c r="I56" s="66"/>
      <c r="J56" s="63"/>
      <c r="K56" s="63" t="s">
        <v>216</v>
      </c>
      <c r="L56" s="67" t="s">
        <v>387</v>
      </c>
      <c r="M56" s="66"/>
      <c r="N56" s="66"/>
      <c r="O56" s="65">
        <v>0</v>
      </c>
      <c r="P56" s="66"/>
      <c r="Q56" s="66"/>
      <c r="R56" s="66"/>
    </row>
    <row r="57" spans="1:18">
      <c r="A57" s="63"/>
      <c r="B57" s="63" t="s">
        <v>241</v>
      </c>
      <c r="C57" s="67" t="s">
        <v>388</v>
      </c>
      <c r="D57" s="65">
        <f t="shared" si="2"/>
        <v>43977.6</v>
      </c>
      <c r="E57" s="65">
        <v>43977.6</v>
      </c>
      <c r="F57" s="65">
        <v>0</v>
      </c>
      <c r="G57" s="66"/>
      <c r="H57" s="66"/>
      <c r="I57" s="66"/>
      <c r="J57" s="63"/>
      <c r="K57" s="63" t="s">
        <v>218</v>
      </c>
      <c r="L57" s="67" t="s">
        <v>389</v>
      </c>
      <c r="M57" s="66"/>
      <c r="N57" s="66"/>
      <c r="O57" s="65">
        <v>0</v>
      </c>
      <c r="P57" s="66"/>
      <c r="Q57" s="66"/>
      <c r="R57" s="66"/>
    </row>
    <row r="58" spans="1:18">
      <c r="A58" s="63"/>
      <c r="B58" s="63" t="s">
        <v>234</v>
      </c>
      <c r="C58" s="67" t="s">
        <v>390</v>
      </c>
      <c r="D58" s="65">
        <f t="shared" si="2"/>
        <v>0</v>
      </c>
      <c r="E58" s="65">
        <v>0</v>
      </c>
      <c r="F58" s="65">
        <v>0</v>
      </c>
      <c r="G58" s="66"/>
      <c r="H58" s="66"/>
      <c r="I58" s="66"/>
      <c r="J58" s="63"/>
      <c r="K58" s="63" t="s">
        <v>220</v>
      </c>
      <c r="L58" s="67" t="s">
        <v>384</v>
      </c>
      <c r="M58" s="66"/>
      <c r="N58" s="66"/>
      <c r="O58" s="65">
        <v>0</v>
      </c>
      <c r="P58" s="66"/>
      <c r="Q58" s="66"/>
      <c r="R58" s="66"/>
    </row>
    <row r="59" spans="1:18">
      <c r="A59" s="62" t="s">
        <v>391</v>
      </c>
      <c r="B59" s="62" t="s">
        <v>300</v>
      </c>
      <c r="C59" s="64" t="s">
        <v>392</v>
      </c>
      <c r="D59" s="65">
        <f t="shared" si="2"/>
        <v>0</v>
      </c>
      <c r="E59" s="65">
        <v>0</v>
      </c>
      <c r="F59" s="65">
        <v>0</v>
      </c>
      <c r="G59" s="66"/>
      <c r="H59" s="66"/>
      <c r="I59" s="66"/>
      <c r="J59" s="63"/>
      <c r="K59" s="63" t="s">
        <v>222</v>
      </c>
      <c r="L59" s="67" t="s">
        <v>393</v>
      </c>
      <c r="M59" s="66"/>
      <c r="N59" s="66"/>
      <c r="O59" s="65">
        <v>0</v>
      </c>
      <c r="P59" s="66"/>
      <c r="Q59" s="66"/>
      <c r="R59" s="66"/>
    </row>
    <row r="60" spans="1:18">
      <c r="A60" s="63"/>
      <c r="B60" s="63" t="s">
        <v>212</v>
      </c>
      <c r="C60" s="67" t="s">
        <v>394</v>
      </c>
      <c r="D60" s="65">
        <f t="shared" si="2"/>
        <v>0</v>
      </c>
      <c r="E60" s="65">
        <v>0</v>
      </c>
      <c r="F60" s="65">
        <v>0</v>
      </c>
      <c r="G60" s="66"/>
      <c r="H60" s="66"/>
      <c r="I60" s="66"/>
      <c r="J60" s="63"/>
      <c r="K60" s="63" t="s">
        <v>224</v>
      </c>
      <c r="L60" s="67" t="s">
        <v>386</v>
      </c>
      <c r="M60" s="66"/>
      <c r="N60" s="66"/>
      <c r="O60" s="65">
        <v>0</v>
      </c>
      <c r="P60" s="66"/>
      <c r="Q60" s="66"/>
      <c r="R60" s="66"/>
    </row>
    <row r="61" spans="1:18">
      <c r="A61" s="63"/>
      <c r="B61" s="63" t="s">
        <v>214</v>
      </c>
      <c r="C61" s="67" t="s">
        <v>395</v>
      </c>
      <c r="D61" s="65">
        <f t="shared" si="2"/>
        <v>0</v>
      </c>
      <c r="E61" s="65">
        <v>0</v>
      </c>
      <c r="F61" s="65">
        <v>0</v>
      </c>
      <c r="G61" s="66"/>
      <c r="H61" s="66"/>
      <c r="I61" s="66"/>
      <c r="J61" s="63"/>
      <c r="K61" s="63" t="s">
        <v>234</v>
      </c>
      <c r="L61" s="67" t="s">
        <v>396</v>
      </c>
      <c r="M61" s="66"/>
      <c r="N61" s="66"/>
      <c r="O61" s="65">
        <v>0</v>
      </c>
      <c r="P61" s="66"/>
      <c r="Q61" s="66"/>
      <c r="R61" s="66"/>
    </row>
    <row r="62" spans="1:18">
      <c r="A62" s="62" t="s">
        <v>397</v>
      </c>
      <c r="B62" s="62" t="s">
        <v>300</v>
      </c>
      <c r="C62" s="64" t="s">
        <v>398</v>
      </c>
      <c r="D62" s="65">
        <f t="shared" si="2"/>
        <v>0</v>
      </c>
      <c r="E62" s="65">
        <v>0</v>
      </c>
      <c r="F62" s="65">
        <v>0</v>
      </c>
      <c r="G62" s="66"/>
      <c r="H62" s="66"/>
      <c r="I62" s="66"/>
      <c r="J62" s="62" t="s">
        <v>399</v>
      </c>
      <c r="K62" s="62" t="s">
        <v>300</v>
      </c>
      <c r="L62" s="64" t="s">
        <v>398</v>
      </c>
      <c r="M62" s="66"/>
      <c r="N62" s="66"/>
      <c r="O62" s="65">
        <v>0</v>
      </c>
      <c r="P62" s="66"/>
      <c r="Q62" s="66"/>
      <c r="R62" s="66"/>
    </row>
    <row r="63" spans="1:18">
      <c r="A63" s="63"/>
      <c r="B63" s="63" t="s">
        <v>210</v>
      </c>
      <c r="C63" s="67" t="s">
        <v>400</v>
      </c>
      <c r="D63" s="65">
        <f t="shared" si="2"/>
        <v>0</v>
      </c>
      <c r="E63" s="65">
        <v>0</v>
      </c>
      <c r="F63" s="65">
        <v>0</v>
      </c>
      <c r="G63" s="66"/>
      <c r="H63" s="66"/>
      <c r="I63" s="66"/>
      <c r="J63" s="63"/>
      <c r="K63" s="63" t="s">
        <v>210</v>
      </c>
      <c r="L63" s="67" t="s">
        <v>400</v>
      </c>
      <c r="M63" s="66"/>
      <c r="N63" s="66"/>
      <c r="O63" s="65">
        <v>0</v>
      </c>
      <c r="P63" s="66"/>
      <c r="Q63" s="66"/>
      <c r="R63" s="66"/>
    </row>
    <row r="64" spans="1:18">
      <c r="A64" s="63"/>
      <c r="B64" s="63" t="s">
        <v>212</v>
      </c>
      <c r="C64" s="67" t="s">
        <v>401</v>
      </c>
      <c r="D64" s="65">
        <f t="shared" si="2"/>
        <v>0</v>
      </c>
      <c r="E64" s="65">
        <v>0</v>
      </c>
      <c r="F64" s="65">
        <v>0</v>
      </c>
      <c r="G64" s="66"/>
      <c r="H64" s="66"/>
      <c r="I64" s="66"/>
      <c r="J64" s="63"/>
      <c r="K64" s="63" t="s">
        <v>212</v>
      </c>
      <c r="L64" s="67" t="s">
        <v>401</v>
      </c>
      <c r="M64" s="66"/>
      <c r="N64" s="66"/>
      <c r="O64" s="65">
        <v>0</v>
      </c>
      <c r="P64" s="66"/>
      <c r="Q64" s="66"/>
      <c r="R64" s="66"/>
    </row>
    <row r="65" spans="1:18">
      <c r="A65" s="63"/>
      <c r="B65" s="63" t="s">
        <v>214</v>
      </c>
      <c r="C65" s="67" t="s">
        <v>402</v>
      </c>
      <c r="D65" s="65">
        <f t="shared" si="2"/>
        <v>0</v>
      </c>
      <c r="E65" s="65">
        <v>0</v>
      </c>
      <c r="F65" s="65">
        <v>0</v>
      </c>
      <c r="G65" s="66"/>
      <c r="H65" s="66"/>
      <c r="I65" s="66"/>
      <c r="J65" s="63"/>
      <c r="K65" s="63" t="s">
        <v>214</v>
      </c>
      <c r="L65" s="67" t="s">
        <v>402</v>
      </c>
      <c r="M65" s="66"/>
      <c r="N65" s="66"/>
      <c r="O65" s="65">
        <v>0</v>
      </c>
      <c r="P65" s="66"/>
      <c r="Q65" s="66"/>
      <c r="R65" s="66"/>
    </row>
    <row r="66" spans="1:18">
      <c r="A66" s="63"/>
      <c r="B66" s="63" t="s">
        <v>239</v>
      </c>
      <c r="C66" s="67" t="s">
        <v>403</v>
      </c>
      <c r="D66" s="65">
        <f t="shared" si="2"/>
        <v>0</v>
      </c>
      <c r="E66" s="65">
        <v>0</v>
      </c>
      <c r="F66" s="65">
        <v>0</v>
      </c>
      <c r="G66" s="66"/>
      <c r="H66" s="66"/>
      <c r="I66" s="66"/>
      <c r="J66" s="63"/>
      <c r="K66" s="63" t="s">
        <v>239</v>
      </c>
      <c r="L66" s="67" t="s">
        <v>403</v>
      </c>
      <c r="M66" s="66"/>
      <c r="N66" s="66"/>
      <c r="O66" s="65">
        <v>0</v>
      </c>
      <c r="P66" s="66"/>
      <c r="Q66" s="66"/>
      <c r="R66" s="66"/>
    </row>
    <row r="67" spans="1:18">
      <c r="A67" s="62" t="s">
        <v>404</v>
      </c>
      <c r="B67" s="62" t="s">
        <v>300</v>
      </c>
      <c r="C67" s="64" t="s">
        <v>405</v>
      </c>
      <c r="D67" s="65">
        <f t="shared" si="2"/>
        <v>0</v>
      </c>
      <c r="E67" s="65">
        <v>0</v>
      </c>
      <c r="F67" s="65">
        <v>0</v>
      </c>
      <c r="G67" s="66"/>
      <c r="H67" s="66"/>
      <c r="I67" s="66"/>
      <c r="J67" s="62" t="s">
        <v>406</v>
      </c>
      <c r="K67" s="62" t="s">
        <v>300</v>
      </c>
      <c r="L67" s="64" t="s">
        <v>407</v>
      </c>
      <c r="M67" s="66"/>
      <c r="N67" s="66"/>
      <c r="O67" s="65">
        <v>0</v>
      </c>
      <c r="P67" s="66"/>
      <c r="Q67" s="66"/>
      <c r="R67" s="66"/>
    </row>
    <row r="68" spans="1:18">
      <c r="A68" s="63"/>
      <c r="B68" s="63" t="s">
        <v>210</v>
      </c>
      <c r="C68" s="67" t="s">
        <v>408</v>
      </c>
      <c r="D68" s="65">
        <f t="shared" si="2"/>
        <v>0</v>
      </c>
      <c r="E68" s="65">
        <v>0</v>
      </c>
      <c r="F68" s="65">
        <v>0</v>
      </c>
      <c r="G68" s="66"/>
      <c r="H68" s="66"/>
      <c r="I68" s="66"/>
      <c r="J68" s="63"/>
      <c r="K68" s="63" t="s">
        <v>210</v>
      </c>
      <c r="L68" s="67" t="s">
        <v>409</v>
      </c>
      <c r="M68" s="66"/>
      <c r="N68" s="66"/>
      <c r="O68" s="65">
        <v>0</v>
      </c>
      <c r="P68" s="66"/>
      <c r="Q68" s="66"/>
      <c r="R68" s="66"/>
    </row>
    <row r="69" spans="1:18">
      <c r="A69" s="63"/>
      <c r="B69" s="63" t="s">
        <v>212</v>
      </c>
      <c r="C69" s="67" t="s">
        <v>410</v>
      </c>
      <c r="D69" s="65">
        <f t="shared" si="2"/>
        <v>0</v>
      </c>
      <c r="E69" s="65">
        <v>0</v>
      </c>
      <c r="F69" s="65">
        <v>0</v>
      </c>
      <c r="G69" s="66"/>
      <c r="H69" s="66"/>
      <c r="I69" s="66"/>
      <c r="J69" s="63"/>
      <c r="K69" s="63" t="s">
        <v>212</v>
      </c>
      <c r="L69" s="67" t="s">
        <v>411</v>
      </c>
      <c r="M69" s="66"/>
      <c r="N69" s="66"/>
      <c r="O69" s="65">
        <v>0</v>
      </c>
      <c r="P69" s="66"/>
      <c r="Q69" s="66"/>
      <c r="R69" s="66"/>
    </row>
    <row r="70" spans="1:18">
      <c r="A70" s="62" t="s">
        <v>412</v>
      </c>
      <c r="B70" s="62" t="s">
        <v>300</v>
      </c>
      <c r="C70" s="64" t="s">
        <v>413</v>
      </c>
      <c r="D70" s="65">
        <f t="shared" si="2"/>
        <v>0</v>
      </c>
      <c r="E70" s="65">
        <v>0</v>
      </c>
      <c r="F70" s="65">
        <v>0</v>
      </c>
      <c r="G70" s="66"/>
      <c r="H70" s="66"/>
      <c r="I70" s="66"/>
      <c r="J70" s="63"/>
      <c r="K70" s="63" t="s">
        <v>214</v>
      </c>
      <c r="L70" s="67" t="s">
        <v>414</v>
      </c>
      <c r="M70" s="66"/>
      <c r="N70" s="66"/>
      <c r="O70" s="65">
        <v>0</v>
      </c>
      <c r="P70" s="66"/>
      <c r="Q70" s="66"/>
      <c r="R70" s="66"/>
    </row>
    <row r="71" spans="1:18">
      <c r="A71" s="63"/>
      <c r="B71" s="63" t="s">
        <v>210</v>
      </c>
      <c r="C71" s="67" t="s">
        <v>415</v>
      </c>
      <c r="D71" s="65">
        <f t="shared" si="2"/>
        <v>0</v>
      </c>
      <c r="E71" s="65">
        <v>0</v>
      </c>
      <c r="F71" s="65">
        <v>0</v>
      </c>
      <c r="G71" s="66"/>
      <c r="H71" s="66"/>
      <c r="I71" s="66"/>
      <c r="J71" s="63"/>
      <c r="K71" s="63" t="s">
        <v>241</v>
      </c>
      <c r="L71" s="67" t="s">
        <v>337</v>
      </c>
      <c r="M71" s="66"/>
      <c r="N71" s="66"/>
      <c r="O71" s="65">
        <v>0</v>
      </c>
      <c r="P71" s="66"/>
      <c r="Q71" s="66"/>
      <c r="R71" s="66"/>
    </row>
    <row r="72" spans="1:18">
      <c r="A72" s="63"/>
      <c r="B72" s="63" t="s">
        <v>212</v>
      </c>
      <c r="C72" s="67" t="s">
        <v>416</v>
      </c>
      <c r="D72" s="65">
        <f t="shared" si="2"/>
        <v>0</v>
      </c>
      <c r="E72" s="65">
        <v>0</v>
      </c>
      <c r="F72" s="65">
        <v>0</v>
      </c>
      <c r="G72" s="66"/>
      <c r="H72" s="66"/>
      <c r="I72" s="66"/>
      <c r="J72" s="63"/>
      <c r="K72" s="63" t="s">
        <v>216</v>
      </c>
      <c r="L72" s="67" t="s">
        <v>345</v>
      </c>
      <c r="M72" s="66"/>
      <c r="N72" s="66"/>
      <c r="O72" s="65">
        <v>0</v>
      </c>
      <c r="P72" s="66"/>
      <c r="Q72" s="66"/>
      <c r="R72" s="66"/>
    </row>
    <row r="73" spans="1:18">
      <c r="A73" s="63"/>
      <c r="B73" s="63" t="s">
        <v>214</v>
      </c>
      <c r="C73" s="67" t="s">
        <v>417</v>
      </c>
      <c r="D73" s="65">
        <f t="shared" si="2"/>
        <v>0</v>
      </c>
      <c r="E73" s="65">
        <v>0</v>
      </c>
      <c r="F73" s="65">
        <v>0</v>
      </c>
      <c r="G73" s="66"/>
      <c r="H73" s="66"/>
      <c r="I73" s="66"/>
      <c r="J73" s="63"/>
      <c r="K73" s="63" t="s">
        <v>218</v>
      </c>
      <c r="L73" s="67" t="s">
        <v>418</v>
      </c>
      <c r="M73" s="66"/>
      <c r="N73" s="66"/>
      <c r="O73" s="65">
        <v>0</v>
      </c>
      <c r="P73" s="66"/>
      <c r="Q73" s="66"/>
      <c r="R73" s="66"/>
    </row>
    <row r="74" spans="1:18">
      <c r="A74" s="63"/>
      <c r="B74" s="63" t="s">
        <v>239</v>
      </c>
      <c r="C74" s="67" t="s">
        <v>419</v>
      </c>
      <c r="D74" s="65">
        <f t="shared" si="2"/>
        <v>0</v>
      </c>
      <c r="E74" s="65">
        <v>0</v>
      </c>
      <c r="F74" s="65">
        <v>0</v>
      </c>
      <c r="G74" s="66"/>
      <c r="H74" s="66"/>
      <c r="I74" s="66"/>
      <c r="J74" s="63"/>
      <c r="K74" s="63" t="s">
        <v>220</v>
      </c>
      <c r="L74" s="67" t="s">
        <v>420</v>
      </c>
      <c r="M74" s="66"/>
      <c r="N74" s="66"/>
      <c r="O74" s="65">
        <v>0</v>
      </c>
      <c r="P74" s="66"/>
      <c r="Q74" s="66"/>
      <c r="R74" s="66"/>
    </row>
    <row r="75" spans="1:18">
      <c r="A75" s="62" t="s">
        <v>421</v>
      </c>
      <c r="B75" s="62" t="s">
        <v>300</v>
      </c>
      <c r="C75" s="64" t="s">
        <v>422</v>
      </c>
      <c r="D75" s="65">
        <f t="shared" si="2"/>
        <v>0</v>
      </c>
      <c r="E75" s="65">
        <v>0</v>
      </c>
      <c r="F75" s="65">
        <v>0</v>
      </c>
      <c r="G75" s="66"/>
      <c r="H75" s="66"/>
      <c r="I75" s="66"/>
      <c r="J75" s="63"/>
      <c r="K75" s="63" t="s">
        <v>230</v>
      </c>
      <c r="L75" s="67" t="s">
        <v>339</v>
      </c>
      <c r="M75" s="66"/>
      <c r="N75" s="66"/>
      <c r="O75" s="65">
        <v>0</v>
      </c>
      <c r="P75" s="66"/>
      <c r="Q75" s="66"/>
      <c r="R75" s="66"/>
    </row>
    <row r="76" spans="1:18">
      <c r="A76" s="63"/>
      <c r="B76" s="63" t="s">
        <v>210</v>
      </c>
      <c r="C76" s="67" t="s">
        <v>423</v>
      </c>
      <c r="D76" s="65">
        <f t="shared" si="2"/>
        <v>0</v>
      </c>
      <c r="E76" s="65">
        <v>0</v>
      </c>
      <c r="F76" s="65">
        <v>0</v>
      </c>
      <c r="G76" s="66"/>
      <c r="H76" s="66"/>
      <c r="I76" s="66"/>
      <c r="J76" s="63"/>
      <c r="K76" s="63" t="s">
        <v>424</v>
      </c>
      <c r="L76" s="67" t="s">
        <v>425</v>
      </c>
      <c r="M76" s="66"/>
      <c r="N76" s="66"/>
      <c r="O76" s="65">
        <v>0</v>
      </c>
      <c r="P76" s="66"/>
      <c r="Q76" s="66"/>
      <c r="R76" s="66"/>
    </row>
    <row r="77" spans="1:18">
      <c r="A77" s="63"/>
      <c r="B77" s="63" t="s">
        <v>212</v>
      </c>
      <c r="C77" s="67" t="s">
        <v>426</v>
      </c>
      <c r="D77" s="65">
        <f t="shared" si="2"/>
        <v>0</v>
      </c>
      <c r="E77" s="65">
        <v>0</v>
      </c>
      <c r="F77" s="65">
        <v>0</v>
      </c>
      <c r="G77" s="66"/>
      <c r="H77" s="66"/>
      <c r="I77" s="66"/>
      <c r="J77" s="63"/>
      <c r="K77" s="63" t="s">
        <v>427</v>
      </c>
      <c r="L77" s="67" t="s">
        <v>428</v>
      </c>
      <c r="M77" s="66"/>
      <c r="N77" s="66"/>
      <c r="O77" s="65">
        <v>0</v>
      </c>
      <c r="P77" s="66"/>
      <c r="Q77" s="66"/>
      <c r="R77" s="66"/>
    </row>
    <row r="78" spans="1:18">
      <c r="A78" s="62" t="s">
        <v>429</v>
      </c>
      <c r="B78" s="62" t="s">
        <v>300</v>
      </c>
      <c r="C78" s="64" t="s">
        <v>430</v>
      </c>
      <c r="D78" s="65">
        <f t="shared" si="2"/>
        <v>0</v>
      </c>
      <c r="E78" s="65">
        <v>0</v>
      </c>
      <c r="F78" s="65">
        <v>0</v>
      </c>
      <c r="G78" s="66"/>
      <c r="H78" s="66"/>
      <c r="I78" s="66"/>
      <c r="J78" s="63"/>
      <c r="K78" s="63" t="s">
        <v>431</v>
      </c>
      <c r="L78" s="67" t="s">
        <v>432</v>
      </c>
      <c r="M78" s="66"/>
      <c r="N78" s="66"/>
      <c r="O78" s="65">
        <v>0</v>
      </c>
      <c r="P78" s="66"/>
      <c r="Q78" s="66"/>
      <c r="R78" s="66"/>
    </row>
    <row r="79" spans="1:18">
      <c r="A79" s="63"/>
      <c r="B79" s="63" t="s">
        <v>216</v>
      </c>
      <c r="C79" s="67" t="s">
        <v>433</v>
      </c>
      <c r="D79" s="65">
        <f t="shared" si="2"/>
        <v>0</v>
      </c>
      <c r="E79" s="65">
        <v>0</v>
      </c>
      <c r="F79" s="65">
        <v>0</v>
      </c>
      <c r="G79" s="66"/>
      <c r="H79" s="66"/>
      <c r="I79" s="66"/>
      <c r="J79" s="63"/>
      <c r="K79" s="63" t="s">
        <v>234</v>
      </c>
      <c r="L79" s="67" t="s">
        <v>434</v>
      </c>
      <c r="M79" s="66"/>
      <c r="N79" s="66"/>
      <c r="O79" s="65">
        <v>0</v>
      </c>
      <c r="P79" s="66"/>
      <c r="Q79" s="66"/>
      <c r="R79" s="66"/>
    </row>
    <row r="80" spans="1:18">
      <c r="A80" s="63"/>
      <c r="B80" s="63" t="s">
        <v>218</v>
      </c>
      <c r="C80" s="67" t="s">
        <v>435</v>
      </c>
      <c r="D80" s="65">
        <f t="shared" si="2"/>
        <v>0</v>
      </c>
      <c r="E80" s="65">
        <v>0</v>
      </c>
      <c r="F80" s="65">
        <v>0</v>
      </c>
      <c r="G80" s="66"/>
      <c r="H80" s="66"/>
      <c r="I80" s="66"/>
      <c r="J80" s="62" t="s">
        <v>436</v>
      </c>
      <c r="K80" s="62" t="s">
        <v>300</v>
      </c>
      <c r="L80" s="64" t="s">
        <v>437</v>
      </c>
      <c r="M80" s="66">
        <f>N80+O80</f>
        <v>315380</v>
      </c>
      <c r="N80" s="66"/>
      <c r="O80" s="65">
        <f>SUM(O81:O96)</f>
        <v>315380</v>
      </c>
      <c r="P80" s="66"/>
      <c r="Q80" s="66"/>
      <c r="R80" s="66"/>
    </row>
    <row r="81" spans="1:18">
      <c r="A81" s="63"/>
      <c r="B81" s="63" t="s">
        <v>220</v>
      </c>
      <c r="C81" s="67" t="s">
        <v>438</v>
      </c>
      <c r="D81" s="65">
        <f t="shared" si="2"/>
        <v>0</v>
      </c>
      <c r="E81" s="65">
        <v>0</v>
      </c>
      <c r="F81" s="65">
        <v>0</v>
      </c>
      <c r="G81" s="66"/>
      <c r="H81" s="66"/>
      <c r="I81" s="66"/>
      <c r="J81" s="63"/>
      <c r="K81" s="63" t="s">
        <v>210</v>
      </c>
      <c r="L81" s="67" t="s">
        <v>409</v>
      </c>
      <c r="M81" s="66"/>
      <c r="N81" s="66"/>
      <c r="O81" s="65">
        <v>0</v>
      </c>
      <c r="P81" s="66"/>
      <c r="Q81" s="66"/>
      <c r="R81" s="66"/>
    </row>
    <row r="82" spans="1:18">
      <c r="A82" s="63"/>
      <c r="B82" s="63" t="s">
        <v>234</v>
      </c>
      <c r="C82" s="67" t="s">
        <v>430</v>
      </c>
      <c r="D82" s="65">
        <f t="shared" si="2"/>
        <v>0</v>
      </c>
      <c r="E82" s="65">
        <v>0</v>
      </c>
      <c r="F82" s="65">
        <v>0</v>
      </c>
      <c r="G82" s="66"/>
      <c r="H82" s="66"/>
      <c r="I82" s="66"/>
      <c r="J82" s="63"/>
      <c r="K82" s="63" t="s">
        <v>212</v>
      </c>
      <c r="L82" s="67" t="s">
        <v>411</v>
      </c>
      <c r="M82" s="66">
        <f>N82+O82</f>
        <v>281400</v>
      </c>
      <c r="N82" s="66"/>
      <c r="O82" s="65">
        <v>281400</v>
      </c>
      <c r="P82" s="66"/>
      <c r="Q82" s="66"/>
      <c r="R82" s="66"/>
    </row>
    <row r="83" spans="1:18">
      <c r="A83" s="68"/>
      <c r="B83" s="68"/>
      <c r="C83" s="68"/>
      <c r="D83" s="69"/>
      <c r="E83" s="65">
        <v>0</v>
      </c>
      <c r="F83" s="65">
        <v>0</v>
      </c>
      <c r="G83" s="66"/>
      <c r="H83" s="66"/>
      <c r="I83" s="66"/>
      <c r="J83" s="68"/>
      <c r="K83" s="68" t="s">
        <v>214</v>
      </c>
      <c r="L83" s="68" t="s">
        <v>414</v>
      </c>
      <c r="M83" s="66"/>
      <c r="N83" s="66"/>
      <c r="O83" s="65">
        <v>0</v>
      </c>
      <c r="P83" s="66"/>
      <c r="Q83" s="66"/>
      <c r="R83" s="66"/>
    </row>
    <row r="84" spans="1:18">
      <c r="A84" s="68"/>
      <c r="B84" s="68"/>
      <c r="C84" s="68"/>
      <c r="D84" s="69"/>
      <c r="E84" s="65">
        <v>0</v>
      </c>
      <c r="F84" s="65">
        <v>0</v>
      </c>
      <c r="G84" s="66"/>
      <c r="H84" s="66"/>
      <c r="I84" s="66"/>
      <c r="J84" s="68"/>
      <c r="K84" s="68" t="s">
        <v>241</v>
      </c>
      <c r="L84" s="68" t="s">
        <v>337</v>
      </c>
      <c r="M84" s="66"/>
      <c r="N84" s="66"/>
      <c r="O84" s="65">
        <v>0</v>
      </c>
      <c r="P84" s="66"/>
      <c r="Q84" s="66"/>
      <c r="R84" s="66"/>
    </row>
    <row r="85" spans="1:18">
      <c r="A85" s="68"/>
      <c r="B85" s="68"/>
      <c r="C85" s="68"/>
      <c r="D85" s="66"/>
      <c r="E85" s="66"/>
      <c r="F85" s="66"/>
      <c r="G85" s="66"/>
      <c r="H85" s="66"/>
      <c r="I85" s="66"/>
      <c r="J85" s="68"/>
      <c r="K85" s="68" t="s">
        <v>216</v>
      </c>
      <c r="L85" s="68" t="s">
        <v>345</v>
      </c>
      <c r="M85" s="66"/>
      <c r="N85" s="66"/>
      <c r="O85" s="65">
        <v>0</v>
      </c>
      <c r="P85" s="66"/>
      <c r="Q85" s="66"/>
      <c r="R85" s="66"/>
    </row>
    <row r="86" spans="1:18">
      <c r="A86" s="68"/>
      <c r="B86" s="68"/>
      <c r="C86" s="68"/>
      <c r="D86" s="66"/>
      <c r="E86" s="66"/>
      <c r="F86" s="66"/>
      <c r="G86" s="66"/>
      <c r="H86" s="66"/>
      <c r="I86" s="66"/>
      <c r="J86" s="68"/>
      <c r="K86" s="68" t="s">
        <v>218</v>
      </c>
      <c r="L86" s="68" t="s">
        <v>418</v>
      </c>
      <c r="M86" s="66">
        <f>N86+O86</f>
        <v>33980</v>
      </c>
      <c r="N86" s="66"/>
      <c r="O86" s="65">
        <v>33980</v>
      </c>
      <c r="P86" s="66"/>
      <c r="Q86" s="66"/>
      <c r="R86" s="66"/>
    </row>
    <row r="87" spans="1:18">
      <c r="A87" s="68"/>
      <c r="B87" s="68"/>
      <c r="C87" s="68"/>
      <c r="D87" s="66"/>
      <c r="E87" s="66"/>
      <c r="F87" s="66"/>
      <c r="G87" s="66"/>
      <c r="H87" s="66"/>
      <c r="I87" s="66"/>
      <c r="J87" s="68"/>
      <c r="K87" s="68" t="s">
        <v>220</v>
      </c>
      <c r="L87" s="68" t="s">
        <v>420</v>
      </c>
      <c r="M87" s="66"/>
      <c r="N87" s="66"/>
      <c r="O87" s="65">
        <v>0</v>
      </c>
      <c r="P87" s="66"/>
      <c r="Q87" s="66"/>
      <c r="R87" s="66"/>
    </row>
    <row r="88" spans="1:18">
      <c r="A88" s="68"/>
      <c r="B88" s="68"/>
      <c r="C88" s="68"/>
      <c r="D88" s="66"/>
      <c r="E88" s="66"/>
      <c r="F88" s="66"/>
      <c r="G88" s="66"/>
      <c r="H88" s="66"/>
      <c r="I88" s="66"/>
      <c r="J88" s="68"/>
      <c r="K88" s="68" t="s">
        <v>222</v>
      </c>
      <c r="L88" s="68" t="s">
        <v>439</v>
      </c>
      <c r="M88" s="66"/>
      <c r="N88" s="66"/>
      <c r="O88" s="65">
        <v>0</v>
      </c>
      <c r="P88" s="66"/>
      <c r="Q88" s="66"/>
      <c r="R88" s="66"/>
    </row>
    <row r="89" spans="1:18">
      <c r="A89" s="68"/>
      <c r="B89" s="68"/>
      <c r="C89" s="68"/>
      <c r="D89" s="66"/>
      <c r="E89" s="66"/>
      <c r="F89" s="66"/>
      <c r="G89" s="66"/>
      <c r="H89" s="66"/>
      <c r="I89" s="66"/>
      <c r="J89" s="68"/>
      <c r="K89" s="68" t="s">
        <v>224</v>
      </c>
      <c r="L89" s="68" t="s">
        <v>440</v>
      </c>
      <c r="M89" s="66"/>
      <c r="N89" s="66"/>
      <c r="O89" s="65">
        <v>0</v>
      </c>
      <c r="P89" s="66"/>
      <c r="Q89" s="66"/>
      <c r="R89" s="66"/>
    </row>
    <row r="90" spans="1:18">
      <c r="A90" s="68"/>
      <c r="B90" s="68"/>
      <c r="C90" s="68"/>
      <c r="D90" s="66"/>
      <c r="E90" s="66"/>
      <c r="F90" s="66"/>
      <c r="G90" s="66"/>
      <c r="H90" s="66"/>
      <c r="I90" s="66"/>
      <c r="J90" s="68"/>
      <c r="K90" s="68" t="s">
        <v>226</v>
      </c>
      <c r="L90" s="68" t="s">
        <v>441</v>
      </c>
      <c r="M90" s="66"/>
      <c r="N90" s="66"/>
      <c r="O90" s="65">
        <v>0</v>
      </c>
      <c r="P90" s="66"/>
      <c r="Q90" s="66"/>
      <c r="R90" s="66"/>
    </row>
    <row r="91" spans="1:18">
      <c r="A91" s="68"/>
      <c r="B91" s="68"/>
      <c r="C91" s="68"/>
      <c r="D91" s="66"/>
      <c r="E91" s="66"/>
      <c r="F91" s="66"/>
      <c r="G91" s="66"/>
      <c r="H91" s="66"/>
      <c r="I91" s="66"/>
      <c r="J91" s="68"/>
      <c r="K91" s="68" t="s">
        <v>228</v>
      </c>
      <c r="L91" s="68" t="s">
        <v>442</v>
      </c>
      <c r="M91" s="66"/>
      <c r="N91" s="66"/>
      <c r="O91" s="65">
        <v>0</v>
      </c>
      <c r="P91" s="66"/>
      <c r="Q91" s="66"/>
      <c r="R91" s="66"/>
    </row>
    <row r="92" spans="1:18">
      <c r="A92" s="68"/>
      <c r="B92" s="68"/>
      <c r="C92" s="68"/>
      <c r="D92" s="66"/>
      <c r="E92" s="66"/>
      <c r="F92" s="66"/>
      <c r="G92" s="66"/>
      <c r="H92" s="66"/>
      <c r="I92" s="66"/>
      <c r="J92" s="68"/>
      <c r="K92" s="68" t="s">
        <v>230</v>
      </c>
      <c r="L92" s="68" t="s">
        <v>339</v>
      </c>
      <c r="M92" s="66"/>
      <c r="N92" s="66"/>
      <c r="O92" s="65">
        <v>0</v>
      </c>
      <c r="P92" s="66"/>
      <c r="Q92" s="66"/>
      <c r="R92" s="66"/>
    </row>
    <row r="93" spans="1:18">
      <c r="A93" s="68"/>
      <c r="B93" s="68"/>
      <c r="C93" s="68"/>
      <c r="D93" s="66"/>
      <c r="E93" s="66"/>
      <c r="F93" s="66"/>
      <c r="G93" s="66"/>
      <c r="H93" s="66"/>
      <c r="I93" s="66"/>
      <c r="J93" s="68"/>
      <c r="K93" s="68" t="s">
        <v>424</v>
      </c>
      <c r="L93" s="68" t="s">
        <v>425</v>
      </c>
      <c r="M93" s="66"/>
      <c r="N93" s="66"/>
      <c r="O93" s="65">
        <v>0</v>
      </c>
      <c r="P93" s="66"/>
      <c r="Q93" s="66"/>
      <c r="R93" s="66"/>
    </row>
    <row r="94" spans="1:18">
      <c r="A94" s="68"/>
      <c r="B94" s="68"/>
      <c r="C94" s="68"/>
      <c r="D94" s="66"/>
      <c r="E94" s="66"/>
      <c r="F94" s="66"/>
      <c r="G94" s="66"/>
      <c r="H94" s="66"/>
      <c r="I94" s="66"/>
      <c r="J94" s="68"/>
      <c r="K94" s="68" t="s">
        <v>427</v>
      </c>
      <c r="L94" s="68" t="s">
        <v>428</v>
      </c>
      <c r="M94" s="66"/>
      <c r="N94" s="66"/>
      <c r="O94" s="65">
        <v>0</v>
      </c>
      <c r="P94" s="66"/>
      <c r="Q94" s="66"/>
      <c r="R94" s="66"/>
    </row>
    <row r="95" spans="1:18">
      <c r="A95" s="68"/>
      <c r="B95" s="68"/>
      <c r="C95" s="68"/>
      <c r="D95" s="66"/>
      <c r="E95" s="66"/>
      <c r="F95" s="66"/>
      <c r="G95" s="66"/>
      <c r="H95" s="66"/>
      <c r="I95" s="66"/>
      <c r="J95" s="68"/>
      <c r="K95" s="68" t="s">
        <v>431</v>
      </c>
      <c r="L95" s="68" t="s">
        <v>432</v>
      </c>
      <c r="M95" s="66"/>
      <c r="N95" s="66"/>
      <c r="O95" s="65">
        <v>0</v>
      </c>
      <c r="P95" s="66"/>
      <c r="Q95" s="66"/>
      <c r="R95" s="66"/>
    </row>
    <row r="96" spans="1:18">
      <c r="A96" s="68"/>
      <c r="B96" s="68"/>
      <c r="C96" s="68"/>
      <c r="D96" s="66"/>
      <c r="E96" s="66"/>
      <c r="F96" s="66"/>
      <c r="G96" s="66"/>
      <c r="H96" s="66"/>
      <c r="I96" s="66"/>
      <c r="J96" s="68"/>
      <c r="K96" s="68" t="s">
        <v>234</v>
      </c>
      <c r="L96" s="68" t="s">
        <v>347</v>
      </c>
      <c r="M96" s="66"/>
      <c r="N96" s="66"/>
      <c r="O96" s="65">
        <v>0</v>
      </c>
      <c r="P96" s="66"/>
      <c r="Q96" s="66"/>
      <c r="R96" s="66"/>
    </row>
    <row r="97" spans="1:18">
      <c r="A97" s="68"/>
      <c r="B97" s="68"/>
      <c r="C97" s="68"/>
      <c r="D97" s="66"/>
      <c r="E97" s="66"/>
      <c r="F97" s="66"/>
      <c r="G97" s="66"/>
      <c r="H97" s="66"/>
      <c r="I97" s="66"/>
      <c r="J97" s="71" t="s">
        <v>443</v>
      </c>
      <c r="K97" s="71" t="s">
        <v>300</v>
      </c>
      <c r="L97" s="71" t="s">
        <v>444</v>
      </c>
      <c r="M97" s="66"/>
      <c r="N97" s="66"/>
      <c r="O97" s="65">
        <v>0</v>
      </c>
      <c r="P97" s="66"/>
      <c r="Q97" s="66"/>
      <c r="R97" s="66"/>
    </row>
    <row r="98" spans="1:18">
      <c r="A98" s="68"/>
      <c r="B98" s="68"/>
      <c r="C98" s="68"/>
      <c r="D98" s="66"/>
      <c r="E98" s="66"/>
      <c r="F98" s="66"/>
      <c r="G98" s="66"/>
      <c r="H98" s="66"/>
      <c r="I98" s="66"/>
      <c r="J98" s="68"/>
      <c r="K98" s="68" t="s">
        <v>210</v>
      </c>
      <c r="L98" s="68" t="s">
        <v>445</v>
      </c>
      <c r="M98" s="66"/>
      <c r="N98" s="66"/>
      <c r="O98" s="65">
        <v>0</v>
      </c>
      <c r="P98" s="66"/>
      <c r="Q98" s="66"/>
      <c r="R98" s="66"/>
    </row>
    <row r="99" spans="1:18">
      <c r="A99" s="68"/>
      <c r="B99" s="68"/>
      <c r="C99" s="68"/>
      <c r="D99" s="66"/>
      <c r="E99" s="66"/>
      <c r="F99" s="66"/>
      <c r="G99" s="66"/>
      <c r="H99" s="66"/>
      <c r="I99" s="66"/>
      <c r="J99" s="68"/>
      <c r="K99" s="68" t="s">
        <v>234</v>
      </c>
      <c r="L99" s="68" t="s">
        <v>372</v>
      </c>
      <c r="M99" s="66"/>
      <c r="N99" s="66"/>
      <c r="O99" s="65">
        <v>0</v>
      </c>
      <c r="P99" s="66"/>
      <c r="Q99" s="66"/>
      <c r="R99" s="66"/>
    </row>
    <row r="100" spans="1:18">
      <c r="A100" s="68"/>
      <c r="B100" s="68"/>
      <c r="C100" s="68"/>
      <c r="D100" s="66"/>
      <c r="E100" s="66"/>
      <c r="F100" s="66"/>
      <c r="G100" s="66"/>
      <c r="H100" s="66"/>
      <c r="I100" s="66"/>
      <c r="J100" s="71" t="s">
        <v>446</v>
      </c>
      <c r="K100" s="71" t="s">
        <v>300</v>
      </c>
      <c r="L100" s="71" t="s">
        <v>367</v>
      </c>
      <c r="M100" s="66"/>
      <c r="N100" s="66"/>
      <c r="O100" s="65">
        <v>0</v>
      </c>
      <c r="P100" s="66"/>
      <c r="Q100" s="66"/>
      <c r="R100" s="66"/>
    </row>
    <row r="101" spans="1:18">
      <c r="A101" s="68"/>
      <c r="B101" s="68"/>
      <c r="C101" s="68"/>
      <c r="D101" s="66"/>
      <c r="E101" s="66"/>
      <c r="F101" s="66"/>
      <c r="G101" s="66"/>
      <c r="H101" s="66"/>
      <c r="I101" s="66"/>
      <c r="J101" s="68"/>
      <c r="K101" s="68" t="s">
        <v>210</v>
      </c>
      <c r="L101" s="68" t="s">
        <v>445</v>
      </c>
      <c r="M101" s="66"/>
      <c r="N101" s="66"/>
      <c r="O101" s="65">
        <v>0</v>
      </c>
      <c r="P101" s="66"/>
      <c r="Q101" s="66"/>
      <c r="R101" s="66"/>
    </row>
    <row r="102" spans="1:18">
      <c r="A102" s="68"/>
      <c r="B102" s="68"/>
      <c r="C102" s="68"/>
      <c r="D102" s="66"/>
      <c r="E102" s="66"/>
      <c r="F102" s="66"/>
      <c r="G102" s="66"/>
      <c r="H102" s="66"/>
      <c r="I102" s="66"/>
      <c r="J102" s="68"/>
      <c r="K102" s="68" t="s">
        <v>214</v>
      </c>
      <c r="L102" s="68" t="s">
        <v>447</v>
      </c>
      <c r="M102" s="66"/>
      <c r="N102" s="66"/>
      <c r="O102" s="65">
        <v>0</v>
      </c>
      <c r="P102" s="66"/>
      <c r="Q102" s="66"/>
      <c r="R102" s="66"/>
    </row>
    <row r="103" spans="1:18">
      <c r="A103" s="68"/>
      <c r="B103" s="68"/>
      <c r="C103" s="68"/>
      <c r="D103" s="66"/>
      <c r="E103" s="66"/>
      <c r="F103" s="66"/>
      <c r="G103" s="66"/>
      <c r="H103" s="66"/>
      <c r="I103" s="66"/>
      <c r="J103" s="68"/>
      <c r="K103" s="68" t="s">
        <v>239</v>
      </c>
      <c r="L103" s="68" t="s">
        <v>368</v>
      </c>
      <c r="M103" s="66"/>
      <c r="N103" s="66"/>
      <c r="O103" s="65">
        <v>0</v>
      </c>
      <c r="P103" s="66"/>
      <c r="Q103" s="66"/>
      <c r="R103" s="66"/>
    </row>
    <row r="104" spans="1:18">
      <c r="A104" s="68"/>
      <c r="B104" s="68"/>
      <c r="C104" s="68"/>
      <c r="D104" s="66"/>
      <c r="E104" s="66"/>
      <c r="F104" s="66"/>
      <c r="G104" s="66"/>
      <c r="H104" s="66"/>
      <c r="I104" s="66"/>
      <c r="J104" s="68"/>
      <c r="K104" s="68" t="s">
        <v>241</v>
      </c>
      <c r="L104" s="68" t="s">
        <v>370</v>
      </c>
      <c r="M104" s="66"/>
      <c r="N104" s="66"/>
      <c r="O104" s="65">
        <v>0</v>
      </c>
      <c r="P104" s="66"/>
      <c r="Q104" s="66"/>
      <c r="R104" s="66"/>
    </row>
    <row r="105" spans="1:18">
      <c r="A105" s="68"/>
      <c r="B105" s="68"/>
      <c r="C105" s="68"/>
      <c r="D105" s="66"/>
      <c r="E105" s="66"/>
      <c r="F105" s="66"/>
      <c r="G105" s="66"/>
      <c r="H105" s="66"/>
      <c r="I105" s="66"/>
      <c r="J105" s="68"/>
      <c r="K105" s="68" t="s">
        <v>234</v>
      </c>
      <c r="L105" s="68" t="s">
        <v>372</v>
      </c>
      <c r="M105" s="66"/>
      <c r="N105" s="66"/>
      <c r="O105" s="65">
        <v>0</v>
      </c>
      <c r="P105" s="66"/>
      <c r="Q105" s="66"/>
      <c r="R105" s="66"/>
    </row>
    <row r="106" spans="1:18">
      <c r="A106" s="68"/>
      <c r="B106" s="68"/>
      <c r="C106" s="68"/>
      <c r="D106" s="66"/>
      <c r="E106" s="66"/>
      <c r="F106" s="66"/>
      <c r="G106" s="66"/>
      <c r="H106" s="66"/>
      <c r="I106" s="66"/>
      <c r="J106" s="71" t="s">
        <v>448</v>
      </c>
      <c r="K106" s="71" t="s">
        <v>300</v>
      </c>
      <c r="L106" s="71" t="s">
        <v>392</v>
      </c>
      <c r="M106" s="66"/>
      <c r="N106" s="66"/>
      <c r="O106" s="65">
        <v>0</v>
      </c>
      <c r="P106" s="66"/>
      <c r="Q106" s="66"/>
      <c r="R106" s="66"/>
    </row>
    <row r="107" spans="1:18">
      <c r="A107" s="68"/>
      <c r="B107" s="68"/>
      <c r="C107" s="68"/>
      <c r="D107" s="66"/>
      <c r="E107" s="66"/>
      <c r="F107" s="66"/>
      <c r="G107" s="66"/>
      <c r="H107" s="66"/>
      <c r="I107" s="66"/>
      <c r="J107" s="68"/>
      <c r="K107" s="68" t="s">
        <v>212</v>
      </c>
      <c r="L107" s="68" t="s">
        <v>394</v>
      </c>
      <c r="M107" s="66"/>
      <c r="N107" s="66"/>
      <c r="O107" s="65">
        <v>0</v>
      </c>
      <c r="P107" s="66"/>
      <c r="Q107" s="66"/>
      <c r="R107" s="66"/>
    </row>
    <row r="108" spans="1:18">
      <c r="A108" s="68"/>
      <c r="B108" s="68"/>
      <c r="C108" s="68"/>
      <c r="D108" s="66"/>
      <c r="E108" s="66"/>
      <c r="F108" s="66"/>
      <c r="G108" s="66"/>
      <c r="H108" s="66"/>
      <c r="I108" s="66"/>
      <c r="J108" s="68"/>
      <c r="K108" s="68" t="s">
        <v>214</v>
      </c>
      <c r="L108" s="68" t="s">
        <v>395</v>
      </c>
      <c r="M108" s="66"/>
      <c r="N108" s="66"/>
      <c r="O108" s="65">
        <v>0</v>
      </c>
      <c r="P108" s="66"/>
      <c r="Q108" s="66"/>
      <c r="R108" s="66"/>
    </row>
    <row r="109" spans="1:18">
      <c r="A109" s="68"/>
      <c r="B109" s="68"/>
      <c r="C109" s="68"/>
      <c r="D109" s="66"/>
      <c r="E109" s="66"/>
      <c r="F109" s="66"/>
      <c r="G109" s="66"/>
      <c r="H109" s="66"/>
      <c r="I109" s="66"/>
      <c r="J109" s="71" t="s">
        <v>449</v>
      </c>
      <c r="K109" s="71" t="s">
        <v>300</v>
      </c>
      <c r="L109" s="71" t="s">
        <v>430</v>
      </c>
      <c r="M109" s="66"/>
      <c r="N109" s="66"/>
      <c r="O109" s="65">
        <v>0</v>
      </c>
      <c r="P109" s="66"/>
      <c r="Q109" s="66"/>
      <c r="R109" s="66"/>
    </row>
    <row r="110" spans="1:18">
      <c r="A110" s="68"/>
      <c r="B110" s="68"/>
      <c r="C110" s="68"/>
      <c r="D110" s="66"/>
      <c r="E110" s="66"/>
      <c r="F110" s="66"/>
      <c r="G110" s="66"/>
      <c r="H110" s="66"/>
      <c r="I110" s="66"/>
      <c r="J110" s="68"/>
      <c r="K110" s="68" t="s">
        <v>216</v>
      </c>
      <c r="L110" s="68" t="s">
        <v>433</v>
      </c>
      <c r="M110" s="66"/>
      <c r="N110" s="66"/>
      <c r="O110" s="65">
        <v>0</v>
      </c>
      <c r="P110" s="66"/>
      <c r="Q110" s="66"/>
      <c r="R110" s="66"/>
    </row>
    <row r="111" spans="1:18">
      <c r="A111" s="68"/>
      <c r="B111" s="68"/>
      <c r="C111" s="68"/>
      <c r="D111" s="66"/>
      <c r="E111" s="66"/>
      <c r="F111" s="66"/>
      <c r="G111" s="66"/>
      <c r="H111" s="66"/>
      <c r="I111" s="66"/>
      <c r="J111" s="68"/>
      <c r="K111" s="68" t="s">
        <v>218</v>
      </c>
      <c r="L111" s="68" t="s">
        <v>435</v>
      </c>
      <c r="M111" s="66"/>
      <c r="N111" s="66"/>
      <c r="O111" s="65">
        <v>0</v>
      </c>
      <c r="P111" s="66"/>
      <c r="Q111" s="66"/>
      <c r="R111" s="66"/>
    </row>
    <row r="112" spans="1:18">
      <c r="A112" s="68"/>
      <c r="B112" s="68"/>
      <c r="C112" s="68"/>
      <c r="D112" s="66"/>
      <c r="E112" s="66"/>
      <c r="F112" s="66"/>
      <c r="G112" s="66"/>
      <c r="H112" s="66"/>
      <c r="I112" s="66"/>
      <c r="J112" s="68"/>
      <c r="K112" s="68" t="s">
        <v>220</v>
      </c>
      <c r="L112" s="68" t="s">
        <v>438</v>
      </c>
      <c r="M112" s="66"/>
      <c r="N112" s="66"/>
      <c r="O112" s="65">
        <v>0</v>
      </c>
      <c r="P112" s="66"/>
      <c r="Q112" s="66"/>
      <c r="R112" s="66"/>
    </row>
    <row r="113" spans="1:18">
      <c r="A113" s="68"/>
      <c r="B113" s="68"/>
      <c r="C113" s="68"/>
      <c r="D113" s="66"/>
      <c r="E113" s="66"/>
      <c r="F113" s="66"/>
      <c r="G113" s="66"/>
      <c r="H113" s="66"/>
      <c r="I113" s="66"/>
      <c r="J113" s="68"/>
      <c r="K113" s="68" t="s">
        <v>234</v>
      </c>
      <c r="L113" s="68" t="s">
        <v>430</v>
      </c>
      <c r="M113" s="66"/>
      <c r="N113" s="66"/>
      <c r="O113" s="65">
        <v>0</v>
      </c>
      <c r="P113" s="66"/>
      <c r="Q113" s="66"/>
      <c r="R113" s="66"/>
    </row>
    <row r="114" spans="1:18">
      <c r="A114" s="70" t="s">
        <v>39</v>
      </c>
      <c r="B114" s="70"/>
      <c r="C114" s="70"/>
      <c r="D114" s="66">
        <f t="shared" ref="D114:F114" si="5">D8+D13+D24+D32+D39+D43+D46+D50+D53+D59+D62+D67+D70+D75+D78</f>
        <v>13406602.78</v>
      </c>
      <c r="E114" s="66">
        <f t="shared" si="5"/>
        <v>7369097.66</v>
      </c>
      <c r="F114" s="66">
        <f t="shared" si="5"/>
        <v>6037505.12</v>
      </c>
      <c r="G114" s="66"/>
      <c r="H114" s="66"/>
      <c r="I114" s="66"/>
      <c r="J114" s="70" t="s">
        <v>39</v>
      </c>
      <c r="K114" s="70"/>
      <c r="L114" s="70"/>
      <c r="M114" s="66">
        <f>N114+O114</f>
        <v>13406602.78</v>
      </c>
      <c r="N114" s="66">
        <f>N8+N22+N50+N62+N67+N80+N97+N100+N106+N109</f>
        <v>7369097.66</v>
      </c>
      <c r="O114" s="66">
        <f>O8+O22+O50+O62+O67+O80+O97+O100+O106+O109</f>
        <v>6037505.12</v>
      </c>
      <c r="P114" s="66"/>
      <c r="Q114" s="66"/>
      <c r="R114" s="66"/>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0388888888888889" right="0.0388888888888889" top="0.747916666666667" bottom="0.747916666666667" header="0.313888888888889" footer="0.313888888888889"/>
  <pageSetup paperSize="9" scale="60"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opLeftCell="A2" workbookViewId="0">
      <selection activeCell="A12" sqref="A12:E12"/>
    </sheetView>
  </sheetViews>
  <sheetFormatPr defaultColWidth="9" defaultRowHeight="14.4" outlineLevelCol="7"/>
  <cols>
    <col min="1" max="1" width="31.3796296296296" style="42" customWidth="1"/>
    <col min="2" max="2" width="21.25" style="42" customWidth="1"/>
    <col min="3" max="3" width="21.3796296296296" style="42" customWidth="1"/>
    <col min="4" max="4" width="24.8796296296296" style="42" customWidth="1"/>
    <col min="5" max="5" width="23.5" style="42" customWidth="1"/>
    <col min="6" max="8" width="11.6296296296296" style="42" customWidth="1"/>
    <col min="9" max="16384" width="9" style="42"/>
  </cols>
  <sheetData>
    <row r="1" s="42" customFormat="1" ht="39.95" customHeight="1" spans="1:8">
      <c r="A1" s="3" t="s">
        <v>450</v>
      </c>
      <c r="B1" s="3"/>
      <c r="C1" s="3"/>
      <c r="D1" s="3"/>
      <c r="E1" s="3"/>
      <c r="F1" s="44"/>
      <c r="G1" s="44"/>
      <c r="H1" s="44"/>
    </row>
    <row r="2" ht="3" customHeight="1"/>
    <row r="3" s="43" customFormat="1" ht="28.5" customHeight="1" spans="1:5">
      <c r="A3" s="45" t="s">
        <v>451</v>
      </c>
      <c r="B3" s="45"/>
      <c r="C3" s="45"/>
      <c r="D3" s="45"/>
      <c r="E3" s="46" t="s">
        <v>41</v>
      </c>
    </row>
    <row r="4" s="42" customFormat="1" ht="30" customHeight="1" spans="1:5">
      <c r="A4" s="47" t="s">
        <v>452</v>
      </c>
      <c r="B4" s="47" t="s">
        <v>453</v>
      </c>
      <c r="C4" s="47" t="s">
        <v>454</v>
      </c>
      <c r="D4" s="48" t="s">
        <v>455</v>
      </c>
      <c r="E4" s="48"/>
    </row>
    <row r="5" s="42" customFormat="1" ht="30" customHeight="1" spans="1:5">
      <c r="A5" s="49"/>
      <c r="B5" s="49"/>
      <c r="C5" s="49"/>
      <c r="D5" s="50" t="s">
        <v>456</v>
      </c>
      <c r="E5" s="50" t="s">
        <v>457</v>
      </c>
    </row>
    <row r="6" s="42" customFormat="1" ht="30" customHeight="1" spans="1:5">
      <c r="A6" s="51" t="s">
        <v>98</v>
      </c>
      <c r="B6" s="52">
        <f>B7+B8+B9</f>
        <v>195000</v>
      </c>
      <c r="C6" s="52">
        <f>C7+C8+C9</f>
        <v>195000</v>
      </c>
      <c r="D6" s="52">
        <f>D7+D8+D9</f>
        <v>0</v>
      </c>
      <c r="E6" s="53">
        <f>E7+E8+E9</f>
        <v>0</v>
      </c>
    </row>
    <row r="7" s="42" customFormat="1" ht="30" customHeight="1" spans="1:5">
      <c r="A7" s="52" t="s">
        <v>458</v>
      </c>
      <c r="B7" s="52"/>
      <c r="C7" s="52"/>
      <c r="D7" s="52"/>
      <c r="E7" s="53"/>
    </row>
    <row r="8" s="42" customFormat="1" ht="30" customHeight="1" spans="1:5">
      <c r="A8" s="52" t="s">
        <v>459</v>
      </c>
      <c r="B8" s="52">
        <v>90000</v>
      </c>
      <c r="C8" s="52">
        <v>90000</v>
      </c>
      <c r="D8" s="52">
        <v>0</v>
      </c>
      <c r="E8" s="53">
        <f>E9+E10</f>
        <v>0</v>
      </c>
    </row>
    <row r="9" s="42" customFormat="1" ht="30" customHeight="1" spans="1:5">
      <c r="A9" s="52" t="s">
        <v>460</v>
      </c>
      <c r="B9" s="52">
        <f>B10+B11</f>
        <v>105000</v>
      </c>
      <c r="C9" s="52">
        <f>C10+C11</f>
        <v>105000</v>
      </c>
      <c r="D9" s="52">
        <f>D10+D11</f>
        <v>0</v>
      </c>
      <c r="E9" s="53">
        <f>E10+E11</f>
        <v>0</v>
      </c>
    </row>
    <row r="10" s="42" customFormat="1" ht="30" customHeight="1" spans="1:5">
      <c r="A10" s="52" t="s">
        <v>461</v>
      </c>
      <c r="B10" s="52"/>
      <c r="C10" s="52"/>
      <c r="D10" s="52"/>
      <c r="E10" s="53"/>
    </row>
    <row r="11" s="42" customFormat="1" ht="30" customHeight="1" spans="1:5">
      <c r="A11" s="52" t="s">
        <v>462</v>
      </c>
      <c r="B11" s="52">
        <v>105000</v>
      </c>
      <c r="C11" s="52">
        <v>105000</v>
      </c>
      <c r="D11" s="52">
        <v>0</v>
      </c>
      <c r="E11" s="53">
        <v>0</v>
      </c>
    </row>
    <row r="12" ht="132" customHeight="1" spans="1:5">
      <c r="A12" s="54" t="s">
        <v>463</v>
      </c>
      <c r="B12" s="54"/>
      <c r="C12" s="54"/>
      <c r="D12" s="54"/>
      <c r="E12" s="54"/>
    </row>
  </sheetData>
  <mergeCells count="6">
    <mergeCell ref="A1:E1"/>
    <mergeCell ref="D4:E4"/>
    <mergeCell ref="A12:E12"/>
    <mergeCell ref="A4:A5"/>
    <mergeCell ref="B4:B5"/>
    <mergeCell ref="C4:C5"/>
  </mergeCells>
  <pageMargins left="0.751388888888889" right="0.75138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园区本级绩效目标表-1</vt:lpstr>
      <vt:lpstr>园区本级绩效目标表-2</vt:lpstr>
      <vt:lpstr>园区对下绩效目标表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唐清贤</cp:lastModifiedBy>
  <dcterms:created xsi:type="dcterms:W3CDTF">2006-09-16T00:00:00Z</dcterms:created>
  <dcterms:modified xsi:type="dcterms:W3CDTF">2024-04-24T08:14:22Z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2052-11.1.0.14235</vt:lpwstr>
  </property>
  <property fmtid="{D5CDD505-2E9C-101B-9397-08002B2CF9AE}" pid="3" name="ICV">
    <vt:lpwstr>890EE02B55964A03B8485D60C661F313_12</vt:lpwstr>
  </property>
</Properties>
</file>