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<sst xmlns="http://schemas.openxmlformats.org/spreadsheetml/2006/main" count="50">
  <si>
    <t>2021-2022学年初各县区在校学生及教职工分类情况统计表</t>
  </si>
  <si>
    <t>单位：人</t>
  </si>
  <si>
    <t>县区</t>
  </si>
  <si>
    <t>合计</t>
  </si>
  <si>
    <t>幼儿园</t>
  </si>
  <si>
    <t>小学</t>
  </si>
  <si>
    <t>初中</t>
  </si>
  <si>
    <t>普通高中</t>
  </si>
  <si>
    <t>中职</t>
  </si>
  <si>
    <t>五年制</t>
  </si>
  <si>
    <t>特殊教育学校</t>
  </si>
  <si>
    <t>高等教育</t>
  </si>
  <si>
    <t>中职随班就读学生</t>
  </si>
  <si>
    <t>高中随班就读学生</t>
  </si>
  <si>
    <t>初中随班就读学生</t>
  </si>
  <si>
    <t>初中送教上门学生</t>
  </si>
  <si>
    <t>小学随班就读学生</t>
  </si>
  <si>
    <t>小学送教上门学生</t>
  </si>
  <si>
    <t>教职工</t>
  </si>
  <si>
    <t>专任教师</t>
  </si>
  <si>
    <t>小计</t>
  </si>
  <si>
    <t>其中：寄宿学生</t>
  </si>
  <si>
    <t>全日制</t>
  </si>
  <si>
    <t>非全日制</t>
  </si>
  <si>
    <t>基础教育</t>
  </si>
  <si>
    <t>中职教育</t>
  </si>
  <si>
    <t>高校</t>
  </si>
  <si>
    <t>全市合计</t>
  </si>
  <si>
    <t>临沧市一中</t>
  </si>
  <si>
    <t>临沧市一中天有实验学校</t>
  </si>
  <si>
    <t>临沧市二中</t>
  </si>
  <si>
    <t>临沧市民中</t>
  </si>
  <si>
    <t>临沧市体育中学</t>
  </si>
  <si>
    <t>农校</t>
  </si>
  <si>
    <t>财校</t>
  </si>
  <si>
    <t>卫校</t>
  </si>
  <si>
    <t>技校</t>
  </si>
  <si>
    <t>桑嘎艺术学校</t>
  </si>
  <si>
    <t>市特校</t>
  </si>
  <si>
    <t>一幼</t>
  </si>
  <si>
    <t>华旭</t>
  </si>
  <si>
    <t>滇西科技师范学院</t>
  </si>
  <si>
    <t>临翔区</t>
  </si>
  <si>
    <t>凤庆县</t>
  </si>
  <si>
    <t>云县</t>
  </si>
  <si>
    <t>永德县</t>
  </si>
  <si>
    <t>镇康县</t>
  </si>
  <si>
    <t>双江县</t>
  </si>
  <si>
    <t>耿马县</t>
  </si>
  <si>
    <t>沧源县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</si>
</sst>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2021-2022学年初各县区在校学生及教职工分类情况表</a:t>
            </a:r>
          </a:p>
        </c:rich>
      </c:tx>
      <c:layout/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0"/>
        </a:gradFill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全市合计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Sheet1!$B$5:$AD$5</c:f>
              <c:numCache>
                <c:formatCode>General</c:formatCode>
                <c:ptCount val="22"/>
                <c:pt idx="0" c:formatCode="General">
                  <c:v>488593</c:v>
                </c:pt>
                <c:pt idx="1" c:formatCode="General">
                  <c:v>85236</c:v>
                </c:pt>
                <c:pt idx="2" c:formatCode="General">
                  <c:v>200208</c:v>
                </c:pt>
                <c:pt idx="3" c:formatCode="General">
                  <c:v>105098</c:v>
                </c:pt>
                <c:pt idx="4" c:formatCode="General">
                  <c:v>92849</c:v>
                </c:pt>
                <c:pt idx="5" c:formatCode="General">
                  <c:v>85076</c:v>
                </c:pt>
                <c:pt idx="6" c:formatCode="General">
                  <c:v>45599</c:v>
                </c:pt>
                <c:pt idx="7" c:formatCode="General">
                  <c:v>51274</c:v>
                </c:pt>
                <c:pt idx="8" c:formatCode="General">
                  <c:v>18235</c:v>
                </c:pt>
                <c:pt idx="9" c:formatCode="General">
                  <c:v>33039</c:v>
                </c:pt>
                <c:pt idx="10" c:formatCode="General">
                  <c:v>1283</c:v>
                </c:pt>
                <c:pt idx="11" c:formatCode="General">
                  <c:v>855</c:v>
                </c:pt>
                <c:pt idx="12" c:formatCode="General">
                  <c:v>428</c:v>
                </c:pt>
                <c:pt idx="13" c:formatCode="General">
                  <c:v>12144</c:v>
                </c:pt>
                <c:pt idx="14" c:formatCode="General">
                  <c:v>31164</c:v>
                </c:pt>
                <c:pt idx="15" c:formatCode="General">
                  <c:v>29433</c:v>
                </c:pt>
                <c:pt idx="16" c:formatCode="General">
                  <c:v>1193</c:v>
                </c:pt>
                <c:pt idx="17" c:formatCode="General">
                  <c:v>538</c:v>
                </c:pt>
                <c:pt idx="18" c:formatCode="General">
                  <c:v>27503</c:v>
                </c:pt>
                <c:pt idx="19" c:formatCode="General">
                  <c:v>26067</c:v>
                </c:pt>
                <c:pt idx="20" c:formatCode="General">
                  <c:v>994</c:v>
                </c:pt>
                <c:pt idx="21" c:formatCode="General">
                  <c:v>442</c:v>
                </c:pt>
              </c:numCache>
            </c:numRef>
          </c:val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临沧市一中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Sheet1!$B$6:$AD$6</c:f>
            </c:numRef>
          </c:val>
        </c:ser>
        <c:ser>
          <c:idx val="2"/>
          <c:order val="2"/>
          <c:tx>
            <c:strRef>
              <c:f>Sheet1!$A$7</c:f>
              <c:strCache>
                <c:ptCount val="1"/>
                <c:pt idx="0">
                  <c:v>临沧市一中天有实验学校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Sheet1!$B$7:$AD$7</c:f>
            </c:numRef>
          </c:val>
        </c:ser>
        <c:ser>
          <c:idx val="3"/>
          <c:order val="3"/>
          <c:tx>
            <c:strRef>
              <c:f>Sheet1!$A$8</c:f>
              <c:strCache>
                <c:ptCount val="1"/>
                <c:pt idx="0">
                  <c:v>临沧市二中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Sheet1!$B$8:$AD$8</c:f>
            </c:numRef>
          </c:val>
        </c:ser>
        <c:ser>
          <c:idx val="4"/>
          <c:order val="4"/>
          <c:tx>
            <c:strRef>
              <c:f>Sheet1!$A$9</c:f>
              <c:strCache>
                <c:ptCount val="1"/>
                <c:pt idx="0">
                  <c:v>临沧市民中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Sheet1!$B$9:$AD$9</c:f>
            </c:numRef>
          </c:val>
        </c:ser>
        <c:ser>
          <c:idx val="5"/>
          <c:order val="5"/>
          <c:tx>
            <c:strRef>
              <c:f>Sheet1!$A$10</c:f>
              <c:strCache>
                <c:ptCount val="1"/>
                <c:pt idx="0">
                  <c:v>临沧市体育中学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Sheet1!$B$10:$AD$10</c:f>
            </c:numRef>
          </c:val>
        </c:ser>
        <c:ser>
          <c:idx val="6"/>
          <c:order val="6"/>
          <c:tx>
            <c:strRef>
              <c:f>Sheet1!$A$11</c:f>
              <c:strCache>
                <c:ptCount val="1"/>
                <c:pt idx="0">
                  <c:v>农校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Sheet1!$B$11:$AD$11</c:f>
            </c:numRef>
          </c:val>
        </c:ser>
        <c:ser>
          <c:idx val="7"/>
          <c:order val="7"/>
          <c:tx>
            <c:strRef>
              <c:f>Sheet1!$A$12</c:f>
              <c:strCache>
                <c:ptCount val="1"/>
                <c:pt idx="0">
                  <c:v>财校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Sheet1!$B$12:$AD$12</c:f>
            </c:numRef>
          </c:val>
        </c:ser>
        <c:ser>
          <c:idx val="8"/>
          <c:order val="8"/>
          <c:tx>
            <c:strRef>
              <c:f>Sheet1!$A$13</c:f>
              <c:strCache>
                <c:ptCount val="1"/>
                <c:pt idx="0">
                  <c:v>卫校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Sheet1!$B$13:$AD$13</c:f>
            </c:numRef>
          </c:val>
        </c:ser>
        <c:ser>
          <c:idx val="9"/>
          <c:order val="9"/>
          <c:tx>
            <c:strRef>
              <c:f>Sheet1!$A$14</c:f>
              <c:strCache>
                <c:ptCount val="1"/>
                <c:pt idx="0">
                  <c:v>技校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Sheet1!$B$14:$AD$14</c:f>
            </c:numRef>
          </c:val>
        </c:ser>
        <c:ser>
          <c:idx val="10"/>
          <c:order val="10"/>
          <c:tx>
            <c:strRef>
              <c:f>Sheet1!$A$15</c:f>
              <c:strCache>
                <c:ptCount val="1"/>
                <c:pt idx="0">
                  <c:v>桑嘎艺术学校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Sheet1!$B$15:$AD$15</c:f>
            </c:numRef>
          </c:val>
        </c:ser>
        <c:ser>
          <c:idx val="11"/>
          <c:order val="11"/>
          <c:tx>
            <c:strRef>
              <c:f>Sheet1!$A$16</c:f>
              <c:strCache>
                <c:ptCount val="1"/>
                <c:pt idx="0">
                  <c:v>市特校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Sheet1!$B$16:$AD$16</c:f>
            </c:numRef>
          </c:val>
        </c:ser>
        <c:ser>
          <c:idx val="12"/>
          <c:order val="12"/>
          <c:tx>
            <c:strRef>
              <c:f>Sheet1!$A$17</c:f>
              <c:strCache>
                <c:ptCount val="1"/>
                <c:pt idx="0">
                  <c:v>一幼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Sheet1!$B$17:$AD$17</c:f>
            </c:numRef>
          </c:val>
        </c:ser>
        <c:ser>
          <c:idx val="13"/>
          <c:order val="13"/>
          <c:tx>
            <c:strRef>
              <c:f>Sheet1!$A$18</c:f>
              <c:strCache>
                <c:ptCount val="1"/>
                <c:pt idx="0">
                  <c:v>华旭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Sheet1!$B$18:$AD$18</c:f>
            </c:numRef>
          </c:val>
        </c:ser>
        <c:ser>
          <c:idx val="14"/>
          <c:order val="14"/>
          <c:tx>
            <c:strRef>
              <c:f>Sheet1!$A$19</c:f>
              <c:strCache>
                <c:ptCount val="1"/>
                <c:pt idx="0">
                  <c:v>滇西科技师范学院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Sheet1!$B$19:$AD$19</c:f>
              <c:numCache>
                <c:formatCode>General</c:formatCode>
                <c:ptCount val="22"/>
                <c:pt idx="0" c:formatCode="General">
                  <c:v>12144</c:v>
                </c:pt>
                <c:pt idx="13" c:formatCode="General">
                  <c:v>12144</c:v>
                </c:pt>
                <c:pt idx="14" c:formatCode="General">
                  <c:v>538</c:v>
                </c:pt>
                <c:pt idx="17" c:formatCode="General">
                  <c:v>538</c:v>
                </c:pt>
                <c:pt idx="18" c:formatCode="General">
                  <c:v>442</c:v>
                </c:pt>
                <c:pt idx="21" c:formatCode="General">
                  <c:v>442</c:v>
                </c:pt>
              </c:numCache>
            </c:numRef>
          </c:val>
        </c:ser>
        <c:ser>
          <c:idx val="15"/>
          <c:order val="15"/>
          <c:tx>
            <c:strRef>
              <c:f>Sheet1!$A$20</c:f>
              <c:strCache>
                <c:ptCount val="1"/>
                <c:pt idx="0">
                  <c:v>临翔区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Sheet1!$B$20:$AD$20</c:f>
              <c:numCache>
                <c:formatCode>General</c:formatCode>
                <c:ptCount val="22"/>
                <c:pt idx="0" c:formatCode="General">
                  <c:v>55920</c:v>
                </c:pt>
                <c:pt idx="1" c:formatCode="General">
                  <c:v>11085</c:v>
                </c:pt>
                <c:pt idx="2" c:formatCode="General">
                  <c:v>27772</c:v>
                </c:pt>
                <c:pt idx="3" c:formatCode="General">
                  <c:v>10571</c:v>
                </c:pt>
                <c:pt idx="4" c:formatCode="General">
                  <c:v>9926</c:v>
                </c:pt>
                <c:pt idx="5" c:formatCode="General">
                  <c:v>9495</c:v>
                </c:pt>
                <c:pt idx="6" c:formatCode="General">
                  <c:v>3452</c:v>
                </c:pt>
                <c:pt idx="7" c:formatCode="General">
                  <c:v>3685</c:v>
                </c:pt>
                <c:pt idx="8" c:formatCode="General">
                  <c:v>463</c:v>
                </c:pt>
                <c:pt idx="9" c:formatCode="General">
                  <c:v>3222</c:v>
                </c:pt>
                <c:pt idx="14" c:formatCode="General">
                  <c:v>3711</c:v>
                </c:pt>
                <c:pt idx="15" c:formatCode="General">
                  <c:v>3670</c:v>
                </c:pt>
                <c:pt idx="16" c:formatCode="General">
                  <c:v>41</c:v>
                </c:pt>
                <c:pt idx="18" c:formatCode="General">
                  <c:v>3347</c:v>
                </c:pt>
                <c:pt idx="19" c:formatCode="General">
                  <c:v>3310</c:v>
                </c:pt>
                <c:pt idx="20" c:formatCode="General">
                  <c:v>37</c:v>
                </c:pt>
              </c:numCache>
            </c:numRef>
          </c:val>
        </c:ser>
        <c:ser>
          <c:idx val="16"/>
          <c:order val="16"/>
          <c:tx>
            <c:strRef>
              <c:f>Sheet1!$A$21</c:f>
              <c:strCache>
                <c:ptCount val="1"/>
                <c:pt idx="0">
                  <c:v>凤庆县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Sheet1!$B$21:$AD$21</c:f>
              <c:numCache>
                <c:formatCode>General</c:formatCode>
                <c:ptCount val="22"/>
                <c:pt idx="0" c:formatCode="General">
                  <c:v>74207</c:v>
                </c:pt>
                <c:pt idx="1" c:formatCode="General">
                  <c:v>14385</c:v>
                </c:pt>
                <c:pt idx="2" c:formatCode="General">
                  <c:v>32255</c:v>
                </c:pt>
                <c:pt idx="3" c:formatCode="General">
                  <c:v>19564</c:v>
                </c:pt>
                <c:pt idx="4" c:formatCode="General">
                  <c:v>15201</c:v>
                </c:pt>
                <c:pt idx="5" c:formatCode="General">
                  <c:v>14098</c:v>
                </c:pt>
                <c:pt idx="6" c:formatCode="General">
                  <c:v>6737</c:v>
                </c:pt>
                <c:pt idx="7" c:formatCode="General">
                  <c:v>5476</c:v>
                </c:pt>
                <c:pt idx="8" c:formatCode="General">
                  <c:v>1801</c:v>
                </c:pt>
                <c:pt idx="9" c:formatCode="General">
                  <c:v>3675</c:v>
                </c:pt>
                <c:pt idx="10" c:formatCode="General">
                  <c:v>153</c:v>
                </c:pt>
                <c:pt idx="11" c:formatCode="General">
                  <c:v>106</c:v>
                </c:pt>
                <c:pt idx="12" c:formatCode="General">
                  <c:v>47</c:v>
                </c:pt>
                <c:pt idx="14" c:formatCode="General">
                  <c:v>4516</c:v>
                </c:pt>
                <c:pt idx="15" c:formatCode="General">
                  <c:v>4403</c:v>
                </c:pt>
                <c:pt idx="16" c:formatCode="General">
                  <c:v>113</c:v>
                </c:pt>
                <c:pt idx="18" c:formatCode="General">
                  <c:v>4277</c:v>
                </c:pt>
                <c:pt idx="19" c:formatCode="General">
                  <c:v>4171</c:v>
                </c:pt>
                <c:pt idx="20" c:formatCode="General">
                  <c:v>106</c:v>
                </c:pt>
              </c:numCache>
            </c:numRef>
          </c:val>
        </c:ser>
        <c:ser>
          <c:idx val="17"/>
          <c:order val="17"/>
          <c:tx>
            <c:strRef>
              <c:f>Sheet1!$A$22</c:f>
              <c:strCache>
                <c:ptCount val="1"/>
                <c:pt idx="0">
                  <c:v>云县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Sheet1!$B$22:$AD$22</c:f>
              <c:numCache>
                <c:formatCode>General</c:formatCode>
                <c:ptCount val="22"/>
                <c:pt idx="0" c:formatCode="General">
                  <c:v>75671</c:v>
                </c:pt>
                <c:pt idx="1" c:formatCode="General">
                  <c:v>13647</c:v>
                </c:pt>
                <c:pt idx="2" c:formatCode="General">
                  <c:v>32548</c:v>
                </c:pt>
                <c:pt idx="3" c:formatCode="General">
                  <c:v>18931</c:v>
                </c:pt>
                <c:pt idx="4" c:formatCode="General">
                  <c:v>16024</c:v>
                </c:pt>
                <c:pt idx="5" c:formatCode="General">
                  <c:v>14796</c:v>
                </c:pt>
                <c:pt idx="6" c:formatCode="General">
                  <c:v>5818</c:v>
                </c:pt>
                <c:pt idx="7" c:formatCode="General">
                  <c:v>7095</c:v>
                </c:pt>
                <c:pt idx="8" c:formatCode="General">
                  <c:v>771</c:v>
                </c:pt>
                <c:pt idx="9" c:formatCode="General">
                  <c:v>6324</c:v>
                </c:pt>
                <c:pt idx="10" c:formatCode="General">
                  <c:v>539</c:v>
                </c:pt>
                <c:pt idx="11" c:formatCode="General">
                  <c:v>391</c:v>
                </c:pt>
                <c:pt idx="12" c:formatCode="General">
                  <c:v>148</c:v>
                </c:pt>
                <c:pt idx="14" c:formatCode="General">
                  <c:v>4611</c:v>
                </c:pt>
                <c:pt idx="15" c:formatCode="General">
                  <c:v>4530</c:v>
                </c:pt>
                <c:pt idx="16" c:formatCode="General">
                  <c:v>81</c:v>
                </c:pt>
                <c:pt idx="18" c:formatCode="General">
                  <c:v>4405</c:v>
                </c:pt>
                <c:pt idx="19" c:formatCode="General">
                  <c:v>4326</c:v>
                </c:pt>
                <c:pt idx="20" c:formatCode="General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647857962"/>
        <c:axId val="994149268"/>
      </c:barChart>
      <c:lineChart>
        <c:grouping val="standard"/>
        <c:varyColors val="0"/>
        <c:ser>
          <c:idx val="18"/>
          <c:order val="18"/>
          <c:tx>
            <c:strRef>
              <c:f>Sheet1!$A$23</c:f>
              <c:strCache>
                <c:ptCount val="1"/>
                <c:pt idx="0">
                  <c:v>永德县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Sheet1!$B$23:$AD$23</c:f>
              <c:numCache>
                <c:formatCode>General</c:formatCode>
                <c:ptCount val="22"/>
                <c:pt idx="0" c:formatCode="General">
                  <c:v>69382</c:v>
                </c:pt>
                <c:pt idx="1" c:formatCode="General">
                  <c:v>12384</c:v>
                </c:pt>
                <c:pt idx="2" c:formatCode="General">
                  <c:v>29433</c:v>
                </c:pt>
                <c:pt idx="3" c:formatCode="General">
                  <c:v>20670</c:v>
                </c:pt>
                <c:pt idx="4" c:formatCode="General">
                  <c:v>13705</c:v>
                </c:pt>
                <c:pt idx="5" c:formatCode="General">
                  <c:v>12482</c:v>
                </c:pt>
                <c:pt idx="6" c:formatCode="General">
                  <c:v>5120</c:v>
                </c:pt>
                <c:pt idx="7" c:formatCode="General">
                  <c:v>8611</c:v>
                </c:pt>
                <c:pt idx="8" c:formatCode="General">
                  <c:v>1112</c:v>
                </c:pt>
                <c:pt idx="9" c:formatCode="General">
                  <c:v>7499</c:v>
                </c:pt>
                <c:pt idx="10" c:formatCode="General">
                  <c:v>129</c:v>
                </c:pt>
                <c:pt idx="11" c:formatCode="General">
                  <c:v>73</c:v>
                </c:pt>
                <c:pt idx="12" c:formatCode="General">
                  <c:v>56</c:v>
                </c:pt>
                <c:pt idx="14" c:formatCode="General">
                  <c:v>3908</c:v>
                </c:pt>
                <c:pt idx="15" c:formatCode="General">
                  <c:v>3826</c:v>
                </c:pt>
                <c:pt idx="16" c:formatCode="General">
                  <c:v>82</c:v>
                </c:pt>
                <c:pt idx="18" c:formatCode="General">
                  <c:v>3564</c:v>
                </c:pt>
                <c:pt idx="19" c:formatCode="General">
                  <c:v>3494</c:v>
                </c:pt>
                <c:pt idx="20" c:formatCode="General">
                  <c:v>70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Sheet1!$A$24</c:f>
              <c:strCache>
                <c:ptCount val="1"/>
                <c:pt idx="0">
                  <c:v>镇康县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Sheet1!$B$24:$AD$24</c:f>
              <c:numCache>
                <c:formatCode>General</c:formatCode>
                <c:ptCount val="22"/>
                <c:pt idx="0" c:formatCode="General">
                  <c:v>41680</c:v>
                </c:pt>
                <c:pt idx="1" c:formatCode="General">
                  <c:v>7223</c:v>
                </c:pt>
                <c:pt idx="2" c:formatCode="General">
                  <c:v>19093</c:v>
                </c:pt>
                <c:pt idx="3" c:formatCode="General">
                  <c:v>11442</c:v>
                </c:pt>
                <c:pt idx="4" c:formatCode="General">
                  <c:v>8089</c:v>
                </c:pt>
                <c:pt idx="5" c:formatCode="General">
                  <c:v>8048</c:v>
                </c:pt>
                <c:pt idx="6" c:formatCode="General">
                  <c:v>3033</c:v>
                </c:pt>
                <c:pt idx="7" c:formatCode="General">
                  <c:v>4242</c:v>
                </c:pt>
                <c:pt idx="8" c:formatCode="General">
                  <c:v>509</c:v>
                </c:pt>
                <c:pt idx="9" c:formatCode="General">
                  <c:v>3733</c:v>
                </c:pt>
                <c:pt idx="14" c:formatCode="General">
                  <c:v>2399</c:v>
                </c:pt>
                <c:pt idx="15" c:formatCode="General">
                  <c:v>2351</c:v>
                </c:pt>
                <c:pt idx="16" c:formatCode="General">
                  <c:v>48</c:v>
                </c:pt>
                <c:pt idx="18" c:formatCode="General">
                  <c:v>2055</c:v>
                </c:pt>
                <c:pt idx="19" c:formatCode="General">
                  <c:v>2010</c:v>
                </c:pt>
                <c:pt idx="20" c:formatCode="General">
                  <c:v>45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Sheet1!$A$25</c:f>
              <c:strCache>
                <c:ptCount val="1"/>
                <c:pt idx="0">
                  <c:v>双江县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Sheet1!$B$25:$AD$25</c:f>
              <c:numCache>
                <c:formatCode>General</c:formatCode>
                <c:ptCount val="22"/>
                <c:pt idx="0" c:formatCode="General">
                  <c:v>34839</c:v>
                </c:pt>
                <c:pt idx="1" c:formatCode="General">
                  <c:v>7286</c:v>
                </c:pt>
                <c:pt idx="2" c:formatCode="General">
                  <c:v>15452</c:v>
                </c:pt>
                <c:pt idx="3" c:formatCode="General">
                  <c:v>7512</c:v>
                </c:pt>
                <c:pt idx="4" c:formatCode="General">
                  <c:v>5488</c:v>
                </c:pt>
                <c:pt idx="5" c:formatCode="General">
                  <c:v>5145</c:v>
                </c:pt>
                <c:pt idx="6" c:formatCode="General">
                  <c:v>4197</c:v>
                </c:pt>
                <c:pt idx="7" c:formatCode="General">
                  <c:v>2416</c:v>
                </c:pt>
                <c:pt idx="8" c:formatCode="General">
                  <c:v>548</c:v>
                </c:pt>
                <c:pt idx="9" c:formatCode="General">
                  <c:v>1868</c:v>
                </c:pt>
                <c:pt idx="14" c:formatCode="General">
                  <c:v>2179</c:v>
                </c:pt>
                <c:pt idx="15" c:formatCode="General">
                  <c:v>2132</c:v>
                </c:pt>
                <c:pt idx="16" c:formatCode="General">
                  <c:v>47</c:v>
                </c:pt>
                <c:pt idx="18" c:formatCode="General">
                  <c:v>2057</c:v>
                </c:pt>
                <c:pt idx="19" c:formatCode="General">
                  <c:v>2012</c:v>
                </c:pt>
                <c:pt idx="20" c:formatCode="General">
                  <c:v>45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Sheet1!$A$26</c:f>
              <c:strCache>
                <c:ptCount val="1"/>
                <c:pt idx="0">
                  <c:v>耿马县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Sheet1!$B$26:$AD$26</c:f>
              <c:numCache>
                <c:formatCode>General</c:formatCode>
                <c:ptCount val="22"/>
                <c:pt idx="0" c:formatCode="General">
                  <c:v>57496</c:v>
                </c:pt>
                <c:pt idx="1" c:formatCode="General">
                  <c:v>10487</c:v>
                </c:pt>
                <c:pt idx="2" c:formatCode="General">
                  <c:v>26928</c:v>
                </c:pt>
                <c:pt idx="3" c:formatCode="General">
                  <c:v>8363</c:v>
                </c:pt>
                <c:pt idx="4" c:formatCode="General">
                  <c:v>10874</c:v>
                </c:pt>
                <c:pt idx="5" c:formatCode="General">
                  <c:v>8449</c:v>
                </c:pt>
                <c:pt idx="6" c:formatCode="General">
                  <c:v>4277</c:v>
                </c:pt>
                <c:pt idx="7" c:formatCode="General">
                  <c:v>4810</c:v>
                </c:pt>
                <c:pt idx="8" c:formatCode="General">
                  <c:v>386</c:v>
                </c:pt>
                <c:pt idx="9" c:formatCode="General">
                  <c:v>4424</c:v>
                </c:pt>
                <c:pt idx="10" c:formatCode="General">
                  <c:v>120</c:v>
                </c:pt>
                <c:pt idx="11" c:formatCode="General">
                  <c:v>90</c:v>
                </c:pt>
                <c:pt idx="12" c:formatCode="General">
                  <c:v>30</c:v>
                </c:pt>
                <c:pt idx="14" c:formatCode="General">
                  <c:v>3928</c:v>
                </c:pt>
                <c:pt idx="15" c:formatCode="General">
                  <c:v>3889</c:v>
                </c:pt>
                <c:pt idx="16" c:formatCode="General">
                  <c:v>39</c:v>
                </c:pt>
                <c:pt idx="18" c:formatCode="General">
                  <c:v>3059</c:v>
                </c:pt>
                <c:pt idx="19" c:formatCode="General">
                  <c:v>3029</c:v>
                </c:pt>
                <c:pt idx="20" c:formatCode="General">
                  <c:v>30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Sheet1!$A$27</c:f>
              <c:strCache>
                <c:ptCount val="1"/>
                <c:pt idx="0">
                  <c:v>沧源县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Sheet1!$B$3:$AD$4</c:f>
              <c:multiLvlStrCache>
                <c:ptCount val="22"/>
                <c:lvl>
                  <c:pt idx="2">
                    <c:v>小计</c:v>
                  </c:pt>
                  <c:pt idx="3">
                    <c:v>其中：寄宿学生</c:v>
                  </c:pt>
                  <c:pt idx="4">
                    <c:v>小计</c:v>
                  </c:pt>
                  <c:pt idx="5">
                    <c:v>其中：寄宿学生</c:v>
                  </c:pt>
                  <c:pt idx="7">
                    <c:v>小计</c:v>
                  </c:pt>
                  <c:pt idx="8">
                    <c:v>全日制</c:v>
                  </c:pt>
                  <c:pt idx="9">
                    <c:v>非全日制</c:v>
                  </c:pt>
                  <c:pt idx="10">
                    <c:v>小计</c:v>
                  </c:pt>
                  <c:pt idx="11">
                    <c:v>小学</c:v>
                  </c:pt>
                  <c:pt idx="12">
                    <c:v>初中</c:v>
                  </c:pt>
                  <c:pt idx="14">
                    <c:v>合计</c:v>
                  </c:pt>
                  <c:pt idx="15">
                    <c:v>基础教育</c:v>
                  </c:pt>
                  <c:pt idx="16">
                    <c:v>中职教育</c:v>
                  </c:pt>
                  <c:pt idx="17">
                    <c:v>高校</c:v>
                  </c:pt>
                  <c:pt idx="18">
                    <c:v>合计</c:v>
                  </c:pt>
                  <c:pt idx="19">
                    <c:v>基础教育</c:v>
                  </c:pt>
                  <c:pt idx="20">
                    <c:v>中职教育</c:v>
                  </c:pt>
                  <c:pt idx="21">
                    <c:v>高校</c:v>
                  </c:pt>
                </c:lvl>
                <c:lvl>
                  <c:pt idx="0">
                    <c:v>合计</c:v>
                  </c:pt>
                  <c:pt idx="1">
                    <c:v>幼儿园</c:v>
                  </c:pt>
                  <c:pt idx="2">
                    <c:v>小学</c:v>
                  </c:pt>
                  <c:pt idx="4">
                    <c:v>初中</c:v>
                  </c:pt>
                  <c:pt idx="6">
                    <c:v>普通高中</c:v>
                  </c:pt>
                  <c:pt idx="7">
                    <c:v>中职</c:v>
                  </c:pt>
                  <c:pt idx="10">
                    <c:v>特殊教育学校</c:v>
                  </c:pt>
                  <c:pt idx="13">
                    <c:v>高等教育</c:v>
                  </c:pt>
                  <c:pt idx="14">
                    <c:v>教职工</c:v>
                  </c:pt>
                  <c:pt idx="18">
                    <c:v>专任教师</c:v>
                  </c:pt>
                </c:lvl>
              </c:multiLvlStrCache>
            </c:multiLvlStrRef>
          </c:cat>
          <c:val>
            <c:numRef>
              <c:f>Sheet1!$B$27:$AD$27</c:f>
              <c:numCache>
                <c:formatCode>General</c:formatCode>
                <c:ptCount val="22"/>
                <c:pt idx="0" c:formatCode="General">
                  <c:v>32859</c:v>
                </c:pt>
                <c:pt idx="1" c:formatCode="General">
                  <c:v>7179</c:v>
                </c:pt>
                <c:pt idx="2" c:formatCode="General">
                  <c:v>14709</c:v>
                </c:pt>
                <c:pt idx="3" c:formatCode="General">
                  <c:v>8045</c:v>
                </c:pt>
                <c:pt idx="4" c:formatCode="General">
                  <c:v>5506</c:v>
                </c:pt>
                <c:pt idx="5" c:formatCode="General">
                  <c:v>5474</c:v>
                </c:pt>
                <c:pt idx="6" c:formatCode="General">
                  <c:v>2489</c:v>
                </c:pt>
                <c:pt idx="7" c:formatCode="General">
                  <c:v>2976</c:v>
                </c:pt>
                <c:pt idx="8" c:formatCode="General">
                  <c:v>682</c:v>
                </c:pt>
                <c:pt idx="9" c:formatCode="General">
                  <c:v>2294</c:v>
                </c:pt>
                <c:pt idx="14" c:formatCode="General">
                  <c:v>2792</c:v>
                </c:pt>
                <c:pt idx="15" c:formatCode="General">
                  <c:v>2710</c:v>
                </c:pt>
                <c:pt idx="16" c:formatCode="General">
                  <c:v>82</c:v>
                </c:pt>
                <c:pt idx="18" c:formatCode="General">
                  <c:v>2081</c:v>
                </c:pt>
                <c:pt idx="19" c:formatCode="General">
                  <c:v>2023</c:v>
                </c:pt>
                <c:pt idx="20" c:formatCode="General">
                  <c:v>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33115358"/>
        <c:axId val="683288754"/>
      </c:lineChart>
      <c:catAx>
        <c:axId val="64785796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4149268"/>
        <c:crosses val="autoZero"/>
        <c:auto val="1"/>
        <c:lblAlgn val="ctr"/>
        <c:lblOffset val="100"/>
        <c:noMultiLvlLbl val="0"/>
      </c:catAx>
      <c:valAx>
        <c:axId val="9941492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7857962"/>
        <c:crosses val="autoZero"/>
        <c:crossBetween val="between"/>
      </c:valAx>
      <c:catAx>
        <c:axId val="233115358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83288754"/>
        <c:crosses val="autoZero"/>
        <c:auto val="1"/>
        <c:lblAlgn val="ctr"/>
        <c:lblOffset val="100"/>
        <c:noMultiLvlLbl val="0"/>
      </c:catAx>
      <c:valAx>
        <c:axId val="68328875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311535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1387475</xdr:colOff>
      <xdr:row>28</xdr:row>
      <xdr:rowOff>22225</xdr:rowOff>
    </xdr:from>
    <xdr:to>
      <xdr:col>16</xdr:col>
      <xdr:colOff>492125</xdr:colOff>
      <xdr:row>55</xdr:row>
      <xdr:rowOff>154940</xdr:rowOff>
    </xdr:to>
    <xdr:graphicFrame>
      <xdr:nvGraphicFramePr>
        <xdr:cNvPr id="6" name="图表 5"/>
        <xdr:cNvGraphicFramePr/>
      </xdr:nvGraphicFramePr>
      <xdr:xfrm>
        <a:off x="1387475" y="3460750"/>
        <a:ext cx="7289800" cy="4761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27"/>
  <sheetViews>
    <sheetView tabSelected="1" workbookViewId="0">
      <selection activeCell="AE33" sqref="AE33"/>
    </sheetView>
  </sheetViews>
  <sheetFormatPr defaultColWidth="9" defaultRowHeight="13.5"/>
  <cols>
    <col min="1" max="1" width="18.5" customWidth="1"/>
    <col min="3" max="3" width="6.375" customWidth="1"/>
    <col min="4" max="4" width="7.375" customWidth="1"/>
    <col min="6" max="6" width="6.375" customWidth="1"/>
    <col min="8" max="8" width="7.125" customWidth="1"/>
    <col min="9" max="10" width="6.375" customWidth="1"/>
    <col min="11" max="11" width="7.125" customWidth="1"/>
    <col min="12" max="12" width="5.5" hidden="1" customWidth="1"/>
    <col min="13" max="13" width="5.375" customWidth="1"/>
    <col min="14" max="15" width="4.375" customWidth="1"/>
    <col min="16" max="16" width="7.125" customWidth="1"/>
    <col min="17" max="17" width="7.625" hidden="1" customWidth="1"/>
    <col min="18" max="18" width="7.75" hidden="1" customWidth="1"/>
    <col min="19" max="19" width="7.5" hidden="1" customWidth="1"/>
    <col min="20" max="20" width="8" hidden="1" customWidth="1"/>
    <col min="21" max="21" width="7.375" hidden="1" customWidth="1"/>
    <col min="22" max="22" width="7.5" hidden="1" customWidth="1"/>
    <col min="23" max="23" width="6.375" customWidth="1"/>
    <col min="24" max="25" width="7.125" customWidth="1"/>
    <col min="26" max="26" width="4.375" customWidth="1"/>
    <col min="27" max="27" width="6.375" customWidth="1"/>
    <col min="28" max="29" width="7.125" customWidth="1"/>
    <col min="30" max="30" width="4.375" customWidth="1"/>
  </cols>
  <sheetData>
    <row r="1" ht="25.5" spans="1: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</row>
    <row r="2" ht="14.25" spans="1:3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0" t="s">
        <v>1</v>
      </c>
      <c r="N2" s="10"/>
      <c r="O2" s="10"/>
      <c r="P2" s="10"/>
      <c r="Q2" s="1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s="3" t="s">
        <v>2</v>
      </c>
      <c r="B3" s="3" t="s">
        <v>3</v>
      </c>
      <c r="C3" s="3" t="s">
        <v>4</v>
      </c>
      <c r="D3" s="4" t="s">
        <v>5</v>
      </c>
      <c r="E3" s="5"/>
      <c r="F3" s="4" t="s">
        <v>6</v>
      </c>
      <c r="G3" s="5"/>
      <c r="H3" s="3" t="s">
        <v>7</v>
      </c>
      <c r="I3" s="7" t="s">
        <v>8</v>
      </c>
      <c r="J3" s="7"/>
      <c r="K3" s="7"/>
      <c r="L3" s="3" t="s">
        <v>9</v>
      </c>
      <c r="M3" s="7" t="s">
        <v>10</v>
      </c>
      <c r="N3" s="7"/>
      <c r="O3" s="7"/>
      <c r="P3" s="3" t="s">
        <v>11</v>
      </c>
      <c r="Q3" s="3" t="s">
        <v>12</v>
      </c>
      <c r="R3" s="3" t="s">
        <v>13</v>
      </c>
      <c r="S3" s="3" t="s">
        <v>14</v>
      </c>
      <c r="T3" s="3" t="s">
        <v>15</v>
      </c>
      <c r="U3" s="3" t="s">
        <v>16</v>
      </c>
      <c r="V3" s="3" t="s">
        <v>17</v>
      </c>
      <c r="W3" s="7" t="s">
        <v>18</v>
      </c>
      <c r="X3" s="7"/>
      <c r="Y3" s="7"/>
      <c r="Z3" s="7"/>
      <c r="AA3" s="4" t="s">
        <v>19</v>
      </c>
      <c r="AB3" s="15"/>
      <c r="AC3" s="15"/>
      <c r="AD3" s="5"/>
    </row>
    <row r="4" ht="24" spans="1:30">
      <c r="A4" s="6"/>
      <c r="B4" s="6"/>
      <c r="C4" s="6"/>
      <c r="D4" s="6" t="s">
        <v>20</v>
      </c>
      <c r="E4" s="6" t="s">
        <v>21</v>
      </c>
      <c r="F4" s="7" t="s">
        <v>20</v>
      </c>
      <c r="G4" s="6" t="s">
        <v>21</v>
      </c>
      <c r="H4" s="6"/>
      <c r="I4" s="7" t="s">
        <v>20</v>
      </c>
      <c r="J4" s="11" t="s">
        <v>22</v>
      </c>
      <c r="K4" s="7" t="s">
        <v>23</v>
      </c>
      <c r="L4" s="6"/>
      <c r="M4" s="11" t="s">
        <v>20</v>
      </c>
      <c r="N4" s="7" t="s">
        <v>5</v>
      </c>
      <c r="O4" s="7" t="s">
        <v>6</v>
      </c>
      <c r="P4" s="6"/>
      <c r="Q4" s="6"/>
      <c r="R4" s="6"/>
      <c r="S4" s="6"/>
      <c r="T4" s="6"/>
      <c r="U4" s="6"/>
      <c r="V4" s="6"/>
      <c r="W4" s="7" t="s">
        <v>3</v>
      </c>
      <c r="X4" s="7" t="s">
        <v>24</v>
      </c>
      <c r="Y4" s="7" t="s">
        <v>25</v>
      </c>
      <c r="Z4" s="7" t="s">
        <v>26</v>
      </c>
      <c r="AA4" s="7" t="s">
        <v>3</v>
      </c>
      <c r="AB4" s="7" t="s">
        <v>24</v>
      </c>
      <c r="AC4" s="7" t="s">
        <v>25</v>
      </c>
      <c r="AD4" s="7" t="s">
        <v>26</v>
      </c>
    </row>
    <row r="5" ht="18" customHeight="1" spans="1:30">
      <c r="A5" s="7" t="s">
        <v>27</v>
      </c>
      <c r="B5" s="8">
        <f t="shared" ref="B5:AD5" si="0">SUM(B6:B27)</f>
        <v>488593</v>
      </c>
      <c r="C5" s="8">
        <f t="shared" si="0"/>
        <v>85236</v>
      </c>
      <c r="D5" s="8">
        <f t="shared" si="0"/>
        <v>200208</v>
      </c>
      <c r="E5" s="8">
        <f t="shared" si="0"/>
        <v>105098</v>
      </c>
      <c r="F5" s="8">
        <f t="shared" si="0"/>
        <v>92849</v>
      </c>
      <c r="G5" s="8">
        <f t="shared" si="0"/>
        <v>85076</v>
      </c>
      <c r="H5" s="8">
        <f t="shared" si="0"/>
        <v>45599</v>
      </c>
      <c r="I5" s="8">
        <f t="shared" si="0"/>
        <v>51274</v>
      </c>
      <c r="J5" s="8">
        <f t="shared" si="0"/>
        <v>18235</v>
      </c>
      <c r="K5" s="8">
        <f t="shared" si="0"/>
        <v>33039</v>
      </c>
      <c r="L5" s="8">
        <f t="shared" si="0"/>
        <v>0</v>
      </c>
      <c r="M5" s="8">
        <f t="shared" si="0"/>
        <v>1283</v>
      </c>
      <c r="N5" s="8">
        <f t="shared" si="0"/>
        <v>855</v>
      </c>
      <c r="O5" s="8">
        <f t="shared" si="0"/>
        <v>428</v>
      </c>
      <c r="P5" s="8">
        <f t="shared" si="0"/>
        <v>12144</v>
      </c>
      <c r="Q5" s="8">
        <f t="shared" si="0"/>
        <v>182</v>
      </c>
      <c r="R5" s="8">
        <f t="shared" si="0"/>
        <v>114</v>
      </c>
      <c r="S5" s="8">
        <f t="shared" si="0"/>
        <v>468</v>
      </c>
      <c r="T5" s="8">
        <f t="shared" si="0"/>
        <v>173</v>
      </c>
      <c r="U5" s="8">
        <f t="shared" si="0"/>
        <v>820</v>
      </c>
      <c r="V5" s="8">
        <f t="shared" si="0"/>
        <v>323</v>
      </c>
      <c r="W5" s="14">
        <f t="shared" si="0"/>
        <v>31164</v>
      </c>
      <c r="X5" s="14">
        <f t="shared" si="0"/>
        <v>29433</v>
      </c>
      <c r="Y5" s="14">
        <f t="shared" si="0"/>
        <v>1193</v>
      </c>
      <c r="Z5" s="14">
        <f t="shared" si="0"/>
        <v>538</v>
      </c>
      <c r="AA5" s="14">
        <f t="shared" si="0"/>
        <v>27503</v>
      </c>
      <c r="AB5" s="14">
        <f t="shared" si="0"/>
        <v>26067</v>
      </c>
      <c r="AC5" s="14">
        <f t="shared" si="0"/>
        <v>994</v>
      </c>
      <c r="AD5" s="14">
        <f t="shared" si="0"/>
        <v>442</v>
      </c>
    </row>
    <row r="6" ht="18" hidden="1" customHeight="1" spans="1:30">
      <c r="A6" s="7" t="s">
        <v>28</v>
      </c>
      <c r="B6" s="8">
        <f t="shared" ref="B6:B11" si="1">C6+D6+F6+H6+I6+M6+P6</f>
        <v>3555</v>
      </c>
      <c r="C6" s="8"/>
      <c r="D6" s="8"/>
      <c r="E6" s="8"/>
      <c r="F6" s="8"/>
      <c r="G6" s="8"/>
      <c r="H6" s="8">
        <v>3555</v>
      </c>
      <c r="I6" s="8"/>
      <c r="J6" s="8"/>
      <c r="K6" s="8"/>
      <c r="L6" s="8"/>
      <c r="M6" s="8"/>
      <c r="N6" s="8"/>
      <c r="O6" s="8"/>
      <c r="P6" s="8"/>
      <c r="Q6" s="8"/>
      <c r="R6" s="8"/>
      <c r="S6" s="12"/>
      <c r="T6" s="12"/>
      <c r="U6" s="12"/>
      <c r="V6" s="12"/>
      <c r="W6" s="8">
        <f t="shared" ref="W6:W27" si="2">X6+Y6+Z6</f>
        <v>346</v>
      </c>
      <c r="X6" s="8">
        <v>346</v>
      </c>
      <c r="Y6" s="8"/>
      <c r="Z6" s="8"/>
      <c r="AA6" s="8">
        <f t="shared" ref="AA6:AA27" si="3">AB6+AC6+AD6</f>
        <v>330</v>
      </c>
      <c r="AB6" s="8">
        <v>330</v>
      </c>
      <c r="AC6" s="12"/>
      <c r="AD6" s="12"/>
    </row>
    <row r="7" ht="18" hidden="1" customHeight="1" spans="1:30">
      <c r="A7" s="7" t="s">
        <v>29</v>
      </c>
      <c r="B7" s="8">
        <f t="shared" si="1"/>
        <v>8307</v>
      </c>
      <c r="C7" s="8"/>
      <c r="D7" s="8">
        <v>1434</v>
      </c>
      <c r="E7" s="8"/>
      <c r="F7" s="8">
        <v>3707</v>
      </c>
      <c r="G7" s="8">
        <v>3707</v>
      </c>
      <c r="H7" s="8">
        <v>3066</v>
      </c>
      <c r="I7" s="8">
        <v>100</v>
      </c>
      <c r="J7" s="8">
        <v>100</v>
      </c>
      <c r="K7" s="8"/>
      <c r="L7" s="8"/>
      <c r="M7" s="8"/>
      <c r="N7" s="8"/>
      <c r="O7" s="8"/>
      <c r="P7" s="8"/>
      <c r="Q7" s="8"/>
      <c r="R7" s="8"/>
      <c r="S7" s="12"/>
      <c r="T7" s="12"/>
      <c r="U7" s="12"/>
      <c r="V7" s="12"/>
      <c r="W7" s="8">
        <f t="shared" si="2"/>
        <v>686</v>
      </c>
      <c r="X7" s="8">
        <v>686</v>
      </c>
      <c r="Y7" s="8"/>
      <c r="Z7" s="8"/>
      <c r="AA7" s="8">
        <f t="shared" si="3"/>
        <v>613</v>
      </c>
      <c r="AB7" s="8">
        <v>613</v>
      </c>
      <c r="AC7" s="12"/>
      <c r="AD7" s="12"/>
    </row>
    <row r="8" ht="18" hidden="1" customHeight="1" spans="1:30">
      <c r="A8" s="7" t="s">
        <v>30</v>
      </c>
      <c r="B8" s="8">
        <f t="shared" si="1"/>
        <v>3682</v>
      </c>
      <c r="C8" s="8">
        <v>163</v>
      </c>
      <c r="D8" s="8">
        <v>584</v>
      </c>
      <c r="E8" s="8"/>
      <c r="F8" s="8">
        <v>1202</v>
      </c>
      <c r="G8" s="8">
        <v>1202</v>
      </c>
      <c r="H8" s="8">
        <v>1733</v>
      </c>
      <c r="I8" s="8"/>
      <c r="J8" s="8"/>
      <c r="K8" s="8"/>
      <c r="L8" s="8"/>
      <c r="M8" s="8"/>
      <c r="N8" s="8"/>
      <c r="O8" s="8"/>
      <c r="P8" s="8"/>
      <c r="Q8" s="8"/>
      <c r="R8" s="8">
        <v>2</v>
      </c>
      <c r="S8" s="12"/>
      <c r="T8" s="12"/>
      <c r="U8" s="8">
        <v>1</v>
      </c>
      <c r="V8" s="12"/>
      <c r="W8" s="8">
        <f t="shared" si="2"/>
        <v>281</v>
      </c>
      <c r="X8" s="8">
        <v>281</v>
      </c>
      <c r="Y8" s="8"/>
      <c r="Z8" s="8"/>
      <c r="AA8" s="8">
        <f t="shared" si="3"/>
        <v>261</v>
      </c>
      <c r="AB8" s="8">
        <v>261</v>
      </c>
      <c r="AC8" s="12"/>
      <c r="AD8" s="12"/>
    </row>
    <row r="9" ht="18" hidden="1" customHeight="1" spans="1:30">
      <c r="A9" s="7" t="s">
        <v>31</v>
      </c>
      <c r="B9" s="8">
        <f t="shared" si="1"/>
        <v>4999</v>
      </c>
      <c r="C9" s="8"/>
      <c r="D9" s="8"/>
      <c r="E9" s="8"/>
      <c r="F9" s="8">
        <v>2877</v>
      </c>
      <c r="G9" s="8">
        <v>1930</v>
      </c>
      <c r="H9" s="8">
        <v>2122</v>
      </c>
      <c r="I9" s="8"/>
      <c r="J9" s="8"/>
      <c r="K9" s="8"/>
      <c r="L9" s="8"/>
      <c r="M9" s="8"/>
      <c r="N9" s="8"/>
      <c r="O9" s="8"/>
      <c r="P9" s="8"/>
      <c r="Q9" s="8"/>
      <c r="R9" s="8">
        <v>4</v>
      </c>
      <c r="S9" s="12"/>
      <c r="T9" s="12"/>
      <c r="U9" s="12"/>
      <c r="V9" s="12"/>
      <c r="W9" s="8">
        <f t="shared" si="2"/>
        <v>339</v>
      </c>
      <c r="X9" s="8">
        <v>339</v>
      </c>
      <c r="Y9" s="8"/>
      <c r="Z9" s="8"/>
      <c r="AA9" s="8">
        <f t="shared" si="3"/>
        <v>315</v>
      </c>
      <c r="AB9" s="8">
        <v>315</v>
      </c>
      <c r="AC9" s="12"/>
      <c r="AD9" s="12"/>
    </row>
    <row r="10" ht="18" hidden="1" customHeight="1" spans="1:30">
      <c r="A10" s="7" t="s">
        <v>32</v>
      </c>
      <c r="B10" s="8">
        <f t="shared" si="1"/>
        <v>250</v>
      </c>
      <c r="C10" s="8"/>
      <c r="D10" s="8"/>
      <c r="E10" s="8"/>
      <c r="F10" s="8">
        <v>250</v>
      </c>
      <c r="G10" s="8">
        <v>250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2"/>
      <c r="T10" s="12"/>
      <c r="U10" s="12"/>
      <c r="V10" s="12"/>
      <c r="W10" s="8">
        <f t="shared" si="2"/>
        <v>17</v>
      </c>
      <c r="X10" s="8">
        <v>17</v>
      </c>
      <c r="Y10" s="8"/>
      <c r="Z10" s="8"/>
      <c r="AA10" s="8">
        <f t="shared" si="3"/>
        <v>17</v>
      </c>
      <c r="AB10" s="8">
        <v>17</v>
      </c>
      <c r="AC10" s="12"/>
      <c r="AD10" s="12"/>
    </row>
    <row r="11" ht="18" hidden="1" customHeight="1" spans="1:30">
      <c r="A11" s="7" t="s">
        <v>33</v>
      </c>
      <c r="B11" s="8">
        <f t="shared" si="1"/>
        <v>2537</v>
      </c>
      <c r="C11" s="8"/>
      <c r="D11" s="8"/>
      <c r="E11" s="8"/>
      <c r="F11" s="8"/>
      <c r="G11" s="8"/>
      <c r="H11" s="8"/>
      <c r="I11" s="8">
        <f t="shared" ref="I11:I27" si="4">J11+K11</f>
        <v>2537</v>
      </c>
      <c r="J11" s="8">
        <v>2537</v>
      </c>
      <c r="K11" s="8"/>
      <c r="L11" s="8"/>
      <c r="M11" s="8"/>
      <c r="N11" s="8"/>
      <c r="O11" s="8"/>
      <c r="P11" s="8"/>
      <c r="Q11" s="8">
        <v>11</v>
      </c>
      <c r="R11" s="8"/>
      <c r="S11" s="12"/>
      <c r="T11" s="12"/>
      <c r="U11" s="12"/>
      <c r="V11" s="12"/>
      <c r="W11" s="8">
        <f t="shared" si="2"/>
        <v>97</v>
      </c>
      <c r="X11" s="8"/>
      <c r="Y11" s="8">
        <v>97</v>
      </c>
      <c r="Z11" s="8"/>
      <c r="AA11" s="8">
        <f t="shared" si="3"/>
        <v>84</v>
      </c>
      <c r="AB11" s="12"/>
      <c r="AC11" s="8">
        <v>84</v>
      </c>
      <c r="AD11" s="12"/>
    </row>
    <row r="12" ht="18" hidden="1" customHeight="1" spans="1:30">
      <c r="A12" s="7" t="s">
        <v>34</v>
      </c>
      <c r="B12" s="8">
        <f>C12+D12+F12+H12+E7+I12+P12</f>
        <v>1439</v>
      </c>
      <c r="C12" s="8"/>
      <c r="D12" s="8"/>
      <c r="E12" s="8"/>
      <c r="F12" s="8"/>
      <c r="G12" s="8"/>
      <c r="H12" s="9"/>
      <c r="I12" s="8">
        <f t="shared" si="4"/>
        <v>1439</v>
      </c>
      <c r="J12" s="8">
        <v>1439</v>
      </c>
      <c r="K12" s="8"/>
      <c r="L12" s="8"/>
      <c r="M12" s="12"/>
      <c r="N12" s="12"/>
      <c r="O12" s="12"/>
      <c r="P12" s="8"/>
      <c r="Q12" s="8">
        <v>5</v>
      </c>
      <c r="R12" s="8"/>
      <c r="S12" s="12"/>
      <c r="T12" s="12"/>
      <c r="U12" s="12"/>
      <c r="V12" s="12"/>
      <c r="W12" s="8">
        <f t="shared" si="2"/>
        <v>91</v>
      </c>
      <c r="X12" s="8"/>
      <c r="Y12" s="8">
        <v>91</v>
      </c>
      <c r="Z12" s="8"/>
      <c r="AA12" s="8">
        <f t="shared" si="3"/>
        <v>73</v>
      </c>
      <c r="AB12" s="12"/>
      <c r="AC12" s="8">
        <v>73</v>
      </c>
      <c r="AD12" s="12"/>
    </row>
    <row r="13" ht="18" hidden="1" customHeight="1" spans="1:30">
      <c r="A13" s="7" t="s">
        <v>35</v>
      </c>
      <c r="B13" s="8">
        <f>C13+D13+F13+H13+I13+P13</f>
        <v>2333</v>
      </c>
      <c r="C13" s="8"/>
      <c r="D13" s="8"/>
      <c r="E13" s="8"/>
      <c r="F13" s="8"/>
      <c r="G13" s="8"/>
      <c r="H13" s="9"/>
      <c r="I13" s="8">
        <f t="shared" si="4"/>
        <v>2333</v>
      </c>
      <c r="J13" s="8">
        <v>2333</v>
      </c>
      <c r="K13" s="8"/>
      <c r="L13" s="8"/>
      <c r="M13" s="12"/>
      <c r="N13" s="12"/>
      <c r="O13" s="12"/>
      <c r="P13" s="8"/>
      <c r="Q13" s="8">
        <v>20</v>
      </c>
      <c r="R13" s="8"/>
      <c r="S13" s="12"/>
      <c r="T13" s="12"/>
      <c r="U13" s="12"/>
      <c r="V13" s="12"/>
      <c r="W13" s="8">
        <f t="shared" si="2"/>
        <v>163</v>
      </c>
      <c r="X13" s="8"/>
      <c r="Y13" s="8">
        <v>163</v>
      </c>
      <c r="Z13" s="8"/>
      <c r="AA13" s="8">
        <f t="shared" si="3"/>
        <v>140</v>
      </c>
      <c r="AB13" s="12"/>
      <c r="AC13" s="8">
        <v>140</v>
      </c>
      <c r="AD13" s="12"/>
    </row>
    <row r="14" ht="18" hidden="1" customHeight="1" spans="1:30">
      <c r="A14" s="7" t="s">
        <v>36</v>
      </c>
      <c r="B14" s="8">
        <f t="shared" ref="B14:B27" si="5">C14+D14+F14+H14+I14+M14+P14</f>
        <v>5381</v>
      </c>
      <c r="C14" s="8"/>
      <c r="D14" s="8"/>
      <c r="E14" s="8"/>
      <c r="F14" s="8"/>
      <c r="G14" s="8"/>
      <c r="H14" s="8"/>
      <c r="I14" s="8">
        <f t="shared" si="4"/>
        <v>5381</v>
      </c>
      <c r="J14" s="8">
        <v>5381</v>
      </c>
      <c r="K14" s="8"/>
      <c r="L14" s="8"/>
      <c r="M14" s="8"/>
      <c r="N14" s="8"/>
      <c r="O14" s="8"/>
      <c r="P14" s="8"/>
      <c r="Q14" s="8"/>
      <c r="R14" s="8"/>
      <c r="S14" s="12"/>
      <c r="T14" s="12"/>
      <c r="U14" s="12"/>
      <c r="V14" s="12"/>
      <c r="W14" s="8">
        <f t="shared" si="2"/>
        <v>272</v>
      </c>
      <c r="X14" s="8"/>
      <c r="Y14" s="8">
        <v>272</v>
      </c>
      <c r="Z14" s="8"/>
      <c r="AA14" s="8">
        <f t="shared" si="3"/>
        <v>199</v>
      </c>
      <c r="AB14" s="12"/>
      <c r="AC14" s="8">
        <v>199</v>
      </c>
      <c r="AD14" s="12"/>
    </row>
    <row r="15" ht="18" hidden="1" customHeight="1" spans="1:30">
      <c r="A15" s="7" t="s">
        <v>37</v>
      </c>
      <c r="B15" s="8">
        <f t="shared" si="5"/>
        <v>85</v>
      </c>
      <c r="C15" s="8"/>
      <c r="D15" s="8"/>
      <c r="E15" s="8"/>
      <c r="F15" s="8"/>
      <c r="G15" s="8"/>
      <c r="H15" s="8"/>
      <c r="I15" s="8">
        <f t="shared" si="4"/>
        <v>85</v>
      </c>
      <c r="J15" s="8">
        <v>85</v>
      </c>
      <c r="K15" s="8"/>
      <c r="L15" s="8"/>
      <c r="M15" s="8"/>
      <c r="N15" s="8"/>
      <c r="O15" s="8"/>
      <c r="P15" s="8"/>
      <c r="Q15" s="8"/>
      <c r="R15" s="8"/>
      <c r="S15" s="12"/>
      <c r="T15" s="12"/>
      <c r="U15" s="12"/>
      <c r="V15" s="12"/>
      <c r="W15" s="8">
        <f t="shared" si="2"/>
        <v>37</v>
      </c>
      <c r="X15" s="8"/>
      <c r="Y15" s="8">
        <v>37</v>
      </c>
      <c r="Z15" s="8"/>
      <c r="AA15" s="8">
        <f t="shared" si="3"/>
        <v>28</v>
      </c>
      <c r="AB15" s="12"/>
      <c r="AC15" s="8">
        <v>28</v>
      </c>
      <c r="AD15" s="12"/>
    </row>
    <row r="16" ht="18" hidden="1" customHeight="1" spans="1:30">
      <c r="A16" s="7" t="s">
        <v>38</v>
      </c>
      <c r="B16" s="8">
        <f t="shared" si="5"/>
        <v>430</v>
      </c>
      <c r="C16" s="8"/>
      <c r="D16" s="8"/>
      <c r="E16" s="8"/>
      <c r="F16" s="8"/>
      <c r="G16" s="8"/>
      <c r="H16" s="8"/>
      <c r="I16" s="8">
        <f t="shared" si="4"/>
        <v>88</v>
      </c>
      <c r="J16" s="8">
        <v>88</v>
      </c>
      <c r="K16" s="8"/>
      <c r="L16" s="8"/>
      <c r="M16" s="8">
        <v>342</v>
      </c>
      <c r="N16" s="8">
        <v>195</v>
      </c>
      <c r="O16" s="8">
        <v>147</v>
      </c>
      <c r="P16" s="8"/>
      <c r="Q16" s="8"/>
      <c r="R16" s="8"/>
      <c r="S16" s="12"/>
      <c r="T16" s="12"/>
      <c r="U16" s="12"/>
      <c r="V16" s="12"/>
      <c r="W16" s="8">
        <f t="shared" si="2"/>
        <v>64</v>
      </c>
      <c r="X16" s="8">
        <v>64</v>
      </c>
      <c r="Y16" s="8"/>
      <c r="Z16" s="8"/>
      <c r="AA16" s="8">
        <f t="shared" si="3"/>
        <v>61</v>
      </c>
      <c r="AB16" s="8">
        <v>61</v>
      </c>
      <c r="AC16" s="12"/>
      <c r="AD16" s="12"/>
    </row>
    <row r="17" ht="18" hidden="1" customHeight="1" spans="1:30">
      <c r="A17" s="7" t="s">
        <v>39</v>
      </c>
      <c r="B17" s="8">
        <f t="shared" si="5"/>
        <v>928</v>
      </c>
      <c r="C17" s="8">
        <v>928</v>
      </c>
      <c r="D17" s="8"/>
      <c r="E17" s="8"/>
      <c r="F17" s="8"/>
      <c r="G17" s="8"/>
      <c r="H17" s="8"/>
      <c r="I17" s="8">
        <f t="shared" si="4"/>
        <v>0</v>
      </c>
      <c r="J17" s="8"/>
      <c r="K17" s="8"/>
      <c r="L17" s="8"/>
      <c r="M17" s="8"/>
      <c r="N17" s="8"/>
      <c r="O17" s="8"/>
      <c r="P17" s="8"/>
      <c r="Q17" s="8"/>
      <c r="R17" s="8"/>
      <c r="S17" s="12"/>
      <c r="T17" s="12"/>
      <c r="U17" s="12"/>
      <c r="V17" s="12"/>
      <c r="W17" s="8">
        <f t="shared" si="2"/>
        <v>121</v>
      </c>
      <c r="X17" s="8">
        <v>121</v>
      </c>
      <c r="Y17" s="8"/>
      <c r="Z17" s="8"/>
      <c r="AA17" s="8">
        <f t="shared" si="3"/>
        <v>57</v>
      </c>
      <c r="AB17" s="8">
        <v>57</v>
      </c>
      <c r="AC17" s="12"/>
      <c r="AD17" s="12"/>
    </row>
    <row r="18" ht="18" hidden="1" customHeight="1" spans="1:30">
      <c r="A18" s="7" t="s">
        <v>40</v>
      </c>
      <c r="B18" s="8">
        <f t="shared" si="5"/>
        <v>469</v>
      </c>
      <c r="C18" s="8">
        <v>469</v>
      </c>
      <c r="D18" s="8"/>
      <c r="E18" s="8"/>
      <c r="F18" s="8"/>
      <c r="G18" s="8"/>
      <c r="H18" s="8"/>
      <c r="I18" s="8">
        <f t="shared" si="4"/>
        <v>0</v>
      </c>
      <c r="J18" s="8"/>
      <c r="K18" s="8"/>
      <c r="L18" s="8"/>
      <c r="M18" s="8"/>
      <c r="N18" s="8"/>
      <c r="O18" s="8"/>
      <c r="P18" s="8"/>
      <c r="Q18" s="8"/>
      <c r="R18" s="8"/>
      <c r="S18" s="12"/>
      <c r="T18" s="12"/>
      <c r="U18" s="12"/>
      <c r="V18" s="12"/>
      <c r="W18" s="8">
        <f t="shared" si="2"/>
        <v>68</v>
      </c>
      <c r="X18" s="8">
        <v>68</v>
      </c>
      <c r="Y18" s="8"/>
      <c r="Z18" s="8"/>
      <c r="AA18" s="8">
        <f t="shared" si="3"/>
        <v>38</v>
      </c>
      <c r="AB18" s="8">
        <v>38</v>
      </c>
      <c r="AC18" s="12"/>
      <c r="AD18" s="12"/>
    </row>
    <row r="19" ht="18" customHeight="1" spans="1:30">
      <c r="A19" s="7" t="s">
        <v>41</v>
      </c>
      <c r="B19" s="8">
        <f t="shared" si="5"/>
        <v>12144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>
        <v>12144</v>
      </c>
      <c r="Q19" s="8"/>
      <c r="R19" s="8"/>
      <c r="S19" s="12"/>
      <c r="T19" s="12"/>
      <c r="U19" s="12"/>
      <c r="V19" s="12"/>
      <c r="W19" s="8">
        <f t="shared" si="2"/>
        <v>538</v>
      </c>
      <c r="X19" s="8"/>
      <c r="Y19" s="8"/>
      <c r="Z19" s="8">
        <v>538</v>
      </c>
      <c r="AA19" s="8">
        <f t="shared" si="3"/>
        <v>442</v>
      </c>
      <c r="AB19" s="12"/>
      <c r="AC19" s="12"/>
      <c r="AD19" s="8">
        <v>442</v>
      </c>
    </row>
    <row r="20" ht="18" customHeight="1" spans="1:30">
      <c r="A20" s="7" t="s">
        <v>42</v>
      </c>
      <c r="B20" s="8">
        <f t="shared" si="5"/>
        <v>55920</v>
      </c>
      <c r="C20" s="8">
        <v>11085</v>
      </c>
      <c r="D20" s="8">
        <v>27772</v>
      </c>
      <c r="E20" s="8">
        <v>10571</v>
      </c>
      <c r="F20" s="8">
        <v>9926</v>
      </c>
      <c r="G20" s="8">
        <v>9495</v>
      </c>
      <c r="H20" s="8">
        <v>3452</v>
      </c>
      <c r="I20" s="8">
        <f t="shared" si="4"/>
        <v>3685</v>
      </c>
      <c r="J20" s="8">
        <v>463</v>
      </c>
      <c r="K20" s="8">
        <v>3222</v>
      </c>
      <c r="L20" s="8"/>
      <c r="M20" s="8"/>
      <c r="N20" s="8"/>
      <c r="O20" s="8"/>
      <c r="P20" s="8"/>
      <c r="Q20" s="8">
        <v>88</v>
      </c>
      <c r="R20" s="8">
        <v>6</v>
      </c>
      <c r="S20" s="8">
        <v>41</v>
      </c>
      <c r="T20" s="8">
        <v>31</v>
      </c>
      <c r="U20" s="8">
        <v>85</v>
      </c>
      <c r="V20" s="8">
        <v>36</v>
      </c>
      <c r="W20" s="8">
        <f t="shared" si="2"/>
        <v>3711</v>
      </c>
      <c r="X20" s="8">
        <v>3670</v>
      </c>
      <c r="Y20" s="8">
        <v>41</v>
      </c>
      <c r="Z20" s="8"/>
      <c r="AA20" s="8">
        <f t="shared" si="3"/>
        <v>3347</v>
      </c>
      <c r="AB20" s="8">
        <v>3310</v>
      </c>
      <c r="AC20" s="8">
        <v>37</v>
      </c>
      <c r="AD20" s="8"/>
    </row>
    <row r="21" ht="18" customHeight="1" spans="1:30">
      <c r="A21" s="7" t="s">
        <v>43</v>
      </c>
      <c r="B21" s="8">
        <f t="shared" si="5"/>
        <v>74207</v>
      </c>
      <c r="C21" s="8">
        <v>14385</v>
      </c>
      <c r="D21" s="8">
        <v>32255</v>
      </c>
      <c r="E21" s="8">
        <v>19564</v>
      </c>
      <c r="F21" s="8">
        <v>15201</v>
      </c>
      <c r="G21" s="8">
        <v>14098</v>
      </c>
      <c r="H21" s="8">
        <v>6737</v>
      </c>
      <c r="I21" s="8">
        <f t="shared" si="4"/>
        <v>5476</v>
      </c>
      <c r="J21" s="8">
        <v>1801</v>
      </c>
      <c r="K21" s="8">
        <v>3675</v>
      </c>
      <c r="L21" s="8"/>
      <c r="M21" s="8">
        <v>153</v>
      </c>
      <c r="N21" s="8">
        <v>106</v>
      </c>
      <c r="O21" s="8">
        <v>47</v>
      </c>
      <c r="P21" s="8"/>
      <c r="Q21" s="8">
        <v>31</v>
      </c>
      <c r="R21" s="8">
        <v>19</v>
      </c>
      <c r="S21" s="8">
        <v>84</v>
      </c>
      <c r="T21" s="8">
        <v>28</v>
      </c>
      <c r="U21" s="8">
        <v>161</v>
      </c>
      <c r="V21" s="8">
        <v>87</v>
      </c>
      <c r="W21" s="8">
        <f t="shared" si="2"/>
        <v>4516</v>
      </c>
      <c r="X21" s="8">
        <v>4403</v>
      </c>
      <c r="Y21" s="8">
        <v>113</v>
      </c>
      <c r="Z21" s="8"/>
      <c r="AA21" s="8">
        <f t="shared" si="3"/>
        <v>4277</v>
      </c>
      <c r="AB21" s="8">
        <v>4171</v>
      </c>
      <c r="AC21" s="8">
        <v>106</v>
      </c>
      <c r="AD21" s="8"/>
    </row>
    <row r="22" ht="18" customHeight="1" spans="1:30">
      <c r="A22" s="7" t="s">
        <v>44</v>
      </c>
      <c r="B22" s="8">
        <f t="shared" si="5"/>
        <v>75671</v>
      </c>
      <c r="C22" s="8">
        <v>13647</v>
      </c>
      <c r="D22" s="8">
        <v>32548</v>
      </c>
      <c r="E22" s="8">
        <v>18931</v>
      </c>
      <c r="F22" s="8">
        <v>16024</v>
      </c>
      <c r="G22" s="8">
        <v>14796</v>
      </c>
      <c r="H22" s="8">
        <v>5818</v>
      </c>
      <c r="I22" s="8">
        <f t="shared" si="4"/>
        <v>7095</v>
      </c>
      <c r="J22" s="8">
        <v>771</v>
      </c>
      <c r="K22" s="8">
        <v>6324</v>
      </c>
      <c r="L22" s="8"/>
      <c r="M22" s="8">
        <v>539</v>
      </c>
      <c r="N22" s="8">
        <v>391</v>
      </c>
      <c r="O22" s="8">
        <v>148</v>
      </c>
      <c r="P22" s="8"/>
      <c r="Q22" s="8">
        <v>18</v>
      </c>
      <c r="R22" s="8">
        <v>24</v>
      </c>
      <c r="S22" s="8">
        <v>94</v>
      </c>
      <c r="T22" s="8">
        <v>2</v>
      </c>
      <c r="U22" s="8">
        <v>110</v>
      </c>
      <c r="V22" s="8">
        <v>1</v>
      </c>
      <c r="W22" s="8">
        <f t="shared" si="2"/>
        <v>4611</v>
      </c>
      <c r="X22" s="8">
        <v>4530</v>
      </c>
      <c r="Y22" s="8">
        <v>81</v>
      </c>
      <c r="Z22" s="8"/>
      <c r="AA22" s="8">
        <f t="shared" si="3"/>
        <v>4405</v>
      </c>
      <c r="AB22" s="8">
        <v>4326</v>
      </c>
      <c r="AC22" s="8">
        <v>79</v>
      </c>
      <c r="AD22" s="8"/>
    </row>
    <row r="23" ht="18" customHeight="1" spans="1:30">
      <c r="A23" s="7" t="s">
        <v>45</v>
      </c>
      <c r="B23" s="8">
        <f t="shared" si="5"/>
        <v>69382</v>
      </c>
      <c r="C23" s="8">
        <v>12384</v>
      </c>
      <c r="D23" s="8">
        <v>29433</v>
      </c>
      <c r="E23" s="8">
        <v>20670</v>
      </c>
      <c r="F23" s="8">
        <v>13705</v>
      </c>
      <c r="G23" s="8">
        <v>12482</v>
      </c>
      <c r="H23" s="8">
        <v>5120</v>
      </c>
      <c r="I23" s="8">
        <f t="shared" si="4"/>
        <v>8611</v>
      </c>
      <c r="J23" s="8">
        <v>1112</v>
      </c>
      <c r="K23" s="8">
        <v>7499</v>
      </c>
      <c r="L23" s="8"/>
      <c r="M23" s="8">
        <v>129</v>
      </c>
      <c r="N23" s="8">
        <v>73</v>
      </c>
      <c r="O23" s="8">
        <v>56</v>
      </c>
      <c r="P23" s="8"/>
      <c r="Q23" s="8"/>
      <c r="R23" s="8">
        <v>17</v>
      </c>
      <c r="S23" s="8">
        <v>68</v>
      </c>
      <c r="T23" s="8">
        <v>36</v>
      </c>
      <c r="U23" s="8">
        <v>146</v>
      </c>
      <c r="V23" s="8">
        <v>59</v>
      </c>
      <c r="W23" s="8">
        <f t="shared" si="2"/>
        <v>3908</v>
      </c>
      <c r="X23" s="8">
        <v>3826</v>
      </c>
      <c r="Y23" s="8">
        <v>82</v>
      </c>
      <c r="Z23" s="8"/>
      <c r="AA23" s="8">
        <f t="shared" si="3"/>
        <v>3564</v>
      </c>
      <c r="AB23" s="8">
        <v>3494</v>
      </c>
      <c r="AC23" s="8">
        <v>70</v>
      </c>
      <c r="AD23" s="8"/>
    </row>
    <row r="24" ht="18" customHeight="1" spans="1:30">
      <c r="A24" s="7" t="s">
        <v>46</v>
      </c>
      <c r="B24" s="8">
        <f t="shared" si="5"/>
        <v>41680</v>
      </c>
      <c r="C24" s="8">
        <v>7223</v>
      </c>
      <c r="D24" s="8">
        <v>19093</v>
      </c>
      <c r="E24" s="8">
        <v>11442</v>
      </c>
      <c r="F24" s="8">
        <v>8089</v>
      </c>
      <c r="G24" s="8">
        <v>8048</v>
      </c>
      <c r="H24" s="8">
        <v>3033</v>
      </c>
      <c r="I24" s="8">
        <f t="shared" si="4"/>
        <v>4242</v>
      </c>
      <c r="J24" s="8">
        <v>509</v>
      </c>
      <c r="K24" s="8">
        <v>3733</v>
      </c>
      <c r="L24" s="8"/>
      <c r="M24" s="8"/>
      <c r="N24" s="8"/>
      <c r="O24" s="8"/>
      <c r="P24" s="8"/>
      <c r="Q24" s="8">
        <v>3</v>
      </c>
      <c r="R24" s="8"/>
      <c r="S24" s="8">
        <v>40</v>
      </c>
      <c r="T24" s="8">
        <v>25</v>
      </c>
      <c r="U24" s="8">
        <v>74</v>
      </c>
      <c r="V24" s="8">
        <v>45</v>
      </c>
      <c r="W24" s="8">
        <f t="shared" si="2"/>
        <v>2399</v>
      </c>
      <c r="X24" s="8">
        <v>2351</v>
      </c>
      <c r="Y24" s="8">
        <v>48</v>
      </c>
      <c r="Z24" s="8"/>
      <c r="AA24" s="8">
        <f t="shared" si="3"/>
        <v>2055</v>
      </c>
      <c r="AB24" s="8">
        <v>2010</v>
      </c>
      <c r="AC24" s="8">
        <v>45</v>
      </c>
      <c r="AD24" s="8"/>
    </row>
    <row r="25" ht="18" customHeight="1" spans="1:30">
      <c r="A25" s="7" t="s">
        <v>47</v>
      </c>
      <c r="B25" s="8">
        <f t="shared" si="5"/>
        <v>34839</v>
      </c>
      <c r="C25" s="8">
        <v>7286</v>
      </c>
      <c r="D25" s="8">
        <v>15452</v>
      </c>
      <c r="E25" s="8">
        <v>7512</v>
      </c>
      <c r="F25" s="8">
        <v>5488</v>
      </c>
      <c r="G25" s="8">
        <v>5145</v>
      </c>
      <c r="H25" s="8">
        <v>4197</v>
      </c>
      <c r="I25" s="8">
        <f t="shared" si="4"/>
        <v>2416</v>
      </c>
      <c r="J25" s="8">
        <v>548</v>
      </c>
      <c r="K25" s="8">
        <v>1868</v>
      </c>
      <c r="L25" s="8"/>
      <c r="M25" s="8"/>
      <c r="N25" s="8"/>
      <c r="O25" s="8"/>
      <c r="P25" s="8"/>
      <c r="Q25" s="8"/>
      <c r="R25" s="8">
        <v>15</v>
      </c>
      <c r="S25" s="8">
        <v>47</v>
      </c>
      <c r="T25" s="8">
        <v>13</v>
      </c>
      <c r="U25" s="8">
        <v>81</v>
      </c>
      <c r="V25" s="8">
        <v>46</v>
      </c>
      <c r="W25" s="8">
        <f t="shared" si="2"/>
        <v>2179</v>
      </c>
      <c r="X25" s="8">
        <v>2132</v>
      </c>
      <c r="Y25" s="8">
        <v>47</v>
      </c>
      <c r="Z25" s="8"/>
      <c r="AA25" s="8">
        <f t="shared" si="3"/>
        <v>2057</v>
      </c>
      <c r="AB25" s="8">
        <v>2012</v>
      </c>
      <c r="AC25" s="8">
        <v>45</v>
      </c>
      <c r="AD25" s="8"/>
    </row>
    <row r="26" ht="18" customHeight="1" spans="1:30">
      <c r="A26" s="7" t="s">
        <v>48</v>
      </c>
      <c r="B26" s="8">
        <f t="shared" si="5"/>
        <v>57496</v>
      </c>
      <c r="C26" s="8">
        <v>10487</v>
      </c>
      <c r="D26" s="8">
        <v>26928</v>
      </c>
      <c r="E26" s="8">
        <v>8363</v>
      </c>
      <c r="F26" s="8">
        <v>10874</v>
      </c>
      <c r="G26" s="8">
        <v>8449</v>
      </c>
      <c r="H26" s="8">
        <v>4277</v>
      </c>
      <c r="I26" s="8">
        <f t="shared" si="4"/>
        <v>4810</v>
      </c>
      <c r="J26" s="8">
        <v>386</v>
      </c>
      <c r="K26" s="8">
        <v>4424</v>
      </c>
      <c r="L26" s="8"/>
      <c r="M26" s="8">
        <v>120</v>
      </c>
      <c r="N26" s="8">
        <v>90</v>
      </c>
      <c r="O26" s="8">
        <v>30</v>
      </c>
      <c r="P26" s="8"/>
      <c r="Q26" s="8"/>
      <c r="R26" s="8">
        <v>18</v>
      </c>
      <c r="S26" s="8">
        <v>54</v>
      </c>
      <c r="T26" s="8">
        <v>20</v>
      </c>
      <c r="U26" s="8">
        <v>92</v>
      </c>
      <c r="V26" s="8">
        <v>4</v>
      </c>
      <c r="W26" s="8">
        <f t="shared" si="2"/>
        <v>3928</v>
      </c>
      <c r="X26" s="8">
        <v>3889</v>
      </c>
      <c r="Y26" s="8">
        <v>39</v>
      </c>
      <c r="Z26" s="8"/>
      <c r="AA26" s="8">
        <f t="shared" si="3"/>
        <v>3059</v>
      </c>
      <c r="AB26" s="8">
        <v>3029</v>
      </c>
      <c r="AC26" s="8">
        <v>30</v>
      </c>
      <c r="AD26" s="8"/>
    </row>
    <row r="27" ht="18" customHeight="1" spans="1:30">
      <c r="A27" s="7" t="s">
        <v>49</v>
      </c>
      <c r="B27" s="8">
        <f t="shared" si="5"/>
        <v>32859</v>
      </c>
      <c r="C27" s="8">
        <v>7179</v>
      </c>
      <c r="D27" s="8">
        <v>14709</v>
      </c>
      <c r="E27" s="8">
        <v>8045</v>
      </c>
      <c r="F27" s="8">
        <v>5506</v>
      </c>
      <c r="G27" s="8">
        <v>5474</v>
      </c>
      <c r="H27" s="8">
        <v>2489</v>
      </c>
      <c r="I27" s="8">
        <f t="shared" si="4"/>
        <v>2976</v>
      </c>
      <c r="J27" s="8">
        <v>682</v>
      </c>
      <c r="K27" s="8">
        <v>2294</v>
      </c>
      <c r="L27" s="8"/>
      <c r="M27" s="8"/>
      <c r="N27" s="8"/>
      <c r="O27" s="8"/>
      <c r="P27" s="8"/>
      <c r="Q27" s="8">
        <v>6</v>
      </c>
      <c r="R27" s="8">
        <v>9</v>
      </c>
      <c r="S27" s="8">
        <v>40</v>
      </c>
      <c r="T27" s="8">
        <v>18</v>
      </c>
      <c r="U27" s="8">
        <v>70</v>
      </c>
      <c r="V27" s="8">
        <v>45</v>
      </c>
      <c r="W27" s="8">
        <f t="shared" si="2"/>
        <v>2792</v>
      </c>
      <c r="X27" s="8">
        <v>2710</v>
      </c>
      <c r="Y27" s="8">
        <v>82</v>
      </c>
      <c r="Z27" s="8"/>
      <c r="AA27" s="8">
        <f t="shared" si="3"/>
        <v>2081</v>
      </c>
      <c r="AB27" s="8">
        <v>2023</v>
      </c>
      <c r="AC27" s="8">
        <v>58</v>
      </c>
      <c r="AD27" s="8"/>
    </row>
  </sheetData>
  <mergeCells count="20">
    <mergeCell ref="A1:AA1"/>
    <mergeCell ref="M2:P2"/>
    <mergeCell ref="D3:E3"/>
    <mergeCell ref="F3:G3"/>
    <mergeCell ref="I3:K3"/>
    <mergeCell ref="M3:O3"/>
    <mergeCell ref="W3:Z3"/>
    <mergeCell ref="AA3:AD3"/>
    <mergeCell ref="A3:A4"/>
    <mergeCell ref="B3:B4"/>
    <mergeCell ref="C3:C4"/>
    <mergeCell ref="H3:H4"/>
    <mergeCell ref="L3:L4"/>
    <mergeCell ref="P3:P4"/>
    <mergeCell ref="Q3:Q4"/>
    <mergeCell ref="R3:R4"/>
    <mergeCell ref="S3:S4"/>
    <mergeCell ref="T3:T4"/>
    <mergeCell ref="U3:U4"/>
    <mergeCell ref="V3:V4"/>
  </mergeCells>
  <pageMargins left="0.75" right="0.75" top="1" bottom="1" header="0.5" footer="0.5"/>
  <pageSetup paperSize="9" scale="6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赵连旭</dc:creator>
  <cp:lastModifiedBy>赵连旭</cp:lastModifiedBy>
  <dcterms:created xsi:type="dcterms:W3CDTF">2021-10-19T02:35:00Z</dcterms:created>
  <dcterms:modified xsi:type="dcterms:W3CDTF">2022-08-29T01:43:33Z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