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<sst xmlns="http://schemas.openxmlformats.org/spreadsheetml/2006/main" count="393">
  <si>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</si>
  <si>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</si>
  <si>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</si>
  <si>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</si>
  <si>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</si>
  <si>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</si>
  <si>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</si>
  <si>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</si>
  <si>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</si>
  <si>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</si>
  <si>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</si>
  <si>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</si>
  <si>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</si>
  <si>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</si>
  <si>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</si>
  <si>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</si>
  <si>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</si>
  <si>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</si>
  <si>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</si>
  <si>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</si>
  <si>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</si>
  <si>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</si>
  <si>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</si>
  <si>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</si>
  <si>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</si>
  <si>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</si>
  <si>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</si>
  <si>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</si>
  <si>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</si>
  <si>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</si>
  <si>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</si>
  <si>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</si>
  <si>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</si>
  <si>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</si>
  <si>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</si>
  <si>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</si>
  <si>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</si>
  <si>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</si>
  <si>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</si>
  <si>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</si>
  <si>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</si>
  <si>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</si>
  <si>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</si>
  <si>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</si>
  <si>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</si>
  <si>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</si>
  <si>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</si>
  <si>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</si>
  <si>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</si>
  <si>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</si>
  <si>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</si>
  <si>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</si>
  <si>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</si>
  <si>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</si>
  <si>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</si>
  <si>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</si>
  <si>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</si>
  <si>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</si>
  <si>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</si>
  <si>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</si>
  <si>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</si>
  <si>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</si>
  <si>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</si>
  <si>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</si>
  <si>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</si>
  <si>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</si>
  <si>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</si>
  <si>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</si>
  <si>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</si>
  <si>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</si>
  <si>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131008</t>
  </si>
  <si>
    <t>临沧市中心血站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</si>
  <si>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</si>
  <si>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</si>
  <si>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</si>
  <si>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</si>
  <si>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</si>
  <si>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</si>
  <si>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</si>
  <si>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</si>
  <si>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</si>
  <si>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</si>
  <si>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</si>
  <si>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</si>
  <si>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</si>
  <si>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</si>
  <si>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</si>
  <si>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</si>
  <si>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</si>
  <si>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</si>
  <si>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</si>
  <si>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</si>
  <si>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</si>
  <si>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</si>
  <si>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21004</t>
  </si>
  <si>
    <t>公共卫生</t>
  </si>
  <si>
    <t>2100406</t>
  </si>
  <si>
    <t>采供血机构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</si>
  <si>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</si>
  <si>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</si>
  <si>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</si>
  <si>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</si>
  <si>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</si>
  <si>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</si>
  <si>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</si>
  <si>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</si>
  <si>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</si>
  <si>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</si>
  <si>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</si>
  <si>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</si>
  <si>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</si>
  <si>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</si>
  <si>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</si>
  <si>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</si>
  <si>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</si>
  <si>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</si>
  <si>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</si>
  <si>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</si>
  <si>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</si>
  <si>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</si>
  <si>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</si>
  <si>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</si>
  <si>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</si>
  <si>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</si>
  <si>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</si>
  <si>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</si>
  <si>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</si>
  <si>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</si>
  <si>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</si>
  <si>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</si>
  <si>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</si>
  <si>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</si>
  <si>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</si>
  <si>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</si>
  <si>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</si>
  <si>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</si>
  <si>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</si>
  <si>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</si>
  <si>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</si>
  <si>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</si>
  <si>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</si>
  <si>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</si>
  <si>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</si>
  <si>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</si>
  <si>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</si>
  <si>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</si>
  <si>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</si>
  <si>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</si>
  <si>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</si>
  <si>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</si>
  <si>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</si>
  <si>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</si>
  <si>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</si>
  <si>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</si>
  <si>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</si>
  <si>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</si>
  <si>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</si>
  <si>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</si>
  <si>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</si>
  <si>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</si>
  <si>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</si>
  <si>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</si>
  <si>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</si>
  <si>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</si>
  <si>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</si>
  <si>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</si>
  <si>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</si>
  <si>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</si>
  <si>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</si>
  <si>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</si>
  <si>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</si>
  <si>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</si>
  <si>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</si>
  <si>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</si>
  <si>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</si>
  <si>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</si>
  <si>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</si>
  <si>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</si>
  <si>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</si>
  <si>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</si>
  <si>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</si>
  <si>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</si>
  <si>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</si>
  <si>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</si>
  <si>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</si>
  <si>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</si>
  <si>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</si>
  <si>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</si>
  <si>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</si>
  <si>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</si>
  <si>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</si>
  <si>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530900210000000003644</t>
  </si>
  <si>
    <t>事业人员支出工资</t>
  </si>
  <si>
    <t>30101</t>
  </si>
  <si>
    <t>基本工资</t>
  </si>
  <si>
    <t>30102</t>
  </si>
  <si>
    <t>津贴补贴</t>
  </si>
  <si>
    <t>530900231100001480659</t>
  </si>
  <si>
    <t>绩效工资（2017年提高标准部分）</t>
  </si>
  <si>
    <t>30107</t>
  </si>
  <si>
    <t>绩效工资</t>
  </si>
  <si>
    <t>530900210000000003646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</si>
  <si>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</si>
  <si>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</si>
  <si>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</si>
  <si>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</si>
  <si>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</si>
  <si>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</si>
  <si>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</si>
  <si>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</si>
  <si>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</si>
  <si>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</si>
  <si>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</si>
  <si>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</si>
  <si>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</si>
  <si>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</si>
  <si>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</si>
  <si>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530900210000000003647</t>
  </si>
  <si>
    <t>30113</t>
  </si>
  <si>
    <t>530900210000000004515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</si>
  <si>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</si>
  <si>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</si>
  <si>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</si>
  <si>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</si>
  <si>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</si>
  <si>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</si>
  <si>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</si>
  <si>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</si>
  <si>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</si>
  <si>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530900210000000004718</t>
  </si>
  <si>
    <t>30217</t>
  </si>
  <si>
    <t>530900210000000004514</t>
  </si>
  <si>
    <t>离退休公用经费</t>
  </si>
  <si>
    <t>530900210000000004516</t>
  </si>
  <si>
    <t>职工教育经费</t>
  </si>
  <si>
    <t>30216</t>
  </si>
  <si>
    <t>培训费</t>
  </si>
  <si>
    <t>530900210000000004512</t>
  </si>
  <si>
    <t>工会经费</t>
  </si>
  <si>
    <t>30228</t>
  </si>
  <si>
    <t>530900210000000004513</t>
  </si>
  <si>
    <t>福利费</t>
  </si>
  <si>
    <t>30229</t>
  </si>
  <si>
    <t>530900210000000003649</t>
  </si>
  <si>
    <t>公务用车运行维护费</t>
  </si>
  <si>
    <t>30231</t>
  </si>
  <si>
    <t>530900210000000003648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</si>
  <si>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</si>
  <si>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</si>
  <si>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</si>
  <si>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</si>
  <si>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</si>
  <si>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</si>
  <si>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</si>
  <si>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</si>
  <si>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</si>
  <si>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</si>
  <si>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采供血专项业务经费</t>
  </si>
  <si>
    <t>民生类</t>
  </si>
  <si>
    <t>530900241100002640492</t>
  </si>
  <si>
    <t>30207</t>
  </si>
  <si>
    <t>邮电费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</si>
  <si>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</si>
  <si>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</si>
  <si>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</si>
  <si>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</si>
  <si>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</si>
  <si>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</si>
  <si>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</si>
  <si>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</si>
  <si>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</si>
  <si>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</si>
  <si>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</si>
  <si>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</si>
  <si>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30299</t>
  </si>
  <si>
    <t>其他商品和服务支出</t>
  </si>
  <si>
    <t>31002</t>
  </si>
  <si>
    <t>办公设备购置</t>
  </si>
  <si>
    <t>31003</t>
  </si>
  <si>
    <t>专用设备购置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</si>
  <si>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</si>
  <si>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</si>
  <si>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</si>
  <si>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</si>
  <si>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</si>
  <si>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</si>
  <si>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</si>
  <si>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</si>
  <si>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</si>
  <si>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</si>
  <si>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</si>
  <si>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保障全市医疗单位临床用血安全，全年计划采血23200人次，开展血液酶免及核酸检测率达100%，确保血液质量，献血者满意率90%，医疗用血单位满意率90%。</t>
  </si>
  <si>
    <t>产出指标</t>
  </si>
  <si>
    <t>数量指标</t>
  </si>
  <si>
    <t>采供计划完成率</t>
  </si>
  <si>
    <t>=</t>
  </si>
  <si>
    <t>100</t>
  </si>
  <si>
    <t>%</t>
  </si>
  <si>
    <t>定量指标</t>
  </si>
  <si>
    <t>反映部门采供计划执行情况。</t>
  </si>
  <si>
    <t>全年采血人数</t>
  </si>
  <si>
    <t>&gt;=</t>
  </si>
  <si>
    <t>23200</t>
  </si>
  <si>
    <t>人次</t>
  </si>
  <si>
    <t>质量指标</t>
  </si>
  <si>
    <t>血液检测率</t>
  </si>
  <si>
    <t>反映血液质量情况。检测率=（采血数量/检测总数量）*100%</t>
  </si>
  <si>
    <t>医疗单位用血安全率</t>
  </si>
  <si>
    <t>反映血液质量情况。</t>
  </si>
  <si>
    <t>效益指标</t>
  </si>
  <si>
    <t>生态效益</t>
  </si>
  <si>
    <t>医疗垃圾处理</t>
  </si>
  <si>
    <t>定性指标</t>
  </si>
  <si>
    <t>反映医疗垃圾情况。</t>
  </si>
  <si>
    <t>满意度指标</t>
  </si>
  <si>
    <t>服务对象满意度</t>
  </si>
  <si>
    <t>医疗用血单位满意度</t>
  </si>
  <si>
    <t>90</t>
  </si>
  <si>
    <t>反映服务对象整体满意数。</t>
  </si>
  <si>
    <t>预算06表</t>
  </si>
  <si>
    <t>政府性基金预算支出预算表</t>
  </si>
  <si>
    <t>单位名称：临沧市发展和改革委员会</t>
  </si>
  <si>
    <t>本年政府性基金预算支出</t>
  </si>
  <si>
    <t>注：本表无数据，公开表格为空表。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</si>
  <si>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</si>
  <si>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</si>
  <si>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</si>
  <si>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</si>
  <si>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</si>
  <si>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</si>
  <si>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</si>
  <si>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</si>
  <si>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</si>
  <si>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</si>
  <si>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车辆加油、添加燃料服务</t>
  </si>
  <si>
    <t>元</t>
  </si>
  <si>
    <t>临沧市中心血站办公设备采购项目</t>
  </si>
  <si>
    <t>A4彩色打印机</t>
  </si>
  <si>
    <t>台</t>
  </si>
  <si>
    <t>A4黑白打印机</t>
  </si>
  <si>
    <t>便携式计算机</t>
  </si>
  <si>
    <t>临沧市中心血站车辆加油、添加燃料采购项目</t>
  </si>
  <si>
    <t>份</t>
  </si>
  <si>
    <t>临沧市中心血站车辆维修和保养服务采购项目</t>
  </si>
  <si>
    <t>车辆维修和保养服务</t>
  </si>
  <si>
    <t>临沧市中心血站复印纸采购项目</t>
  </si>
  <si>
    <t>复印纸</t>
  </si>
  <si>
    <t>批</t>
  </si>
  <si>
    <t>会议椅</t>
  </si>
  <si>
    <t>个</t>
  </si>
  <si>
    <t>临沧市中心血站机动车保险服务采购项目</t>
  </si>
  <si>
    <t>机动车保险服务</t>
  </si>
  <si>
    <t>空调机</t>
  </si>
  <si>
    <t>票据打印机</t>
  </si>
  <si>
    <t>台式计算机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</si>
  <si>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</si>
  <si>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</si>
  <si>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</si>
  <si>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</si>
  <si>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</si>
  <si>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</si>
  <si>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</si>
  <si>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</si>
  <si>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</si>
  <si>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</si>
  <si>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</si>
  <si>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</si>
  <si>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</si>
  <si>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</si>
  <si>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</si>
  <si>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</si>
  <si>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</si>
  <si>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</si>
  <si>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</si>
  <si>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</si>
  <si>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</si>
  <si>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</si>
  <si>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</si>
  <si>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</si>
  <si>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</si>
  <si>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</si>
  <si>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</si>
  <si>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A02010105 台式计算机</t>
  </si>
  <si>
    <t>A02010108 便携式计算机</t>
  </si>
  <si>
    <t>A02021003 A4黑白打印机</t>
  </si>
  <si>
    <t>A02061804 空调机</t>
  </si>
  <si>
    <t>A05 家具和用品</t>
  </si>
  <si>
    <t>A05010303 会议椅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</si>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</sst>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#,##0;\-#,##0;;@"/>
    <numFmt numFmtId="41" formatCode="_ * #,##0_ ;_ * \-#,##0_ ;_ * &quot;-&quot;_ ;_ @_ "/>
    <numFmt numFmtId="42" formatCode="_ &quot;￥&quot;* #,##0_ ;_ &quot;￥&quot;* \-#,##0_ ;_ &quot;￥&quot;* &quot;-&quot;_ ;_ @_ "/>
    <numFmt numFmtId="177" formatCode="hh:mm:ss"/>
    <numFmt numFmtId="44" formatCode="_ &quot;￥&quot;* #,##0.00_ ;_ &quot;￥&quot;* \-#,##0.00_ ;_ &quot;￥&quot;* &quot;-&quot;??_ ;_ @_ "/>
    <numFmt numFmtId="178" formatCode="yyyy/mm/dd\ hh:mm:ss"/>
    <numFmt numFmtId="179" formatCode="#,##0.00;\-#,##0.00;;@"/>
    <numFmt numFmtId="180" formatCode="yyyy/mm/dd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7" fillId="21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8" fontId="8" fillId="0" borderId="7">
      <alignment horizontal="right" vertical="center"/>
    </xf>
    <xf numFmtId="0" fontId="32" fillId="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80" fontId="8" fillId="0" borderId="7">
      <alignment horizontal="right" vertical="center"/>
    </xf>
    <xf numFmtId="0" fontId="46" fillId="0" borderId="0" applyNumberFormat="0" applyFill="0" applyBorder="0" applyAlignment="0" applyProtection="0">
      <alignment vertical="center"/>
    </xf>
    <xf numFmtId="0" fontId="12" fillId="8" borderId="16" applyNumberFormat="0" applyFon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13" borderId="20" applyNumberFormat="0" applyAlignment="0" applyProtection="0">
      <alignment vertical="center"/>
    </xf>
    <xf numFmtId="0" fontId="39" fillId="13" borderId="17" applyNumberFormat="0" applyAlignment="0" applyProtection="0">
      <alignment vertical="center"/>
    </xf>
    <xf numFmtId="0" fontId="44" fillId="20" borderId="19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2" fillId="2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179" fontId="8" fillId="0" borderId="7">
      <alignment horizontal="right" vertical="center"/>
    </xf>
    <xf numFmtId="49" fontId="8" fillId="0" borderId="7">
      <alignment horizontal="left" vertical="center" wrapText="1"/>
    </xf>
    <xf numFmtId="179" fontId="8" fillId="0" borderId="7">
      <alignment horizontal="right" vertical="center"/>
    </xf>
    <xf numFmtId="177" fontId="8" fillId="0" borderId="7">
      <alignment horizontal="right" vertical="center"/>
    </xf>
    <xf numFmtId="176" fontId="8" fillId="0" borderId="7">
      <alignment horizontal="right" vertical="center"/>
    </xf>
  </cellStyleXfs>
  <cellXfs count="210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9" fontId="8" fillId="0" borderId="7" xfId="0" applyNumberFormat="1" applyFont="1" applyBorder="1" applyAlignment="1">
      <alignment horizontal="right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6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9" fontId="18" fillId="0" borderId="7" xfId="0" applyNumberFormat="1" applyFont="1" applyBorder="1" applyAlignment="1" applyProtection="1">
      <alignment horizontal="center" vertical="center"/>
    </xf>
    <xf numFmtId="179" fontId="19" fillId="0" borderId="7" xfId="0" applyNumberFormat="1" applyFont="1" applyBorder="1" applyAlignment="1" applyProtection="1">
      <alignment horizontal="right" vertical="center"/>
    </xf>
    <xf numFmtId="179" fontId="6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9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9"/>
  <sheetViews>
    <sheetView showZeros="0" workbookViewId="0">
      <pane ySplit="1" topLeftCell="A10" activePane="bottomLeft" state="frozen"/>
      <selection/>
      <selection pane="bottomLeft" activeCell="H24" sqref="H24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38" t="s">
        <v>0</v>
      </c>
    </row>
    <row r="3" ht="36" customHeight="1" spans="1:4">
      <c r="A3" s="6" t="str">
        <f>"2025"&amp;"年部门财务收支预算总表"</f>
        <v>2025年部门财务收支预算总表</v>
      </c>
      <c r="B3" s="203"/>
      <c r="C3" s="203"/>
      <c r="D3" s="203"/>
    </row>
    <row r="4" ht="18.75" customHeight="1" spans="1:4">
      <c r="A4" s="40" t="str">
        <f>"单位名称："&amp;"临沧市中心血站"</f>
        <v>单位名称：临沧市中心血站</v>
      </c>
      <c r="B4" s="204"/>
      <c r="C4" s="204"/>
      <c r="D4" s="38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0" t="s">
        <v>4</v>
      </c>
      <c r="B6" s="30" t="str">
        <f t="shared" ref="B6:D6" si="0">"2025"&amp;"年预算数"</f>
        <v>2025年预算数</v>
      </c>
      <c r="C6" s="30" t="s">
        <v>5</v>
      </c>
      <c r="D6" s="30" t="str">
        <f t="shared" si="0"/>
        <v>2025年预算数</v>
      </c>
    </row>
    <row r="7" ht="18.75" customHeight="1" spans="1:4">
      <c r="A7" s="32"/>
      <c r="B7" s="32"/>
      <c r="C7" s="32"/>
      <c r="D7" s="32"/>
    </row>
    <row r="8" ht="18.75" customHeight="1" spans="1:4">
      <c r="A8" s="129" t="s">
        <v>6</v>
      </c>
      <c r="B8" s="24">
        <v>6284752.83</v>
      </c>
      <c r="C8" s="129" t="s">
        <v>7</v>
      </c>
      <c r="D8" s="24"/>
    </row>
    <row r="9" ht="18.75" customHeight="1" spans="1:4">
      <c r="A9" s="129" t="s">
        <v>8</v>
      </c>
      <c r="B9" s="24"/>
      <c r="C9" s="129" t="s">
        <v>9</v>
      </c>
      <c r="D9" s="24"/>
    </row>
    <row r="10" ht="18.75" customHeight="1" spans="1:4">
      <c r="A10" s="129" t="s">
        <v>10</v>
      </c>
      <c r="B10" s="24"/>
      <c r="C10" s="129" t="s">
        <v>11</v>
      </c>
      <c r="D10" s="24"/>
    </row>
    <row r="11" ht="18.75" customHeight="1" spans="1:4">
      <c r="A11" s="129" t="s">
        <v>12</v>
      </c>
      <c r="B11" s="24"/>
      <c r="C11" s="129" t="s">
        <v>13</v>
      </c>
      <c r="D11" s="24"/>
    </row>
    <row r="12" ht="18.75" customHeight="1" spans="1:4">
      <c r="A12" s="205" t="s">
        <v>14</v>
      </c>
      <c r="B12" s="24">
        <v>12000000</v>
      </c>
      <c r="C12" s="162" t="s">
        <v>15</v>
      </c>
      <c r="D12" s="24"/>
    </row>
    <row r="13" ht="18.75" customHeight="1" spans="1:4">
      <c r="A13" s="165" t="s">
        <v>16</v>
      </c>
      <c r="B13" s="24">
        <v>12000000</v>
      </c>
      <c r="C13" s="164" t="s">
        <v>17</v>
      </c>
      <c r="D13" s="24"/>
    </row>
    <row r="14" ht="18.75" customHeight="1" spans="1:4">
      <c r="A14" s="165" t="s">
        <v>18</v>
      </c>
      <c r="B14" s="24"/>
      <c r="C14" s="164" t="s">
        <v>19</v>
      </c>
      <c r="D14" s="24"/>
    </row>
    <row r="15" ht="18.75" customHeight="1" spans="1:4">
      <c r="A15" s="165" t="s">
        <v>20</v>
      </c>
      <c r="B15" s="24"/>
      <c r="C15" s="164" t="s">
        <v>21</v>
      </c>
      <c r="D15" s="24">
        <v>903601.08</v>
      </c>
    </row>
    <row r="16" ht="18.75" customHeight="1" spans="1:4">
      <c r="A16" s="165" t="s">
        <v>22</v>
      </c>
      <c r="B16" s="24"/>
      <c r="C16" s="164" t="s">
        <v>23</v>
      </c>
      <c r="D16" s="24">
        <v>16954695.75</v>
      </c>
    </row>
    <row r="17" ht="18.75" customHeight="1" spans="1:4">
      <c r="A17" s="165" t="s">
        <v>24</v>
      </c>
      <c r="B17" s="24"/>
      <c r="C17" s="165" t="s">
        <v>25</v>
      </c>
      <c r="D17" s="24"/>
    </row>
    <row r="18" ht="18.75" customHeight="1" spans="1:4">
      <c r="A18" s="165" t="s">
        <v>26</v>
      </c>
      <c r="B18" s="24"/>
      <c r="C18" s="165" t="s">
        <v>27</v>
      </c>
      <c r="D18" s="24"/>
    </row>
    <row r="19" ht="18.75" customHeight="1" spans="1:4">
      <c r="A19" s="166" t="s">
        <v>26</v>
      </c>
      <c r="B19" s="24"/>
      <c r="C19" s="164" t="s">
        <v>28</v>
      </c>
      <c r="D19" s="24"/>
    </row>
    <row r="20" ht="18.75" customHeight="1" spans="1:4">
      <c r="A20" s="166" t="s">
        <v>26</v>
      </c>
      <c r="B20" s="24"/>
      <c r="C20" s="164" t="s">
        <v>29</v>
      </c>
      <c r="D20" s="24"/>
    </row>
    <row r="21" ht="18.75" customHeight="1" spans="1:4">
      <c r="A21" s="166" t="s">
        <v>26</v>
      </c>
      <c r="B21" s="24"/>
      <c r="C21" s="164" t="s">
        <v>30</v>
      </c>
      <c r="D21" s="24"/>
    </row>
    <row r="22" ht="18.75" customHeight="1" spans="1:4">
      <c r="A22" s="166" t="s">
        <v>26</v>
      </c>
      <c r="B22" s="24"/>
      <c r="C22" s="164" t="s">
        <v>31</v>
      </c>
      <c r="D22" s="24"/>
    </row>
    <row r="23" ht="18.75" customHeight="1" spans="1:4">
      <c r="A23" s="166" t="s">
        <v>26</v>
      </c>
      <c r="B23" s="24"/>
      <c r="C23" s="164" t="s">
        <v>32</v>
      </c>
      <c r="D23" s="24"/>
    </row>
    <row r="24" ht="18.75" customHeight="1" spans="1:4">
      <c r="A24" s="166" t="s">
        <v>26</v>
      </c>
      <c r="B24" s="24"/>
      <c r="C24" s="164" t="s">
        <v>33</v>
      </c>
      <c r="D24" s="24"/>
    </row>
    <row r="25" ht="18.75" customHeight="1" spans="1:4">
      <c r="A25" s="166" t="s">
        <v>26</v>
      </c>
      <c r="B25" s="24"/>
      <c r="C25" s="164" t="s">
        <v>34</v>
      </c>
      <c r="D25" s="24"/>
    </row>
    <row r="26" ht="18.75" customHeight="1" spans="1:4">
      <c r="A26" s="166" t="s">
        <v>26</v>
      </c>
      <c r="B26" s="24"/>
      <c r="C26" s="164" t="s">
        <v>35</v>
      </c>
      <c r="D26" s="24">
        <v>426456</v>
      </c>
    </row>
    <row r="27" ht="18.75" customHeight="1" spans="1:4">
      <c r="A27" s="166" t="s">
        <v>26</v>
      </c>
      <c r="B27" s="24"/>
      <c r="C27" s="164" t="s">
        <v>36</v>
      </c>
      <c r="D27" s="24"/>
    </row>
    <row r="28" ht="18.75" customHeight="1" spans="1:4">
      <c r="A28" s="166" t="s">
        <v>26</v>
      </c>
      <c r="B28" s="24"/>
      <c r="C28" s="164" t="s">
        <v>37</v>
      </c>
      <c r="D28" s="24"/>
    </row>
    <row r="29" ht="18.75" customHeight="1" spans="1:4">
      <c r="A29" s="166" t="s">
        <v>26</v>
      </c>
      <c r="B29" s="24"/>
      <c r="C29" s="164" t="s">
        <v>38</v>
      </c>
      <c r="D29" s="24"/>
    </row>
    <row r="30" ht="18.75" customHeight="1" spans="1:4">
      <c r="A30" s="166" t="s">
        <v>26</v>
      </c>
      <c r="B30" s="24"/>
      <c r="C30" s="164" t="s">
        <v>39</v>
      </c>
      <c r="D30" s="24"/>
    </row>
    <row r="31" ht="18.75" customHeight="1" spans="1:4">
      <c r="A31" s="167" t="s">
        <v>26</v>
      </c>
      <c r="B31" s="24"/>
      <c r="C31" s="165" t="s">
        <v>40</v>
      </c>
      <c r="D31" s="24"/>
    </row>
    <row r="32" ht="18.75" customHeight="1" spans="1:4">
      <c r="A32" s="167" t="s">
        <v>26</v>
      </c>
      <c r="B32" s="24"/>
      <c r="C32" s="165" t="s">
        <v>41</v>
      </c>
      <c r="D32" s="24"/>
    </row>
    <row r="33" ht="18.75" customHeight="1" spans="1:4">
      <c r="A33" s="167" t="s">
        <v>26</v>
      </c>
      <c r="B33" s="24"/>
      <c r="C33" s="165" t="s">
        <v>42</v>
      </c>
      <c r="D33" s="24"/>
    </row>
    <row r="34" ht="18.75" customHeight="1" spans="1:4">
      <c r="A34" s="167"/>
      <c r="B34" s="24"/>
      <c r="C34" s="165" t="s">
        <v>43</v>
      </c>
      <c r="D34" s="24"/>
    </row>
    <row r="35" ht="18.75" customHeight="1" spans="1:4">
      <c r="A35" s="206" t="s">
        <v>44</v>
      </c>
      <c r="B35" s="168">
        <f>SUM(B8:B12)</f>
        <v>18284752.83</v>
      </c>
      <c r="C35" s="207" t="s">
        <v>45</v>
      </c>
      <c r="D35" s="168">
        <v>18284752.83</v>
      </c>
    </row>
    <row r="36" ht="18.75" customHeight="1" spans="1:4">
      <c r="A36" s="208" t="s">
        <v>46</v>
      </c>
      <c r="B36" s="24"/>
      <c r="C36" s="129" t="s">
        <v>47</v>
      </c>
      <c r="D36" s="24"/>
    </row>
    <row r="37" ht="18.75" customHeight="1" spans="1:4">
      <c r="A37" s="208" t="s">
        <v>48</v>
      </c>
      <c r="B37" s="24"/>
      <c r="C37" s="129" t="s">
        <v>48</v>
      </c>
      <c r="D37" s="24"/>
    </row>
    <row r="38" ht="18.75" customHeight="1" spans="1:4">
      <c r="A38" s="208" t="s">
        <v>49</v>
      </c>
      <c r="B38" s="24">
        <f>B36-B37</f>
        <v>0</v>
      </c>
      <c r="C38" s="129" t="s">
        <v>50</v>
      </c>
      <c r="D38" s="24"/>
    </row>
    <row r="39" ht="18.75" customHeight="1" spans="1:4">
      <c r="A39" s="209" t="s">
        <v>51</v>
      </c>
      <c r="B39" s="168">
        <f t="shared" ref="B39:D39" si="1">B35+B36</f>
        <v>18284752.83</v>
      </c>
      <c r="C39" s="207" t="s">
        <v>52</v>
      </c>
      <c r="D39" s="168">
        <f t="shared" si="1"/>
        <v>18284752.83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8">
        <v>1</v>
      </c>
      <c r="B2" s="99">
        <v>0</v>
      </c>
      <c r="C2" s="98">
        <v>1</v>
      </c>
      <c r="D2" s="100"/>
      <c r="E2" s="100"/>
      <c r="F2" s="38" t="s">
        <v>319</v>
      </c>
    </row>
    <row r="3" ht="32.25" customHeight="1" spans="1:6">
      <c r="A3" s="101" t="str">
        <f>"2025"&amp;"年部门政府性基金预算支出预算表"</f>
        <v>2025年部门政府性基金预算支出预算表</v>
      </c>
      <c r="B3" s="102" t="s">
        <v>320</v>
      </c>
      <c r="C3" s="103"/>
      <c r="D3" s="104"/>
      <c r="E3" s="104"/>
      <c r="F3" s="104"/>
    </row>
    <row r="4" ht="18.75" customHeight="1" spans="1:6">
      <c r="A4" s="8" t="str">
        <f>"单位名称："&amp;"临沧市中心血站"</f>
        <v>单位名称：临沧市中心血站</v>
      </c>
      <c r="B4" s="8" t="s">
        <v>321</v>
      </c>
      <c r="C4" s="98"/>
      <c r="D4" s="100"/>
      <c r="E4" s="100"/>
      <c r="F4" s="38" t="s">
        <v>1</v>
      </c>
    </row>
    <row r="5" ht="18.75" customHeight="1" spans="1:6">
      <c r="A5" s="105" t="s">
        <v>174</v>
      </c>
      <c r="B5" s="106" t="s">
        <v>73</v>
      </c>
      <c r="C5" s="107" t="s">
        <v>74</v>
      </c>
      <c r="D5" s="14" t="s">
        <v>322</v>
      </c>
      <c r="E5" s="14"/>
      <c r="F5" s="15"/>
    </row>
    <row r="6" ht="18.75" customHeight="1" spans="1:6">
      <c r="A6" s="108"/>
      <c r="B6" s="109"/>
      <c r="C6" s="94"/>
      <c r="D6" s="93" t="s">
        <v>56</v>
      </c>
      <c r="E6" s="93" t="s">
        <v>75</v>
      </c>
      <c r="F6" s="93" t="s">
        <v>76</v>
      </c>
    </row>
    <row r="7" ht="18.75" customHeight="1" spans="1:6">
      <c r="A7" s="108">
        <v>1</v>
      </c>
      <c r="B7" s="110" t="s">
        <v>155</v>
      </c>
      <c r="C7" s="94">
        <v>3</v>
      </c>
      <c r="D7" s="93">
        <v>4</v>
      </c>
      <c r="E7" s="93">
        <v>5</v>
      </c>
      <c r="F7" s="93">
        <v>6</v>
      </c>
    </row>
    <row r="8" ht="18.75" customHeight="1" spans="1:6">
      <c r="A8" s="111"/>
      <c r="B8" s="81"/>
      <c r="C8" s="81"/>
      <c r="D8" s="24"/>
      <c r="E8" s="24"/>
      <c r="F8" s="24"/>
    </row>
    <row r="9" ht="18.75" customHeight="1" spans="1:6">
      <c r="A9" s="111"/>
      <c r="B9" s="81"/>
      <c r="C9" s="81"/>
      <c r="D9" s="24"/>
      <c r="E9" s="24"/>
      <c r="F9" s="24"/>
    </row>
    <row r="10" ht="18.75" customHeight="1" spans="1:6">
      <c r="A10" s="112" t="s">
        <v>112</v>
      </c>
      <c r="B10" s="113" t="s">
        <v>112</v>
      </c>
      <c r="C10" s="114" t="s">
        <v>112</v>
      </c>
      <c r="D10" s="24"/>
      <c r="E10" s="24"/>
      <c r="F10" s="24"/>
    </row>
    <row r="11" customHeight="1" spans="1:1">
      <c r="A11" t="s">
        <v>323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27"/>
  <sheetViews>
    <sheetView showZeros="0" workbookViewId="0">
      <pane ySplit="1" topLeftCell="A2" activePane="bottomLeft" state="frozen"/>
      <selection/>
      <selection pane="bottomLeft" activeCell="H24" sqref="H2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29"/>
      <c r="B2" s="29"/>
      <c r="C2" s="29"/>
      <c r="D2" s="29"/>
      <c r="E2" s="29"/>
      <c r="F2" s="29"/>
      <c r="G2" s="29"/>
      <c r="H2" s="29"/>
      <c r="I2" s="29"/>
      <c r="J2" s="29"/>
      <c r="O2" s="37"/>
      <c r="P2" s="37"/>
      <c r="Q2" s="38" t="s">
        <v>324</v>
      </c>
    </row>
    <row r="3" ht="35.25" customHeight="1" spans="1:17">
      <c r="A3" s="57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0"/>
      <c r="L3" s="7"/>
      <c r="M3" s="7"/>
      <c r="N3" s="7"/>
      <c r="O3" s="50"/>
      <c r="P3" s="50"/>
      <c r="Q3" s="7"/>
    </row>
    <row r="4" ht="18.75" customHeight="1" spans="1:17">
      <c r="A4" s="40" t="str">
        <f>"单位名称："&amp;"临沧市中心血站"</f>
        <v>单位名称：临沧市中心血站</v>
      </c>
      <c r="B4" s="92"/>
      <c r="C4" s="92"/>
      <c r="D4" s="92"/>
      <c r="E4" s="92"/>
      <c r="F4" s="92"/>
      <c r="G4" s="92"/>
      <c r="H4" s="92"/>
      <c r="I4" s="92"/>
      <c r="J4" s="92"/>
      <c r="O4" s="64"/>
      <c r="P4" s="64"/>
      <c r="Q4" s="38" t="s">
        <v>161</v>
      </c>
    </row>
    <row r="5" ht="18.75" customHeight="1" spans="1:17">
      <c r="A5" s="12" t="s">
        <v>325</v>
      </c>
      <c r="B5" s="71" t="s">
        <v>326</v>
      </c>
      <c r="C5" s="71" t="s">
        <v>327</v>
      </c>
      <c r="D5" s="71" t="s">
        <v>328</v>
      </c>
      <c r="E5" s="71" t="s">
        <v>329</v>
      </c>
      <c r="F5" s="71" t="s">
        <v>330</v>
      </c>
      <c r="G5" s="43" t="s">
        <v>181</v>
      </c>
      <c r="H5" s="43"/>
      <c r="I5" s="43"/>
      <c r="J5" s="43"/>
      <c r="K5" s="73"/>
      <c r="L5" s="43"/>
      <c r="M5" s="43"/>
      <c r="N5" s="43"/>
      <c r="O5" s="65"/>
      <c r="P5" s="73"/>
      <c r="Q5" s="44"/>
    </row>
    <row r="6" ht="18.75" customHeight="1" spans="1:17">
      <c r="A6" s="17"/>
      <c r="B6" s="74"/>
      <c r="C6" s="74"/>
      <c r="D6" s="74"/>
      <c r="E6" s="74"/>
      <c r="F6" s="74"/>
      <c r="G6" s="74" t="s">
        <v>56</v>
      </c>
      <c r="H6" s="74" t="s">
        <v>59</v>
      </c>
      <c r="I6" s="74" t="s">
        <v>331</v>
      </c>
      <c r="J6" s="74" t="s">
        <v>332</v>
      </c>
      <c r="K6" s="75" t="s">
        <v>333</v>
      </c>
      <c r="L6" s="88" t="s">
        <v>78</v>
      </c>
      <c r="M6" s="88"/>
      <c r="N6" s="88"/>
      <c r="O6" s="89"/>
      <c r="P6" s="90"/>
      <c r="Q6" s="76"/>
    </row>
    <row r="7" ht="30" customHeight="1" spans="1:17">
      <c r="A7" s="19"/>
      <c r="B7" s="76"/>
      <c r="C7" s="76"/>
      <c r="D7" s="76"/>
      <c r="E7" s="76"/>
      <c r="F7" s="76"/>
      <c r="G7" s="76"/>
      <c r="H7" s="76" t="s">
        <v>58</v>
      </c>
      <c r="I7" s="76"/>
      <c r="J7" s="76"/>
      <c r="K7" s="77"/>
      <c r="L7" s="76" t="s">
        <v>58</v>
      </c>
      <c r="M7" s="76" t="s">
        <v>65</v>
      </c>
      <c r="N7" s="76" t="s">
        <v>189</v>
      </c>
      <c r="O7" s="91" t="s">
        <v>67</v>
      </c>
      <c r="P7" s="77" t="s">
        <v>68</v>
      </c>
      <c r="Q7" s="76" t="s">
        <v>69</v>
      </c>
    </row>
    <row r="8" ht="18.75" customHeight="1" spans="1:17">
      <c r="A8" s="32">
        <v>1</v>
      </c>
      <c r="B8" s="93">
        <v>2</v>
      </c>
      <c r="C8" s="93">
        <v>3</v>
      </c>
      <c r="D8" s="93">
        <v>4</v>
      </c>
      <c r="E8" s="93">
        <v>5</v>
      </c>
      <c r="F8" s="93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  <c r="O8" s="94">
        <v>15</v>
      </c>
      <c r="P8" s="94">
        <v>16</v>
      </c>
      <c r="Q8" s="94">
        <v>17</v>
      </c>
    </row>
    <row r="9" ht="18.75" customHeight="1" spans="1:17">
      <c r="A9" s="79" t="s">
        <v>71</v>
      </c>
      <c r="B9" s="80"/>
      <c r="C9" s="80"/>
      <c r="D9" s="80"/>
      <c r="E9" s="95"/>
      <c r="F9" s="24">
        <v>424323</v>
      </c>
      <c r="G9" s="24">
        <v>424323</v>
      </c>
      <c r="H9" s="24">
        <v>90000</v>
      </c>
      <c r="I9" s="24"/>
      <c r="J9" s="24"/>
      <c r="K9" s="24"/>
      <c r="L9" s="24">
        <v>334323</v>
      </c>
      <c r="M9" s="24">
        <v>334323</v>
      </c>
      <c r="N9" s="24"/>
      <c r="O9" s="24"/>
      <c r="P9" s="24"/>
      <c r="Q9" s="24"/>
    </row>
    <row r="10" ht="18.75" customHeight="1" spans="1:17">
      <c r="A10" s="213" t="s">
        <v>244</v>
      </c>
      <c r="B10" s="80" t="s">
        <v>334</v>
      </c>
      <c r="C10" s="80" t="s">
        <v>334</v>
      </c>
      <c r="D10" s="80" t="s">
        <v>335</v>
      </c>
      <c r="E10" s="97">
        <v>1</v>
      </c>
      <c r="F10" s="24">
        <v>90000</v>
      </c>
      <c r="G10" s="24">
        <v>90000</v>
      </c>
      <c r="H10" s="24">
        <v>90000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3" t="s">
        <v>257</v>
      </c>
      <c r="B11" s="80" t="s">
        <v>336</v>
      </c>
      <c r="C11" s="80" t="s">
        <v>337</v>
      </c>
      <c r="D11" s="80" t="s">
        <v>338</v>
      </c>
      <c r="E11" s="97">
        <v>2</v>
      </c>
      <c r="F11" s="24">
        <v>7700</v>
      </c>
      <c r="G11" s="24">
        <v>7700</v>
      </c>
      <c r="H11" s="24"/>
      <c r="I11" s="24"/>
      <c r="J11" s="24"/>
      <c r="K11" s="24"/>
      <c r="L11" s="24">
        <v>7700</v>
      </c>
      <c r="M11" s="24">
        <v>7700</v>
      </c>
      <c r="N11" s="24"/>
      <c r="O11" s="24"/>
      <c r="P11" s="24"/>
      <c r="Q11" s="24"/>
    </row>
    <row r="12" ht="18.75" customHeight="1" spans="1:17">
      <c r="A12" s="213" t="s">
        <v>257</v>
      </c>
      <c r="B12" s="80" t="s">
        <v>336</v>
      </c>
      <c r="C12" s="80" t="s">
        <v>337</v>
      </c>
      <c r="D12" s="80" t="s">
        <v>338</v>
      </c>
      <c r="E12" s="97">
        <v>1</v>
      </c>
      <c r="F12" s="24">
        <v>3195</v>
      </c>
      <c r="G12" s="24">
        <v>3195</v>
      </c>
      <c r="H12" s="24"/>
      <c r="I12" s="24"/>
      <c r="J12" s="24"/>
      <c r="K12" s="24"/>
      <c r="L12" s="24">
        <v>3195</v>
      </c>
      <c r="M12" s="24">
        <v>3195</v>
      </c>
      <c r="N12" s="24"/>
      <c r="O12" s="24"/>
      <c r="P12" s="24"/>
      <c r="Q12" s="24"/>
    </row>
    <row r="13" ht="18.75" customHeight="1" spans="1:17">
      <c r="A13" s="213" t="s">
        <v>257</v>
      </c>
      <c r="B13" s="80" t="s">
        <v>336</v>
      </c>
      <c r="C13" s="80" t="s">
        <v>337</v>
      </c>
      <c r="D13" s="80" t="s">
        <v>338</v>
      </c>
      <c r="E13" s="97">
        <v>1</v>
      </c>
      <c r="F13" s="24">
        <v>3600</v>
      </c>
      <c r="G13" s="24">
        <v>3600</v>
      </c>
      <c r="H13" s="24"/>
      <c r="I13" s="24"/>
      <c r="J13" s="24"/>
      <c r="K13" s="24"/>
      <c r="L13" s="24">
        <v>3600</v>
      </c>
      <c r="M13" s="24">
        <v>3600</v>
      </c>
      <c r="N13" s="24"/>
      <c r="O13" s="24"/>
      <c r="P13" s="24"/>
      <c r="Q13" s="24"/>
    </row>
    <row r="14" ht="18.75" customHeight="1" spans="1:17">
      <c r="A14" s="213" t="s">
        <v>257</v>
      </c>
      <c r="B14" s="80" t="s">
        <v>336</v>
      </c>
      <c r="C14" s="80" t="s">
        <v>337</v>
      </c>
      <c r="D14" s="80" t="s">
        <v>338</v>
      </c>
      <c r="E14" s="97">
        <v>1</v>
      </c>
      <c r="F14" s="24">
        <v>1890</v>
      </c>
      <c r="G14" s="24">
        <v>1890</v>
      </c>
      <c r="H14" s="24"/>
      <c r="I14" s="24"/>
      <c r="J14" s="24"/>
      <c r="K14" s="24"/>
      <c r="L14" s="24">
        <v>1890</v>
      </c>
      <c r="M14" s="24">
        <v>1890</v>
      </c>
      <c r="N14" s="24"/>
      <c r="O14" s="24"/>
      <c r="P14" s="24"/>
      <c r="Q14" s="24"/>
    </row>
    <row r="15" ht="18.75" customHeight="1" spans="1:17">
      <c r="A15" s="213" t="s">
        <v>257</v>
      </c>
      <c r="B15" s="80" t="s">
        <v>336</v>
      </c>
      <c r="C15" s="80" t="s">
        <v>339</v>
      </c>
      <c r="D15" s="80" t="s">
        <v>338</v>
      </c>
      <c r="E15" s="97">
        <v>6</v>
      </c>
      <c r="F15" s="24">
        <v>8400</v>
      </c>
      <c r="G15" s="24">
        <v>8400</v>
      </c>
      <c r="H15" s="24"/>
      <c r="I15" s="24"/>
      <c r="J15" s="24"/>
      <c r="K15" s="24"/>
      <c r="L15" s="24">
        <v>8400</v>
      </c>
      <c r="M15" s="24">
        <v>8400</v>
      </c>
      <c r="N15" s="24"/>
      <c r="O15" s="24"/>
      <c r="P15" s="24"/>
      <c r="Q15" s="24"/>
    </row>
    <row r="16" ht="18.75" customHeight="1" spans="1:17">
      <c r="A16" s="213" t="s">
        <v>257</v>
      </c>
      <c r="B16" s="80" t="s">
        <v>336</v>
      </c>
      <c r="C16" s="80" t="s">
        <v>340</v>
      </c>
      <c r="D16" s="80" t="s">
        <v>338</v>
      </c>
      <c r="E16" s="97">
        <v>4</v>
      </c>
      <c r="F16" s="24">
        <v>24800</v>
      </c>
      <c r="G16" s="24">
        <v>24800</v>
      </c>
      <c r="H16" s="24"/>
      <c r="I16" s="24"/>
      <c r="J16" s="24"/>
      <c r="K16" s="24"/>
      <c r="L16" s="24">
        <v>24800</v>
      </c>
      <c r="M16" s="24">
        <v>24800</v>
      </c>
      <c r="N16" s="24"/>
      <c r="O16" s="24"/>
      <c r="P16" s="24"/>
      <c r="Q16" s="24"/>
    </row>
    <row r="17" ht="18.75" customHeight="1" spans="1:17">
      <c r="A17" s="213" t="s">
        <v>257</v>
      </c>
      <c r="B17" s="80" t="s">
        <v>341</v>
      </c>
      <c r="C17" s="80" t="s">
        <v>334</v>
      </c>
      <c r="D17" s="80" t="s">
        <v>342</v>
      </c>
      <c r="E17" s="97">
        <v>1</v>
      </c>
      <c r="F17" s="24">
        <v>60000</v>
      </c>
      <c r="G17" s="24">
        <v>60000</v>
      </c>
      <c r="H17" s="24"/>
      <c r="I17" s="24"/>
      <c r="J17" s="24"/>
      <c r="K17" s="24"/>
      <c r="L17" s="24">
        <v>60000</v>
      </c>
      <c r="M17" s="24">
        <v>60000</v>
      </c>
      <c r="N17" s="24"/>
      <c r="O17" s="24"/>
      <c r="P17" s="24"/>
      <c r="Q17" s="24"/>
    </row>
    <row r="18" ht="18.75" customHeight="1" spans="1:17">
      <c r="A18" s="213" t="s">
        <v>257</v>
      </c>
      <c r="B18" s="80" t="s">
        <v>343</v>
      </c>
      <c r="C18" s="80" t="s">
        <v>344</v>
      </c>
      <c r="D18" s="80" t="s">
        <v>342</v>
      </c>
      <c r="E18" s="97">
        <v>1</v>
      </c>
      <c r="F18" s="24">
        <v>30000</v>
      </c>
      <c r="G18" s="24">
        <v>30000</v>
      </c>
      <c r="H18" s="24"/>
      <c r="I18" s="24"/>
      <c r="J18" s="24"/>
      <c r="K18" s="24"/>
      <c r="L18" s="24">
        <v>30000</v>
      </c>
      <c r="M18" s="24">
        <v>30000</v>
      </c>
      <c r="N18" s="24"/>
      <c r="O18" s="24"/>
      <c r="P18" s="24"/>
      <c r="Q18" s="24"/>
    </row>
    <row r="19" ht="18.75" customHeight="1" spans="1:17">
      <c r="A19" s="213" t="s">
        <v>257</v>
      </c>
      <c r="B19" s="80" t="s">
        <v>345</v>
      </c>
      <c r="C19" s="80" t="s">
        <v>346</v>
      </c>
      <c r="D19" s="80" t="s">
        <v>347</v>
      </c>
      <c r="E19" s="97">
        <v>1</v>
      </c>
      <c r="F19" s="24">
        <v>9000</v>
      </c>
      <c r="G19" s="24">
        <v>9000</v>
      </c>
      <c r="H19" s="24"/>
      <c r="I19" s="24"/>
      <c r="J19" s="24"/>
      <c r="K19" s="24"/>
      <c r="L19" s="24">
        <v>9000</v>
      </c>
      <c r="M19" s="24">
        <v>9000</v>
      </c>
      <c r="N19" s="24"/>
      <c r="O19" s="24"/>
      <c r="P19" s="24"/>
      <c r="Q19" s="24"/>
    </row>
    <row r="20" ht="18.75" customHeight="1" spans="1:17">
      <c r="A20" s="213" t="s">
        <v>257</v>
      </c>
      <c r="B20" s="80" t="s">
        <v>336</v>
      </c>
      <c r="C20" s="80" t="s">
        <v>348</v>
      </c>
      <c r="D20" s="80" t="s">
        <v>349</v>
      </c>
      <c r="E20" s="97">
        <v>59</v>
      </c>
      <c r="F20" s="24">
        <v>47200</v>
      </c>
      <c r="G20" s="24">
        <v>47200</v>
      </c>
      <c r="H20" s="24"/>
      <c r="I20" s="24"/>
      <c r="J20" s="24"/>
      <c r="K20" s="24"/>
      <c r="L20" s="24">
        <v>47200</v>
      </c>
      <c r="M20" s="24">
        <v>47200</v>
      </c>
      <c r="N20" s="24"/>
      <c r="O20" s="24"/>
      <c r="P20" s="24"/>
      <c r="Q20" s="24"/>
    </row>
    <row r="21" ht="18.75" customHeight="1" spans="1:17">
      <c r="A21" s="213" t="s">
        <v>257</v>
      </c>
      <c r="B21" s="80" t="s">
        <v>350</v>
      </c>
      <c r="C21" s="80" t="s">
        <v>351</v>
      </c>
      <c r="D21" s="80" t="s">
        <v>342</v>
      </c>
      <c r="E21" s="97">
        <v>1</v>
      </c>
      <c r="F21" s="24">
        <v>26000</v>
      </c>
      <c r="G21" s="24">
        <v>26000</v>
      </c>
      <c r="H21" s="24"/>
      <c r="I21" s="24"/>
      <c r="J21" s="24"/>
      <c r="K21" s="24"/>
      <c r="L21" s="24">
        <v>26000</v>
      </c>
      <c r="M21" s="24">
        <v>26000</v>
      </c>
      <c r="N21" s="24"/>
      <c r="O21" s="24"/>
      <c r="P21" s="24"/>
      <c r="Q21" s="24"/>
    </row>
    <row r="22" ht="18.75" customHeight="1" spans="1:17">
      <c r="A22" s="213" t="s">
        <v>257</v>
      </c>
      <c r="B22" s="80" t="s">
        <v>336</v>
      </c>
      <c r="C22" s="80" t="s">
        <v>352</v>
      </c>
      <c r="D22" s="80" t="s">
        <v>338</v>
      </c>
      <c r="E22" s="97">
        <v>9</v>
      </c>
      <c r="F22" s="24">
        <v>58500</v>
      </c>
      <c r="G22" s="24">
        <v>58500</v>
      </c>
      <c r="H22" s="24"/>
      <c r="I22" s="24"/>
      <c r="J22" s="24"/>
      <c r="K22" s="24"/>
      <c r="L22" s="24">
        <v>58500</v>
      </c>
      <c r="M22" s="24">
        <v>58500</v>
      </c>
      <c r="N22" s="24"/>
      <c r="O22" s="24"/>
      <c r="P22" s="24"/>
      <c r="Q22" s="24"/>
    </row>
    <row r="23" ht="18.75" customHeight="1" spans="1:17">
      <c r="A23" s="213" t="s">
        <v>257</v>
      </c>
      <c r="B23" s="80" t="s">
        <v>336</v>
      </c>
      <c r="C23" s="80" t="s">
        <v>353</v>
      </c>
      <c r="D23" s="80" t="s">
        <v>338</v>
      </c>
      <c r="E23" s="97">
        <v>1</v>
      </c>
      <c r="F23" s="24">
        <v>3295</v>
      </c>
      <c r="G23" s="24">
        <v>3295</v>
      </c>
      <c r="H23" s="24"/>
      <c r="I23" s="24"/>
      <c r="J23" s="24"/>
      <c r="K23" s="24"/>
      <c r="L23" s="24">
        <v>3295</v>
      </c>
      <c r="M23" s="24">
        <v>3295</v>
      </c>
      <c r="N23" s="24"/>
      <c r="O23" s="24"/>
      <c r="P23" s="24"/>
      <c r="Q23" s="24"/>
    </row>
    <row r="24" ht="18.75" customHeight="1" spans="1:17">
      <c r="A24" s="213" t="s">
        <v>257</v>
      </c>
      <c r="B24" s="80" t="s">
        <v>336</v>
      </c>
      <c r="C24" s="80" t="s">
        <v>354</v>
      </c>
      <c r="D24" s="80" t="s">
        <v>338</v>
      </c>
      <c r="E24" s="97">
        <v>7</v>
      </c>
      <c r="F24" s="24">
        <v>41993</v>
      </c>
      <c r="G24" s="24">
        <v>41993</v>
      </c>
      <c r="H24" s="24"/>
      <c r="I24" s="24"/>
      <c r="J24" s="24"/>
      <c r="K24" s="24"/>
      <c r="L24" s="24">
        <v>41993</v>
      </c>
      <c r="M24" s="24">
        <v>41993</v>
      </c>
      <c r="N24" s="24"/>
      <c r="O24" s="24"/>
      <c r="P24" s="24"/>
      <c r="Q24" s="24"/>
    </row>
    <row r="25" ht="18.75" customHeight="1" spans="1:17">
      <c r="A25" s="213" t="s">
        <v>257</v>
      </c>
      <c r="B25" s="80" t="s">
        <v>336</v>
      </c>
      <c r="C25" s="80" t="s">
        <v>354</v>
      </c>
      <c r="D25" s="80" t="s">
        <v>338</v>
      </c>
      <c r="E25" s="97">
        <v>1</v>
      </c>
      <c r="F25" s="24">
        <v>4550</v>
      </c>
      <c r="G25" s="24">
        <v>4550</v>
      </c>
      <c r="H25" s="24"/>
      <c r="I25" s="24"/>
      <c r="J25" s="24"/>
      <c r="K25" s="24"/>
      <c r="L25" s="24">
        <v>4550</v>
      </c>
      <c r="M25" s="24">
        <v>4550</v>
      </c>
      <c r="N25" s="24"/>
      <c r="O25" s="24"/>
      <c r="P25" s="24"/>
      <c r="Q25" s="24"/>
    </row>
    <row r="26" ht="18.75" customHeight="1" spans="1:17">
      <c r="A26" s="213" t="s">
        <v>257</v>
      </c>
      <c r="B26" s="80" t="s">
        <v>336</v>
      </c>
      <c r="C26" s="80" t="s">
        <v>354</v>
      </c>
      <c r="D26" s="80" t="s">
        <v>338</v>
      </c>
      <c r="E26" s="97">
        <v>1</v>
      </c>
      <c r="F26" s="24">
        <v>4200</v>
      </c>
      <c r="G26" s="24">
        <v>4200</v>
      </c>
      <c r="H26" s="24"/>
      <c r="I26" s="24"/>
      <c r="J26" s="24"/>
      <c r="K26" s="24"/>
      <c r="L26" s="24">
        <v>4200</v>
      </c>
      <c r="M26" s="24">
        <v>4200</v>
      </c>
      <c r="N26" s="24"/>
      <c r="O26" s="24"/>
      <c r="P26" s="24"/>
      <c r="Q26" s="24"/>
    </row>
    <row r="27" ht="18.75" customHeight="1" spans="1:17">
      <c r="A27" s="82" t="s">
        <v>112</v>
      </c>
      <c r="B27" s="83"/>
      <c r="C27" s="83"/>
      <c r="D27" s="83"/>
      <c r="E27" s="95"/>
      <c r="F27" s="24">
        <v>424323</v>
      </c>
      <c r="G27" s="24">
        <v>424323</v>
      </c>
      <c r="H27" s="24">
        <v>90000</v>
      </c>
      <c r="I27" s="24"/>
      <c r="J27" s="24"/>
      <c r="K27" s="24"/>
      <c r="L27" s="24">
        <v>334323</v>
      </c>
      <c r="M27" s="24">
        <v>334323</v>
      </c>
      <c r="N27" s="24"/>
      <c r="O27" s="24"/>
      <c r="P27" s="24"/>
      <c r="Q27" s="24"/>
    </row>
  </sheetData>
  <mergeCells count="16">
    <mergeCell ref="A3:Q3"/>
    <mergeCell ref="A4:F4"/>
    <mergeCell ref="G5:Q5"/>
    <mergeCell ref="L6:Q6"/>
    <mergeCell ref="A27:E27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1"/>
      <c r="B2" s="61"/>
      <c r="C2" s="66"/>
      <c r="D2" s="61"/>
      <c r="E2" s="61"/>
      <c r="F2" s="61"/>
      <c r="G2" s="61"/>
      <c r="H2" s="67"/>
      <c r="I2" s="61"/>
      <c r="J2" s="61"/>
      <c r="K2" s="61"/>
      <c r="L2" s="37"/>
      <c r="M2" s="85"/>
      <c r="N2" s="86" t="s">
        <v>355</v>
      </c>
    </row>
    <row r="3" ht="34.5" customHeight="1" spans="1:14">
      <c r="A3" s="39" t="str">
        <f>"2025"&amp;"年部门政府购买服务预算表"</f>
        <v>2025年部门政府购买服务预算表</v>
      </c>
      <c r="B3" s="68"/>
      <c r="C3" s="50"/>
      <c r="D3" s="68"/>
      <c r="E3" s="68"/>
      <c r="F3" s="68"/>
      <c r="G3" s="68"/>
      <c r="H3" s="69"/>
      <c r="I3" s="68"/>
      <c r="J3" s="68"/>
      <c r="K3" s="68"/>
      <c r="L3" s="50"/>
      <c r="M3" s="69"/>
      <c r="N3" s="68"/>
    </row>
    <row r="4" ht="18.75" customHeight="1" spans="1:14">
      <c r="A4" s="58" t="str">
        <f>"单位名称："&amp;"临沧市中心血站"</f>
        <v>单位名称：临沧市中心血站</v>
      </c>
      <c r="B4" s="59"/>
      <c r="C4" s="70"/>
      <c r="D4" s="59"/>
      <c r="E4" s="59"/>
      <c r="F4" s="59"/>
      <c r="G4" s="59"/>
      <c r="H4" s="67"/>
      <c r="I4" s="61"/>
      <c r="J4" s="61"/>
      <c r="K4" s="61"/>
      <c r="L4" s="64"/>
      <c r="M4" s="87"/>
      <c r="N4" s="86" t="s">
        <v>161</v>
      </c>
    </row>
    <row r="5" ht="18.75" customHeight="1" spans="1:14">
      <c r="A5" s="12" t="s">
        <v>325</v>
      </c>
      <c r="B5" s="71" t="s">
        <v>356</v>
      </c>
      <c r="C5" s="72" t="s">
        <v>357</v>
      </c>
      <c r="D5" s="43" t="s">
        <v>181</v>
      </c>
      <c r="E5" s="43"/>
      <c r="F5" s="43"/>
      <c r="G5" s="43"/>
      <c r="H5" s="73"/>
      <c r="I5" s="43"/>
      <c r="J5" s="43"/>
      <c r="K5" s="43"/>
      <c r="L5" s="65"/>
      <c r="M5" s="73"/>
      <c r="N5" s="44"/>
    </row>
    <row r="6" ht="18.75" customHeight="1" spans="1:14">
      <c r="A6" s="17"/>
      <c r="B6" s="74"/>
      <c r="C6" s="75"/>
      <c r="D6" s="74" t="s">
        <v>56</v>
      </c>
      <c r="E6" s="74" t="s">
        <v>59</v>
      </c>
      <c r="F6" s="74" t="s">
        <v>331</v>
      </c>
      <c r="G6" s="74" t="s">
        <v>332</v>
      </c>
      <c r="H6" s="75" t="s">
        <v>333</v>
      </c>
      <c r="I6" s="88" t="s">
        <v>78</v>
      </c>
      <c r="J6" s="88"/>
      <c r="K6" s="88"/>
      <c r="L6" s="89"/>
      <c r="M6" s="90"/>
      <c r="N6" s="76"/>
    </row>
    <row r="7" ht="26.25" customHeight="1" spans="1:14">
      <c r="A7" s="19"/>
      <c r="B7" s="76"/>
      <c r="C7" s="77"/>
      <c r="D7" s="76"/>
      <c r="E7" s="76"/>
      <c r="F7" s="76"/>
      <c r="G7" s="76"/>
      <c r="H7" s="77"/>
      <c r="I7" s="76" t="s">
        <v>58</v>
      </c>
      <c r="J7" s="76" t="s">
        <v>65</v>
      </c>
      <c r="K7" s="76" t="s">
        <v>189</v>
      </c>
      <c r="L7" s="91" t="s">
        <v>67</v>
      </c>
      <c r="M7" s="77" t="s">
        <v>68</v>
      </c>
      <c r="N7" s="76" t="s">
        <v>69</v>
      </c>
    </row>
    <row r="8" ht="18.75" customHeight="1" spans="1:14">
      <c r="A8" s="78">
        <v>1</v>
      </c>
      <c r="B8" s="78">
        <v>2</v>
      </c>
      <c r="C8" s="78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  <c r="N8" s="78">
        <v>14</v>
      </c>
    </row>
    <row r="9" ht="18.75" customHeight="1" spans="1:14">
      <c r="A9" s="79"/>
      <c r="B9" s="80"/>
      <c r="C9" s="8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79"/>
      <c r="B10" s="80"/>
      <c r="C10" s="8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2" t="s">
        <v>112</v>
      </c>
      <c r="B11" s="83"/>
      <c r="C11" s="8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323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9"/>
      <c r="B2" s="29"/>
      <c r="C2" s="29"/>
      <c r="D2" s="56"/>
      <c r="L2" s="37"/>
      <c r="M2" s="37"/>
      <c r="N2" s="37" t="s">
        <v>358</v>
      </c>
    </row>
    <row r="3" ht="27.75" customHeight="1" spans="1:14">
      <c r="A3" s="57" t="str">
        <f>"2025"&amp;"年市对下转移支付预算表"</f>
        <v>2025年市对下转移支付预算表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50"/>
      <c r="M3" s="50"/>
      <c r="N3" s="7"/>
    </row>
    <row r="4" ht="18.75" customHeight="1" spans="1:14">
      <c r="A4" s="58" t="str">
        <f>"单位名称："&amp;"临沧市中心血站"</f>
        <v>单位名称：临沧市中心血站</v>
      </c>
      <c r="B4" s="59"/>
      <c r="C4" s="59"/>
      <c r="D4" s="60"/>
      <c r="E4" s="61"/>
      <c r="F4" s="61"/>
      <c r="G4" s="61"/>
      <c r="H4" s="61"/>
      <c r="I4" s="61"/>
      <c r="L4" s="64"/>
      <c r="M4" s="64"/>
      <c r="N4" s="37" t="s">
        <v>161</v>
      </c>
    </row>
    <row r="5" ht="18.75" customHeight="1" spans="1:14">
      <c r="A5" s="30" t="s">
        <v>359</v>
      </c>
      <c r="B5" s="13" t="s">
        <v>181</v>
      </c>
      <c r="C5" s="14"/>
      <c r="D5" s="14"/>
      <c r="E5" s="13" t="s">
        <v>360</v>
      </c>
      <c r="F5" s="14"/>
      <c r="G5" s="14"/>
      <c r="H5" s="14"/>
      <c r="I5" s="14"/>
      <c r="J5" s="14"/>
      <c r="K5" s="14"/>
      <c r="L5" s="65"/>
      <c r="M5" s="65"/>
      <c r="N5" s="15"/>
    </row>
    <row r="6" ht="18.75" customHeight="1" spans="1:14">
      <c r="A6" s="32"/>
      <c r="B6" s="31" t="s">
        <v>56</v>
      </c>
      <c r="C6" s="12" t="s">
        <v>59</v>
      </c>
      <c r="D6" s="62" t="s">
        <v>361</v>
      </c>
      <c r="E6" s="63" t="s">
        <v>362</v>
      </c>
      <c r="F6" s="63" t="s">
        <v>363</v>
      </c>
      <c r="G6" s="63" t="s">
        <v>364</v>
      </c>
      <c r="H6" s="63" t="s">
        <v>365</v>
      </c>
      <c r="I6" s="63" t="s">
        <v>366</v>
      </c>
      <c r="J6" s="63" t="s">
        <v>367</v>
      </c>
      <c r="K6" s="63" t="s">
        <v>368</v>
      </c>
      <c r="L6" s="52" t="s">
        <v>369</v>
      </c>
      <c r="M6" s="52" t="s">
        <v>370</v>
      </c>
      <c r="N6" s="52" t="s">
        <v>371</v>
      </c>
    </row>
    <row r="7" ht="18.75" customHeight="1" spans="1:14">
      <c r="A7" s="63">
        <v>1</v>
      </c>
      <c r="B7" s="63">
        <v>2</v>
      </c>
      <c r="C7" s="63">
        <v>3</v>
      </c>
      <c r="D7" s="13">
        <v>4</v>
      </c>
      <c r="E7" s="63">
        <v>5</v>
      </c>
      <c r="F7" s="63">
        <v>6</v>
      </c>
      <c r="G7" s="63">
        <v>7</v>
      </c>
      <c r="H7" s="13">
        <v>8</v>
      </c>
      <c r="I7" s="63">
        <v>9</v>
      </c>
      <c r="J7" s="63">
        <v>10</v>
      </c>
      <c r="K7" s="63">
        <v>11</v>
      </c>
      <c r="L7" s="52">
        <v>12</v>
      </c>
      <c r="M7" s="52">
        <v>13</v>
      </c>
      <c r="N7" s="52">
        <v>14</v>
      </c>
    </row>
    <row r="8" ht="18.75" customHeight="1" spans="1:14">
      <c r="A8" s="3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3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customHeight="1" spans="1:1">
      <c r="A10" t="s">
        <v>323</v>
      </c>
    </row>
  </sheetData>
  <mergeCells count="5">
    <mergeCell ref="A3:N3"/>
    <mergeCell ref="A4:I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7" t="s">
        <v>372</v>
      </c>
    </row>
    <row r="3" ht="36" customHeight="1" spans="1:10">
      <c r="A3" s="6" t="str">
        <f>"2025"&amp;"年市对下转移支付绩效目标表"</f>
        <v>2025年市对下转移支付绩效目标表</v>
      </c>
      <c r="B3" s="7"/>
      <c r="C3" s="7"/>
      <c r="D3" s="7"/>
      <c r="E3" s="7"/>
      <c r="F3" s="50"/>
      <c r="G3" s="7"/>
      <c r="H3" s="50"/>
      <c r="I3" s="50"/>
      <c r="J3" s="7"/>
    </row>
    <row r="4" ht="18.75" customHeight="1" spans="1:8">
      <c r="A4" s="8" t="str">
        <f>"单位名称："&amp;"临沧市中心血站"</f>
        <v>单位名称：临沧市中心血站</v>
      </c>
      <c r="B4" s="4"/>
      <c r="C4" s="4"/>
      <c r="D4" s="4"/>
      <c r="E4" s="4"/>
      <c r="F4" s="51"/>
      <c r="G4" s="4"/>
      <c r="H4" s="51"/>
    </row>
    <row r="5" ht="18.75" customHeight="1" spans="1:10">
      <c r="A5" s="45" t="s">
        <v>281</v>
      </c>
      <c r="B5" s="45" t="s">
        <v>282</v>
      </c>
      <c r="C5" s="45" t="s">
        <v>283</v>
      </c>
      <c r="D5" s="45" t="s">
        <v>284</v>
      </c>
      <c r="E5" s="45" t="s">
        <v>285</v>
      </c>
      <c r="F5" s="52" t="s">
        <v>286</v>
      </c>
      <c r="G5" s="45" t="s">
        <v>287</v>
      </c>
      <c r="H5" s="52" t="s">
        <v>288</v>
      </c>
      <c r="I5" s="52" t="s">
        <v>289</v>
      </c>
      <c r="J5" s="45" t="s">
        <v>290</v>
      </c>
    </row>
    <row r="6" ht="18.75" customHeight="1" spans="1:10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52">
        <v>6</v>
      </c>
      <c r="G6" s="45">
        <v>7</v>
      </c>
      <c r="H6" s="52">
        <v>8</v>
      </c>
      <c r="I6" s="52">
        <v>9</v>
      </c>
      <c r="J6" s="45">
        <v>10</v>
      </c>
    </row>
    <row r="7" ht="18.75" customHeight="1" spans="1:10">
      <c r="A7" s="22"/>
      <c r="B7" s="46"/>
      <c r="C7" s="46"/>
      <c r="D7" s="46"/>
      <c r="E7" s="53"/>
      <c r="F7" s="54"/>
      <c r="G7" s="53"/>
      <c r="H7" s="54"/>
      <c r="I7" s="54"/>
      <c r="J7" s="53"/>
    </row>
    <row r="8" ht="18.75" customHeight="1" spans="1:10">
      <c r="A8" s="22"/>
      <c r="B8" s="22"/>
      <c r="C8" s="22"/>
      <c r="D8" s="22"/>
      <c r="E8" s="22"/>
      <c r="F8" s="55"/>
      <c r="G8" s="22"/>
      <c r="H8" s="22"/>
      <c r="I8" s="22"/>
      <c r="J8" s="22"/>
    </row>
    <row r="9" customHeight="1" spans="1:1">
      <c r="A9" t="s">
        <v>323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5"/>
  <sheetViews>
    <sheetView showZeros="0" workbookViewId="0">
      <pane ySplit="1" topLeftCell="A2" activePane="bottomLeft" state="frozen"/>
      <selection/>
      <selection pane="bottomLeft" activeCell="H24" sqref="H24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38" t="s">
        <v>373</v>
      </c>
    </row>
    <row r="3" ht="34.5" customHeight="1" spans="1:8">
      <c r="A3" s="39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0" t="str">
        <f>"单位名称："&amp;"临沧市中心血站"</f>
        <v>单位名称：临沧市中心血站</v>
      </c>
      <c r="B4" s="9"/>
      <c r="C4" s="4"/>
      <c r="H4" s="41" t="s">
        <v>161</v>
      </c>
    </row>
    <row r="5" ht="18.75" customHeight="1" spans="1:8">
      <c r="A5" s="12" t="s">
        <v>174</v>
      </c>
      <c r="B5" s="12" t="s">
        <v>374</v>
      </c>
      <c r="C5" s="12" t="s">
        <v>375</v>
      </c>
      <c r="D5" s="12" t="s">
        <v>376</v>
      </c>
      <c r="E5" s="12" t="s">
        <v>377</v>
      </c>
      <c r="F5" s="42" t="s">
        <v>378</v>
      </c>
      <c r="G5" s="43"/>
      <c r="H5" s="44"/>
    </row>
    <row r="6" ht="18.75" customHeight="1" spans="1:8">
      <c r="A6" s="19"/>
      <c r="B6" s="19"/>
      <c r="C6" s="19"/>
      <c r="D6" s="19"/>
      <c r="E6" s="19"/>
      <c r="F6" s="45" t="s">
        <v>329</v>
      </c>
      <c r="G6" s="45" t="s">
        <v>379</v>
      </c>
      <c r="H6" s="45" t="s">
        <v>380</v>
      </c>
    </row>
    <row r="7" ht="18.75" customHeight="1" spans="1:8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</row>
    <row r="8" ht="18.75" customHeight="1" spans="1:8">
      <c r="A8" s="46" t="s">
        <v>71</v>
      </c>
      <c r="B8" s="46" t="s">
        <v>381</v>
      </c>
      <c r="C8" s="33" t="s">
        <v>382</v>
      </c>
      <c r="D8" s="33" t="s">
        <v>354</v>
      </c>
      <c r="E8" s="33" t="s">
        <v>338</v>
      </c>
      <c r="F8" s="47">
        <v>7</v>
      </c>
      <c r="G8" s="24">
        <v>5999</v>
      </c>
      <c r="H8" s="24">
        <v>41993</v>
      </c>
    </row>
    <row r="9" ht="18.75" customHeight="1" spans="1:8">
      <c r="A9" s="46" t="s">
        <v>71</v>
      </c>
      <c r="B9" s="46" t="s">
        <v>381</v>
      </c>
      <c r="C9" s="33" t="s">
        <v>382</v>
      </c>
      <c r="D9" s="33" t="s">
        <v>354</v>
      </c>
      <c r="E9" s="33" t="s">
        <v>338</v>
      </c>
      <c r="F9" s="47">
        <v>1</v>
      </c>
      <c r="G9" s="24">
        <v>4550</v>
      </c>
      <c r="H9" s="24">
        <v>4550</v>
      </c>
    </row>
    <row r="10" ht="18.75" customHeight="1" spans="1:8">
      <c r="A10" s="46" t="s">
        <v>71</v>
      </c>
      <c r="B10" s="46" t="s">
        <v>381</v>
      </c>
      <c r="C10" s="33" t="s">
        <v>382</v>
      </c>
      <c r="D10" s="33" t="s">
        <v>354</v>
      </c>
      <c r="E10" s="33" t="s">
        <v>338</v>
      </c>
      <c r="F10" s="47">
        <v>1</v>
      </c>
      <c r="G10" s="24">
        <v>4200</v>
      </c>
      <c r="H10" s="24">
        <v>4200</v>
      </c>
    </row>
    <row r="11" ht="18.75" customHeight="1" spans="1:8">
      <c r="A11" s="46" t="s">
        <v>71</v>
      </c>
      <c r="B11" s="46" t="s">
        <v>381</v>
      </c>
      <c r="C11" s="33" t="s">
        <v>383</v>
      </c>
      <c r="D11" s="33" t="s">
        <v>340</v>
      </c>
      <c r="E11" s="33" t="s">
        <v>338</v>
      </c>
      <c r="F11" s="47">
        <v>4</v>
      </c>
      <c r="G11" s="24">
        <v>6200</v>
      </c>
      <c r="H11" s="24">
        <v>24800</v>
      </c>
    </row>
    <row r="12" ht="18.75" customHeight="1" spans="1:8">
      <c r="A12" s="46" t="s">
        <v>71</v>
      </c>
      <c r="B12" s="46" t="s">
        <v>381</v>
      </c>
      <c r="C12" s="33" t="s">
        <v>384</v>
      </c>
      <c r="D12" s="33" t="s">
        <v>339</v>
      </c>
      <c r="E12" s="33" t="s">
        <v>338</v>
      </c>
      <c r="F12" s="47">
        <v>6</v>
      </c>
      <c r="G12" s="24">
        <v>1400</v>
      </c>
      <c r="H12" s="24">
        <v>8400</v>
      </c>
    </row>
    <row r="13" ht="18.75" customHeight="1" spans="1:8">
      <c r="A13" s="46" t="s">
        <v>71</v>
      </c>
      <c r="B13" s="46" t="s">
        <v>381</v>
      </c>
      <c r="C13" s="33" t="s">
        <v>385</v>
      </c>
      <c r="D13" s="33" t="s">
        <v>352</v>
      </c>
      <c r="E13" s="33" t="s">
        <v>338</v>
      </c>
      <c r="F13" s="47">
        <v>9</v>
      </c>
      <c r="G13" s="24">
        <v>6500</v>
      </c>
      <c r="H13" s="24">
        <v>58500</v>
      </c>
    </row>
    <row r="14" ht="18.75" customHeight="1" spans="1:8">
      <c r="A14" s="46" t="s">
        <v>71</v>
      </c>
      <c r="B14" s="46" t="s">
        <v>386</v>
      </c>
      <c r="C14" s="33" t="s">
        <v>387</v>
      </c>
      <c r="D14" s="33" t="s">
        <v>348</v>
      </c>
      <c r="E14" s="33" t="s">
        <v>347</v>
      </c>
      <c r="F14" s="47">
        <v>62</v>
      </c>
      <c r="G14" s="24">
        <v>800</v>
      </c>
      <c r="H14" s="24">
        <v>49600</v>
      </c>
    </row>
    <row r="15" ht="18.75" customHeight="1" spans="1:8">
      <c r="A15" s="25" t="s">
        <v>56</v>
      </c>
      <c r="B15" s="48"/>
      <c r="C15" s="48"/>
      <c r="D15" s="48"/>
      <c r="E15" s="49"/>
      <c r="F15" s="47">
        <v>90</v>
      </c>
      <c r="G15" s="24">
        <v>29649</v>
      </c>
      <c r="H15" s="24">
        <v>192043</v>
      </c>
    </row>
  </sheetData>
  <mergeCells count="9">
    <mergeCell ref="A3:H3"/>
    <mergeCell ref="A4:C4"/>
    <mergeCell ref="F5:H5"/>
    <mergeCell ref="A15:E15"/>
    <mergeCell ref="A5:A6"/>
    <mergeCell ref="B5:B6"/>
    <mergeCell ref="C5:C6"/>
    <mergeCell ref="D5:D6"/>
    <mergeCell ref="E5:E6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8"/>
      <c r="E2" s="28"/>
      <c r="F2" s="28"/>
      <c r="G2" s="28"/>
      <c r="H2" s="29"/>
      <c r="I2" s="29"/>
      <c r="J2" s="29"/>
      <c r="K2" s="37" t="s">
        <v>388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"单位名称："&amp;"临沧市中心血站"</f>
        <v>单位名称：临沧市中心血站</v>
      </c>
      <c r="B4" s="9"/>
      <c r="C4" s="9"/>
      <c r="D4" s="9"/>
      <c r="E4" s="9"/>
      <c r="F4" s="9"/>
      <c r="G4" s="9"/>
      <c r="H4" s="10"/>
      <c r="I4" s="10"/>
      <c r="J4" s="10"/>
      <c r="K4" s="5" t="s">
        <v>161</v>
      </c>
    </row>
    <row r="5" ht="18.75" customHeight="1" spans="1:11">
      <c r="A5" s="11" t="s">
        <v>251</v>
      </c>
      <c r="B5" s="11" t="s">
        <v>176</v>
      </c>
      <c r="C5" s="11" t="s">
        <v>252</v>
      </c>
      <c r="D5" s="12" t="s">
        <v>177</v>
      </c>
      <c r="E5" s="12" t="s">
        <v>178</v>
      </c>
      <c r="F5" s="12" t="s">
        <v>253</v>
      </c>
      <c r="G5" s="12" t="s">
        <v>254</v>
      </c>
      <c r="H5" s="30" t="s">
        <v>56</v>
      </c>
      <c r="I5" s="13" t="s">
        <v>389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1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2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3"/>
      <c r="B9" s="22"/>
      <c r="C9" s="33"/>
      <c r="D9" s="33"/>
      <c r="E9" s="33"/>
      <c r="F9" s="33"/>
      <c r="G9" s="33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4" t="s">
        <v>112</v>
      </c>
      <c r="B11" s="35"/>
      <c r="C11" s="35"/>
      <c r="D11" s="35"/>
      <c r="E11" s="35"/>
      <c r="F11" s="35"/>
      <c r="G11" s="36"/>
      <c r="H11" s="24"/>
      <c r="I11" s="24"/>
      <c r="J11" s="24"/>
      <c r="K11" s="24"/>
    </row>
    <row r="12" customHeight="1" spans="1:1">
      <c r="A12" t="s">
        <v>323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390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"单位名称："&amp;"临沧市中心血站"</f>
        <v>单位名称：临沧市中心血站</v>
      </c>
      <c r="B4" s="9"/>
      <c r="C4" s="9"/>
      <c r="D4" s="9"/>
      <c r="E4" s="10"/>
      <c r="F4" s="10"/>
      <c r="G4" s="5" t="s">
        <v>161</v>
      </c>
    </row>
    <row r="5" ht="18.75" customHeight="1" spans="1:7">
      <c r="A5" s="11" t="s">
        <v>252</v>
      </c>
      <c r="B5" s="11" t="s">
        <v>251</v>
      </c>
      <c r="C5" s="11" t="s">
        <v>176</v>
      </c>
      <c r="D5" s="12" t="s">
        <v>391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/>
      <c r="B9" s="23"/>
      <c r="C9" s="23"/>
      <c r="D9" s="22"/>
      <c r="E9" s="24"/>
      <c r="F9" s="24"/>
      <c r="G9" s="24"/>
    </row>
    <row r="10" ht="18.75" customHeight="1" spans="1:7">
      <c r="A10" s="22"/>
      <c r="B10" s="22"/>
      <c r="C10" s="22"/>
      <c r="D10" s="22"/>
      <c r="E10" s="24"/>
      <c r="F10" s="24"/>
      <c r="G10" s="24"/>
    </row>
    <row r="11" ht="18.75" customHeight="1" spans="1:7">
      <c r="A11" s="25" t="s">
        <v>56</v>
      </c>
      <c r="B11" s="26" t="s">
        <v>392</v>
      </c>
      <c r="C11" s="26"/>
      <c r="D11" s="27"/>
      <c r="E11" s="24"/>
      <c r="F11" s="24"/>
      <c r="G11" s="24"/>
    </row>
    <row r="12" customHeight="1" spans="1:1">
      <c r="A12" t="s">
        <v>323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H24" sqref="H24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6"/>
      <c r="O2" s="66"/>
      <c r="P2" s="66"/>
      <c r="Q2" s="66"/>
      <c r="R2" s="66"/>
      <c r="S2" s="37" t="s">
        <v>53</v>
      </c>
    </row>
    <row r="3" ht="57.75" customHeight="1" spans="1:19">
      <c r="A3" s="125" t="str">
        <f>"2025"&amp;"年部门收入预算表"</f>
        <v>2025年部门收入预算表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97"/>
      <c r="P3" s="197"/>
      <c r="Q3" s="197"/>
      <c r="R3" s="197"/>
      <c r="S3" s="197"/>
    </row>
    <row r="4" ht="18.75" customHeight="1" spans="1:19">
      <c r="A4" s="40" t="str">
        <f>"单位名称："&amp;"临沧市中心血站"</f>
        <v>单位名称：临沧市中心血站</v>
      </c>
      <c r="B4" s="92"/>
      <c r="C4" s="92"/>
      <c r="D4" s="92"/>
      <c r="E4" s="92"/>
      <c r="F4" s="92"/>
      <c r="G4" s="92"/>
      <c r="H4" s="92"/>
      <c r="I4" s="92"/>
      <c r="J4" s="70"/>
      <c r="K4" s="92"/>
      <c r="L4" s="92"/>
      <c r="M4" s="92"/>
      <c r="N4" s="92"/>
      <c r="O4" s="70"/>
      <c r="P4" s="70"/>
      <c r="Q4" s="70"/>
      <c r="R4" s="70"/>
      <c r="S4" s="37" t="s">
        <v>1</v>
      </c>
    </row>
    <row r="5" ht="18.75" customHeight="1" spans="1:19">
      <c r="A5" s="182" t="s">
        <v>54</v>
      </c>
      <c r="B5" s="183" t="s">
        <v>55</v>
      </c>
      <c r="C5" s="183" t="s">
        <v>56</v>
      </c>
      <c r="D5" s="184" t="s">
        <v>57</v>
      </c>
      <c r="E5" s="185"/>
      <c r="F5" s="185"/>
      <c r="G5" s="185"/>
      <c r="H5" s="185"/>
      <c r="I5" s="185"/>
      <c r="J5" s="198"/>
      <c r="K5" s="185"/>
      <c r="L5" s="185"/>
      <c r="M5" s="185"/>
      <c r="N5" s="199"/>
      <c r="O5" s="184" t="s">
        <v>46</v>
      </c>
      <c r="P5" s="184"/>
      <c r="Q5" s="184"/>
      <c r="R5" s="184"/>
      <c r="S5" s="202"/>
    </row>
    <row r="6" ht="18.75" customHeight="1" spans="1:19">
      <c r="A6" s="186"/>
      <c r="B6" s="187"/>
      <c r="C6" s="187"/>
      <c r="D6" s="188" t="s">
        <v>58</v>
      </c>
      <c r="E6" s="188" t="s">
        <v>59</v>
      </c>
      <c r="F6" s="188" t="s">
        <v>60</v>
      </c>
      <c r="G6" s="188" t="s">
        <v>61</v>
      </c>
      <c r="H6" s="188" t="s">
        <v>62</v>
      </c>
      <c r="I6" s="200" t="s">
        <v>63</v>
      </c>
      <c r="J6" s="200"/>
      <c r="K6" s="200"/>
      <c r="L6" s="200"/>
      <c r="M6" s="200"/>
      <c r="N6" s="191"/>
      <c r="O6" s="188" t="s">
        <v>58</v>
      </c>
      <c r="P6" s="188" t="s">
        <v>59</v>
      </c>
      <c r="Q6" s="188" t="s">
        <v>60</v>
      </c>
      <c r="R6" s="188" t="s">
        <v>61</v>
      </c>
      <c r="S6" s="188" t="s">
        <v>64</v>
      </c>
    </row>
    <row r="7" ht="18.75" customHeight="1" spans="1:19">
      <c r="A7" s="189"/>
      <c r="B7" s="190"/>
      <c r="C7" s="190"/>
      <c r="D7" s="191"/>
      <c r="E7" s="191"/>
      <c r="F7" s="191"/>
      <c r="G7" s="191"/>
      <c r="H7" s="191"/>
      <c r="I7" s="190" t="s">
        <v>58</v>
      </c>
      <c r="J7" s="190" t="s">
        <v>65</v>
      </c>
      <c r="K7" s="190" t="s">
        <v>66</v>
      </c>
      <c r="L7" s="190" t="s">
        <v>67</v>
      </c>
      <c r="M7" s="190" t="s">
        <v>68</v>
      </c>
      <c r="N7" s="190" t="s">
        <v>69</v>
      </c>
      <c r="O7" s="201"/>
      <c r="P7" s="201"/>
      <c r="Q7" s="201"/>
      <c r="R7" s="201"/>
      <c r="S7" s="191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2" t="s">
        <v>70</v>
      </c>
      <c r="B9" s="193" t="s">
        <v>71</v>
      </c>
      <c r="C9" s="24">
        <v>18284752.83</v>
      </c>
      <c r="D9" s="24">
        <v>18284752.83</v>
      </c>
      <c r="E9" s="24">
        <v>6284752.83</v>
      </c>
      <c r="F9" s="24"/>
      <c r="G9" s="24"/>
      <c r="H9" s="24"/>
      <c r="I9" s="24">
        <v>12000000</v>
      </c>
      <c r="J9" s="24">
        <v>12000000</v>
      </c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94" t="s">
        <v>56</v>
      </c>
      <c r="B10" s="195"/>
      <c r="C10" s="24">
        <v>18284752.83</v>
      </c>
      <c r="D10" s="24">
        <v>18284752.83</v>
      </c>
      <c r="E10" s="24">
        <v>6284752.83</v>
      </c>
      <c r="F10" s="24"/>
      <c r="G10" s="24"/>
      <c r="H10" s="24"/>
      <c r="I10" s="24">
        <v>12000000</v>
      </c>
      <c r="J10" s="24">
        <v>12000000</v>
      </c>
      <c r="K10" s="24"/>
      <c r="L10" s="24"/>
      <c r="M10" s="24"/>
      <c r="N10" s="24"/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2"/>
  <sheetViews>
    <sheetView showZeros="0" workbookViewId="0">
      <pane ySplit="1" topLeftCell="A2" activePane="bottomLeft" state="frozen"/>
      <selection/>
      <selection pane="bottomLeft" activeCell="H24" sqref="H24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0"/>
      <c r="E2" s="2"/>
      <c r="F2" s="2"/>
      <c r="G2" s="2"/>
      <c r="H2" s="170"/>
      <c r="I2" s="2"/>
      <c r="J2" s="170"/>
      <c r="K2" s="2"/>
      <c r="L2" s="2"/>
      <c r="M2" s="2"/>
      <c r="N2" s="2"/>
      <c r="O2" s="38" t="s">
        <v>72</v>
      </c>
    </row>
    <row r="3" ht="42" customHeight="1" spans="1:15">
      <c r="A3" s="6" t="str">
        <f>"2025"&amp;"年部门支出预算表"</f>
        <v>2025年部门支出预算表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ht="18.75" customHeight="1" spans="1:15">
      <c r="A4" s="172" t="str">
        <f>"单位名称："&amp;"临沧市中心血站"</f>
        <v>单位名称：临沧市中心血站</v>
      </c>
      <c r="B4" s="173"/>
      <c r="C4" s="61"/>
      <c r="D4" s="29"/>
      <c r="E4" s="61"/>
      <c r="F4" s="61"/>
      <c r="G4" s="61"/>
      <c r="H4" s="29"/>
      <c r="I4" s="61"/>
      <c r="J4" s="29"/>
      <c r="K4" s="61"/>
      <c r="L4" s="61"/>
      <c r="M4" s="180"/>
      <c r="N4" s="180"/>
      <c r="O4" s="38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73" t="s">
        <v>75</v>
      </c>
      <c r="F5" s="134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3" t="s">
        <v>58</v>
      </c>
      <c r="E6" s="91" t="s">
        <v>75</v>
      </c>
      <c r="F6" s="91" t="s">
        <v>76</v>
      </c>
      <c r="G6" s="19"/>
      <c r="H6" s="19"/>
      <c r="I6" s="19"/>
      <c r="J6" s="63" t="s">
        <v>58</v>
      </c>
      <c r="K6" s="45" t="s">
        <v>79</v>
      </c>
      <c r="L6" s="45" t="s">
        <v>80</v>
      </c>
      <c r="M6" s="45" t="s">
        <v>81</v>
      </c>
      <c r="N6" s="45" t="s">
        <v>82</v>
      </c>
      <c r="O6" s="45" t="s">
        <v>83</v>
      </c>
    </row>
    <row r="7" ht="18.75" customHeight="1" spans="1:15">
      <c r="A7" s="115">
        <v>1</v>
      </c>
      <c r="B7" s="115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</row>
    <row r="8" ht="18.75" customHeight="1" spans="1:15">
      <c r="A8" s="129" t="s">
        <v>84</v>
      </c>
      <c r="B8" s="159" t="s">
        <v>85</v>
      </c>
      <c r="C8" s="24">
        <v>903601.08</v>
      </c>
      <c r="D8" s="24">
        <v>903601.08</v>
      </c>
      <c r="E8" s="24">
        <v>903601.08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4" t="s">
        <v>86</v>
      </c>
      <c r="B9" s="210" t="s">
        <v>87</v>
      </c>
      <c r="C9" s="24">
        <v>903601.08</v>
      </c>
      <c r="D9" s="24">
        <v>903601.08</v>
      </c>
      <c r="E9" s="24">
        <v>903601.08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6" t="s">
        <v>88</v>
      </c>
      <c r="B10" s="211" t="s">
        <v>89</v>
      </c>
      <c r="C10" s="24">
        <v>343553.4</v>
      </c>
      <c r="D10" s="24">
        <v>343553.4</v>
      </c>
      <c r="E10" s="24">
        <v>343553.4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6" t="s">
        <v>90</v>
      </c>
      <c r="B11" s="211" t="s">
        <v>91</v>
      </c>
      <c r="C11" s="24">
        <v>560047.68</v>
      </c>
      <c r="D11" s="24">
        <v>560047.68</v>
      </c>
      <c r="E11" s="24">
        <v>560047.68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29" t="s">
        <v>92</v>
      </c>
      <c r="B12" s="159" t="s">
        <v>93</v>
      </c>
      <c r="C12" s="24">
        <v>16954695.75</v>
      </c>
      <c r="D12" s="24">
        <v>4954695.75</v>
      </c>
      <c r="E12" s="24">
        <v>4954695.75</v>
      </c>
      <c r="F12" s="24"/>
      <c r="G12" s="24"/>
      <c r="H12" s="24"/>
      <c r="I12" s="24"/>
      <c r="J12" s="24">
        <v>12000000</v>
      </c>
      <c r="K12" s="24">
        <v>12000000</v>
      </c>
      <c r="L12" s="24"/>
      <c r="M12" s="24"/>
      <c r="N12" s="24"/>
      <c r="O12" s="24"/>
    </row>
    <row r="13" ht="18.75" customHeight="1" spans="1:15">
      <c r="A13" s="174" t="s">
        <v>94</v>
      </c>
      <c r="B13" s="210" t="s">
        <v>95</v>
      </c>
      <c r="C13" s="24">
        <v>16550473.05</v>
      </c>
      <c r="D13" s="24">
        <v>4550473.05</v>
      </c>
      <c r="E13" s="24">
        <v>4550473.05</v>
      </c>
      <c r="F13" s="24"/>
      <c r="G13" s="24"/>
      <c r="H13" s="24"/>
      <c r="I13" s="24"/>
      <c r="J13" s="24">
        <v>12000000</v>
      </c>
      <c r="K13" s="24">
        <v>12000000</v>
      </c>
      <c r="L13" s="24"/>
      <c r="M13" s="24"/>
      <c r="N13" s="24"/>
      <c r="O13" s="24"/>
    </row>
    <row r="14" ht="18.75" customHeight="1" spans="1:15">
      <c r="A14" s="176" t="s">
        <v>96</v>
      </c>
      <c r="B14" s="211" t="s">
        <v>97</v>
      </c>
      <c r="C14" s="24">
        <v>16550473.05</v>
      </c>
      <c r="D14" s="24">
        <v>4550473.05</v>
      </c>
      <c r="E14" s="24">
        <v>4550473.05</v>
      </c>
      <c r="F14" s="24"/>
      <c r="G14" s="24"/>
      <c r="H14" s="24"/>
      <c r="I14" s="24"/>
      <c r="J14" s="24">
        <v>12000000</v>
      </c>
      <c r="K14" s="24">
        <v>12000000</v>
      </c>
      <c r="L14" s="24"/>
      <c r="M14" s="24"/>
      <c r="N14" s="24"/>
      <c r="O14" s="24"/>
    </row>
    <row r="15" ht="18.75" customHeight="1" spans="1:15">
      <c r="A15" s="174" t="s">
        <v>98</v>
      </c>
      <c r="B15" s="210" t="s">
        <v>99</v>
      </c>
      <c r="C15" s="24">
        <v>404222.7</v>
      </c>
      <c r="D15" s="24">
        <v>404222.7</v>
      </c>
      <c r="E15" s="24">
        <v>404222.7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6" t="s">
        <v>100</v>
      </c>
      <c r="B16" s="211" t="s">
        <v>101</v>
      </c>
      <c r="C16" s="24">
        <v>248521.16</v>
      </c>
      <c r="D16" s="24">
        <v>248521.16</v>
      </c>
      <c r="E16" s="24">
        <v>248521.16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6" t="s">
        <v>102</v>
      </c>
      <c r="B17" s="211" t="s">
        <v>103</v>
      </c>
      <c r="C17" s="24">
        <v>134708.94</v>
      </c>
      <c r="D17" s="24">
        <v>134708.94</v>
      </c>
      <c r="E17" s="24">
        <v>134708.94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6" t="s">
        <v>104</v>
      </c>
      <c r="B18" s="211" t="s">
        <v>105</v>
      </c>
      <c r="C18" s="24">
        <v>20992.6</v>
      </c>
      <c r="D18" s="24">
        <v>20992.6</v>
      </c>
      <c r="E18" s="24">
        <v>20992.6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29" t="s">
        <v>106</v>
      </c>
      <c r="B19" s="159" t="s">
        <v>107</v>
      </c>
      <c r="C19" s="24">
        <v>426456</v>
      </c>
      <c r="D19" s="24">
        <v>426456</v>
      </c>
      <c r="E19" s="24">
        <v>426456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4" t="s">
        <v>108</v>
      </c>
      <c r="B20" s="210" t="s">
        <v>109</v>
      </c>
      <c r="C20" s="24">
        <v>426456</v>
      </c>
      <c r="D20" s="24">
        <v>426456</v>
      </c>
      <c r="E20" s="24">
        <v>426456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6" t="s">
        <v>110</v>
      </c>
      <c r="B21" s="211" t="s">
        <v>111</v>
      </c>
      <c r="C21" s="24">
        <v>426456</v>
      </c>
      <c r="D21" s="24">
        <v>426456</v>
      </c>
      <c r="E21" s="24">
        <v>426456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8" t="s">
        <v>112</v>
      </c>
      <c r="B22" s="179" t="s">
        <v>112</v>
      </c>
      <c r="C22" s="24">
        <v>18284752.83</v>
      </c>
      <c r="D22" s="24">
        <v>6284752.83</v>
      </c>
      <c r="E22" s="24">
        <v>6284752.83</v>
      </c>
      <c r="F22" s="24"/>
      <c r="G22" s="24"/>
      <c r="H22" s="24"/>
      <c r="I22" s="24"/>
      <c r="J22" s="24">
        <v>12000000</v>
      </c>
      <c r="K22" s="24">
        <v>12000000</v>
      </c>
      <c r="L22" s="24"/>
      <c r="M22" s="24"/>
      <c r="N22" s="24"/>
      <c r="O22" s="24"/>
    </row>
  </sheetData>
  <mergeCells count="11">
    <mergeCell ref="A3:O3"/>
    <mergeCell ref="A4:L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showZeros="0" workbookViewId="0">
      <pane ySplit="1" topLeftCell="A31" activePane="bottomLeft" state="frozen"/>
      <selection/>
      <selection pane="bottomLeft" activeCell="H24" sqref="H24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38" t="s">
        <v>113</v>
      </c>
    </row>
    <row r="3" ht="36" customHeight="1" spans="1:4">
      <c r="A3" s="6" t="str">
        <f>"2025"&amp;"年部门财政拨款收支预算总表"</f>
        <v>2025年部门财政拨款收支预算总表</v>
      </c>
      <c r="B3" s="157"/>
      <c r="C3" s="157"/>
      <c r="D3" s="157"/>
    </row>
    <row r="4" ht="18.75" customHeight="1" spans="1:4">
      <c r="A4" s="8" t="str">
        <f>"单位名称："&amp;"临沧市中心血站"</f>
        <v>单位名称：临沧市中心血站</v>
      </c>
      <c r="B4" s="158"/>
      <c r="C4" s="158"/>
      <c r="D4" s="38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0" t="s">
        <v>4</v>
      </c>
      <c r="B6" s="105" t="str">
        <f t="shared" ref="B6:D6" si="0">"2025"&amp;"年预算数"</f>
        <v>2025年预算数</v>
      </c>
      <c r="C6" s="30" t="s">
        <v>114</v>
      </c>
      <c r="D6" s="105" t="str">
        <f t="shared" si="0"/>
        <v>2025年预算数</v>
      </c>
    </row>
    <row r="7" ht="18.75" customHeight="1" spans="1:4">
      <c r="A7" s="32"/>
      <c r="B7" s="19"/>
      <c r="C7" s="32"/>
      <c r="D7" s="19"/>
    </row>
    <row r="8" ht="18.75" customHeight="1" spans="1:4">
      <c r="A8" s="159" t="s">
        <v>115</v>
      </c>
      <c r="B8" s="24">
        <v>6284752.83</v>
      </c>
      <c r="C8" s="23" t="s">
        <v>116</v>
      </c>
      <c r="D8" s="24">
        <v>6284752.83</v>
      </c>
    </row>
    <row r="9" ht="18.75" customHeight="1" spans="1:4">
      <c r="A9" s="160" t="s">
        <v>117</v>
      </c>
      <c r="B9" s="24">
        <v>6284752.83</v>
      </c>
      <c r="C9" s="23" t="s">
        <v>118</v>
      </c>
      <c r="D9" s="24"/>
    </row>
    <row r="10" ht="18.75" customHeight="1" spans="1:4">
      <c r="A10" s="160" t="s">
        <v>119</v>
      </c>
      <c r="B10" s="24"/>
      <c r="C10" s="23" t="s">
        <v>120</v>
      </c>
      <c r="D10" s="24"/>
    </row>
    <row r="11" ht="18.75" customHeight="1" spans="1:4">
      <c r="A11" s="160" t="s">
        <v>121</v>
      </c>
      <c r="B11" s="24"/>
      <c r="C11" s="23" t="s">
        <v>122</v>
      </c>
      <c r="D11" s="24"/>
    </row>
    <row r="12" ht="18.75" customHeight="1" spans="1:4">
      <c r="A12" s="161" t="s">
        <v>123</v>
      </c>
      <c r="B12" s="24"/>
      <c r="C12" s="162" t="s">
        <v>124</v>
      </c>
      <c r="D12" s="24"/>
    </row>
    <row r="13" ht="18.75" customHeight="1" spans="1:4">
      <c r="A13" s="163" t="s">
        <v>117</v>
      </c>
      <c r="B13" s="24"/>
      <c r="C13" s="164" t="s">
        <v>125</v>
      </c>
      <c r="D13" s="24"/>
    </row>
    <row r="14" ht="18.75" customHeight="1" spans="1:4">
      <c r="A14" s="163" t="s">
        <v>119</v>
      </c>
      <c r="B14" s="24"/>
      <c r="C14" s="164" t="s">
        <v>126</v>
      </c>
      <c r="D14" s="24"/>
    </row>
    <row r="15" ht="18.75" customHeight="1" spans="1:4">
      <c r="A15" s="163" t="s">
        <v>121</v>
      </c>
      <c r="B15" s="24"/>
      <c r="C15" s="164" t="s">
        <v>127</v>
      </c>
      <c r="D15" s="24"/>
    </row>
    <row r="16" ht="18.75" customHeight="1" spans="1:4">
      <c r="A16" s="163" t="s">
        <v>26</v>
      </c>
      <c r="B16" s="24"/>
      <c r="C16" s="164" t="s">
        <v>128</v>
      </c>
      <c r="D16" s="24">
        <v>903601.08</v>
      </c>
    </row>
    <row r="17" ht="18.75" customHeight="1" spans="1:4">
      <c r="A17" s="163" t="s">
        <v>26</v>
      </c>
      <c r="B17" s="24" t="s">
        <v>26</v>
      </c>
      <c r="C17" s="164" t="s">
        <v>129</v>
      </c>
      <c r="D17" s="24">
        <v>4954695.75</v>
      </c>
    </row>
    <row r="18" ht="18.75" customHeight="1" spans="1:4">
      <c r="A18" s="165" t="s">
        <v>26</v>
      </c>
      <c r="B18" s="24" t="s">
        <v>26</v>
      </c>
      <c r="C18" s="164" t="s">
        <v>130</v>
      </c>
      <c r="D18" s="24"/>
    </row>
    <row r="19" ht="18.75" customHeight="1" spans="1:4">
      <c r="A19" s="165" t="s">
        <v>26</v>
      </c>
      <c r="B19" s="24" t="s">
        <v>26</v>
      </c>
      <c r="C19" s="164" t="s">
        <v>131</v>
      </c>
      <c r="D19" s="24"/>
    </row>
    <row r="20" ht="18.75" customHeight="1" spans="1:4">
      <c r="A20" s="166" t="s">
        <v>26</v>
      </c>
      <c r="B20" s="24" t="s">
        <v>26</v>
      </c>
      <c r="C20" s="164" t="s">
        <v>132</v>
      </c>
      <c r="D20" s="24"/>
    </row>
    <row r="21" ht="18.75" customHeight="1" spans="1:4">
      <c r="A21" s="166" t="s">
        <v>26</v>
      </c>
      <c r="B21" s="24" t="s">
        <v>26</v>
      </c>
      <c r="C21" s="164" t="s">
        <v>133</v>
      </c>
      <c r="D21" s="24"/>
    </row>
    <row r="22" ht="18.75" customHeight="1" spans="1:4">
      <c r="A22" s="166" t="s">
        <v>26</v>
      </c>
      <c r="B22" s="24" t="s">
        <v>26</v>
      </c>
      <c r="C22" s="164" t="s">
        <v>134</v>
      </c>
      <c r="D22" s="24"/>
    </row>
    <row r="23" ht="18.75" customHeight="1" spans="1:4">
      <c r="A23" s="166" t="s">
        <v>26</v>
      </c>
      <c r="B23" s="24" t="s">
        <v>26</v>
      </c>
      <c r="C23" s="164" t="s">
        <v>135</v>
      </c>
      <c r="D23" s="24"/>
    </row>
    <row r="24" ht="18.75" customHeight="1" spans="1:4">
      <c r="A24" s="166" t="s">
        <v>26</v>
      </c>
      <c r="B24" s="24" t="s">
        <v>26</v>
      </c>
      <c r="C24" s="164" t="s">
        <v>136</v>
      </c>
      <c r="D24" s="24"/>
    </row>
    <row r="25" ht="18.75" customHeight="1" spans="1:4">
      <c r="A25" s="166" t="s">
        <v>26</v>
      </c>
      <c r="B25" s="24" t="s">
        <v>26</v>
      </c>
      <c r="C25" s="164" t="s">
        <v>137</v>
      </c>
      <c r="D25" s="24"/>
    </row>
    <row r="26" ht="18.75" customHeight="1" spans="1:4">
      <c r="A26" s="166" t="s">
        <v>26</v>
      </c>
      <c r="B26" s="24" t="s">
        <v>26</v>
      </c>
      <c r="C26" s="164" t="s">
        <v>138</v>
      </c>
      <c r="D26" s="24"/>
    </row>
    <row r="27" ht="18.75" customHeight="1" spans="1:4">
      <c r="A27" s="166" t="s">
        <v>26</v>
      </c>
      <c r="B27" s="24" t="s">
        <v>26</v>
      </c>
      <c r="C27" s="164" t="s">
        <v>139</v>
      </c>
      <c r="D27" s="24">
        <v>426456</v>
      </c>
    </row>
    <row r="28" ht="18.75" customHeight="1" spans="1:4">
      <c r="A28" s="166" t="s">
        <v>26</v>
      </c>
      <c r="B28" s="24" t="s">
        <v>26</v>
      </c>
      <c r="C28" s="164" t="s">
        <v>140</v>
      </c>
      <c r="D28" s="24"/>
    </row>
    <row r="29" ht="18.75" customHeight="1" spans="1:4">
      <c r="A29" s="166" t="s">
        <v>26</v>
      </c>
      <c r="B29" s="24" t="s">
        <v>26</v>
      </c>
      <c r="C29" s="164" t="s">
        <v>141</v>
      </c>
      <c r="D29" s="24"/>
    </row>
    <row r="30" ht="18.75" customHeight="1" spans="1:4">
      <c r="A30" s="166" t="s">
        <v>26</v>
      </c>
      <c r="B30" s="24" t="s">
        <v>26</v>
      </c>
      <c r="C30" s="164" t="s">
        <v>142</v>
      </c>
      <c r="D30" s="24"/>
    </row>
    <row r="31" ht="18.75" customHeight="1" spans="1:4">
      <c r="A31" s="166" t="s">
        <v>26</v>
      </c>
      <c r="B31" s="24" t="s">
        <v>26</v>
      </c>
      <c r="C31" s="164" t="s">
        <v>143</v>
      </c>
      <c r="D31" s="24"/>
    </row>
    <row r="32" ht="18.75" customHeight="1" spans="1:4">
      <c r="A32" s="167" t="s">
        <v>26</v>
      </c>
      <c r="B32" s="24" t="s">
        <v>26</v>
      </c>
      <c r="C32" s="164" t="s">
        <v>144</v>
      </c>
      <c r="D32" s="24"/>
    </row>
    <row r="33" ht="18.75" customHeight="1" spans="1:4">
      <c r="A33" s="167" t="s">
        <v>26</v>
      </c>
      <c r="B33" s="24" t="s">
        <v>26</v>
      </c>
      <c r="C33" s="164" t="s">
        <v>145</v>
      </c>
      <c r="D33" s="24"/>
    </row>
    <row r="34" ht="18.75" customHeight="1" spans="1:4">
      <c r="A34" s="167" t="s">
        <v>26</v>
      </c>
      <c r="B34" s="24" t="s">
        <v>26</v>
      </c>
      <c r="C34" s="164" t="s">
        <v>146</v>
      </c>
      <c r="D34" s="24"/>
    </row>
    <row r="35" ht="18.75" customHeight="1" spans="1:4">
      <c r="A35" s="167"/>
      <c r="B35" s="24"/>
      <c r="C35" s="164" t="s">
        <v>147</v>
      </c>
      <c r="D35" s="24"/>
    </row>
    <row r="36" ht="18.75" customHeight="1" spans="1:4">
      <c r="A36" s="167" t="s">
        <v>26</v>
      </c>
      <c r="B36" s="24" t="s">
        <v>26</v>
      </c>
      <c r="C36" s="164" t="s">
        <v>148</v>
      </c>
      <c r="D36" s="24"/>
    </row>
    <row r="37" ht="18.75" customHeight="1" spans="1:4">
      <c r="A37" s="54" t="s">
        <v>149</v>
      </c>
      <c r="B37" s="168">
        <v>6284752.83</v>
      </c>
      <c r="C37" s="169" t="s">
        <v>52</v>
      </c>
      <c r="D37" s="168">
        <v>6284752.83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H24" sqref="H2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7"/>
      <c r="F2" s="56"/>
      <c r="G2" s="38" t="s">
        <v>150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8"/>
      <c r="C3" s="148"/>
      <c r="D3" s="148"/>
      <c r="E3" s="148"/>
      <c r="F3" s="148"/>
      <c r="G3" s="148"/>
    </row>
    <row r="4" ht="18" customHeight="1" spans="1:7">
      <c r="A4" s="149" t="str">
        <f>"单位名称："&amp;"临沧市中心血站"</f>
        <v>单位名称：临沧市中心血站</v>
      </c>
      <c r="B4" s="28"/>
      <c r="C4" s="29"/>
      <c r="D4" s="29"/>
      <c r="E4" s="29"/>
      <c r="F4" s="100"/>
      <c r="G4" s="38" t="s">
        <v>1</v>
      </c>
    </row>
    <row r="5" ht="20.25" customHeight="1" spans="1:7">
      <c r="A5" s="150" t="s">
        <v>151</v>
      </c>
      <c r="B5" s="151"/>
      <c r="C5" s="105" t="s">
        <v>56</v>
      </c>
      <c r="D5" s="127" t="s">
        <v>75</v>
      </c>
      <c r="E5" s="14"/>
      <c r="F5" s="15"/>
      <c r="G5" s="120" t="s">
        <v>76</v>
      </c>
    </row>
    <row r="6" ht="20.25" customHeight="1" spans="1:7">
      <c r="A6" s="152" t="s">
        <v>73</v>
      </c>
      <c r="B6" s="152" t="s">
        <v>74</v>
      </c>
      <c r="C6" s="32"/>
      <c r="D6" s="63" t="s">
        <v>58</v>
      </c>
      <c r="E6" s="63" t="s">
        <v>152</v>
      </c>
      <c r="F6" s="63" t="s">
        <v>153</v>
      </c>
      <c r="G6" s="93"/>
    </row>
    <row r="7" ht="19.5" customHeight="1" spans="1:7">
      <c r="A7" s="152" t="s">
        <v>154</v>
      </c>
      <c r="B7" s="152" t="s">
        <v>155</v>
      </c>
      <c r="C7" s="152" t="s">
        <v>156</v>
      </c>
      <c r="D7" s="63">
        <v>4</v>
      </c>
      <c r="E7" s="153" t="s">
        <v>157</v>
      </c>
      <c r="F7" s="153" t="s">
        <v>158</v>
      </c>
      <c r="G7" s="152" t="s">
        <v>159</v>
      </c>
    </row>
    <row r="8" ht="18" customHeight="1" spans="1:7">
      <c r="A8" s="33" t="s">
        <v>84</v>
      </c>
      <c r="B8" s="33" t="s">
        <v>85</v>
      </c>
      <c r="C8" s="24">
        <v>903601.08</v>
      </c>
      <c r="D8" s="24">
        <v>903601.08</v>
      </c>
      <c r="E8" s="24">
        <v>894601.08</v>
      </c>
      <c r="F8" s="24">
        <v>9000</v>
      </c>
      <c r="G8" s="24"/>
    </row>
    <row r="9" ht="18" customHeight="1" spans="1:7">
      <c r="A9" s="116" t="s">
        <v>86</v>
      </c>
      <c r="B9" s="116" t="s">
        <v>87</v>
      </c>
      <c r="C9" s="24">
        <v>903601.08</v>
      </c>
      <c r="D9" s="24">
        <v>903601.08</v>
      </c>
      <c r="E9" s="24">
        <v>894601.08</v>
      </c>
      <c r="F9" s="24">
        <v>9000</v>
      </c>
      <c r="G9" s="24"/>
    </row>
    <row r="10" ht="18" customHeight="1" spans="1:7">
      <c r="A10" s="154" t="s">
        <v>88</v>
      </c>
      <c r="B10" s="154" t="s">
        <v>89</v>
      </c>
      <c r="C10" s="24">
        <v>343553.4</v>
      </c>
      <c r="D10" s="24">
        <v>343553.4</v>
      </c>
      <c r="E10" s="24">
        <v>334553.4</v>
      </c>
      <c r="F10" s="24">
        <v>9000</v>
      </c>
      <c r="G10" s="24"/>
    </row>
    <row r="11" ht="18" customHeight="1" spans="1:7">
      <c r="A11" s="154" t="s">
        <v>90</v>
      </c>
      <c r="B11" s="154" t="s">
        <v>91</v>
      </c>
      <c r="C11" s="24">
        <v>560047.68</v>
      </c>
      <c r="D11" s="24">
        <v>560047.68</v>
      </c>
      <c r="E11" s="24">
        <v>560047.68</v>
      </c>
      <c r="F11" s="24"/>
      <c r="G11" s="24"/>
    </row>
    <row r="12" ht="18" customHeight="1" spans="1:7">
      <c r="A12" s="33" t="s">
        <v>92</v>
      </c>
      <c r="B12" s="33" t="s">
        <v>93</v>
      </c>
      <c r="C12" s="24">
        <v>4954695.75</v>
      </c>
      <c r="D12" s="24">
        <v>4954695.75</v>
      </c>
      <c r="E12" s="24">
        <v>4667881.39</v>
      </c>
      <c r="F12" s="24">
        <v>286814.36</v>
      </c>
      <c r="G12" s="24"/>
    </row>
    <row r="13" ht="18" customHeight="1" spans="1:7">
      <c r="A13" s="116" t="s">
        <v>94</v>
      </c>
      <c r="B13" s="116" t="s">
        <v>95</v>
      </c>
      <c r="C13" s="24">
        <v>4550473.05</v>
      </c>
      <c r="D13" s="24">
        <v>4550473.05</v>
      </c>
      <c r="E13" s="24">
        <v>4263658.69</v>
      </c>
      <c r="F13" s="24">
        <v>286814.36</v>
      </c>
      <c r="G13" s="24"/>
    </row>
    <row r="14" ht="18" customHeight="1" spans="1:7">
      <c r="A14" s="154" t="s">
        <v>96</v>
      </c>
      <c r="B14" s="154" t="s">
        <v>97</v>
      </c>
      <c r="C14" s="24">
        <v>4550473.05</v>
      </c>
      <c r="D14" s="24">
        <v>4550473.05</v>
      </c>
      <c r="E14" s="24">
        <v>4263658.69</v>
      </c>
      <c r="F14" s="24">
        <v>286814.36</v>
      </c>
      <c r="G14" s="24"/>
    </row>
    <row r="15" ht="18" customHeight="1" spans="1:7">
      <c r="A15" s="116" t="s">
        <v>98</v>
      </c>
      <c r="B15" s="116" t="s">
        <v>99</v>
      </c>
      <c r="C15" s="24">
        <v>404222.7</v>
      </c>
      <c r="D15" s="24">
        <v>404222.7</v>
      </c>
      <c r="E15" s="24">
        <v>404222.7</v>
      </c>
      <c r="F15" s="24"/>
      <c r="G15" s="24"/>
    </row>
    <row r="16" ht="18" customHeight="1" spans="1:7">
      <c r="A16" s="154" t="s">
        <v>100</v>
      </c>
      <c r="B16" s="154" t="s">
        <v>101</v>
      </c>
      <c r="C16" s="24">
        <v>248521.16</v>
      </c>
      <c r="D16" s="24">
        <v>248521.16</v>
      </c>
      <c r="E16" s="24">
        <v>248521.16</v>
      </c>
      <c r="F16" s="24"/>
      <c r="G16" s="24"/>
    </row>
    <row r="17" ht="18" customHeight="1" spans="1:7">
      <c r="A17" s="154" t="s">
        <v>102</v>
      </c>
      <c r="B17" s="154" t="s">
        <v>103</v>
      </c>
      <c r="C17" s="24">
        <v>134708.94</v>
      </c>
      <c r="D17" s="24">
        <v>134708.94</v>
      </c>
      <c r="E17" s="24">
        <v>134708.94</v>
      </c>
      <c r="F17" s="24"/>
      <c r="G17" s="24"/>
    </row>
    <row r="18" ht="18" customHeight="1" spans="1:7">
      <c r="A18" s="154" t="s">
        <v>104</v>
      </c>
      <c r="B18" s="154" t="s">
        <v>105</v>
      </c>
      <c r="C18" s="24">
        <v>20992.6</v>
      </c>
      <c r="D18" s="24">
        <v>20992.6</v>
      </c>
      <c r="E18" s="24">
        <v>20992.6</v>
      </c>
      <c r="F18" s="24"/>
      <c r="G18" s="24"/>
    </row>
    <row r="19" ht="18" customHeight="1" spans="1:7">
      <c r="A19" s="33" t="s">
        <v>106</v>
      </c>
      <c r="B19" s="33" t="s">
        <v>107</v>
      </c>
      <c r="C19" s="24">
        <v>426456</v>
      </c>
      <c r="D19" s="24">
        <v>426456</v>
      </c>
      <c r="E19" s="24">
        <v>426456</v>
      </c>
      <c r="F19" s="24"/>
      <c r="G19" s="24"/>
    </row>
    <row r="20" ht="18" customHeight="1" spans="1:7">
      <c r="A20" s="116" t="s">
        <v>108</v>
      </c>
      <c r="B20" s="116" t="s">
        <v>109</v>
      </c>
      <c r="C20" s="24">
        <v>426456</v>
      </c>
      <c r="D20" s="24">
        <v>426456</v>
      </c>
      <c r="E20" s="24">
        <v>426456</v>
      </c>
      <c r="F20" s="24"/>
      <c r="G20" s="24"/>
    </row>
    <row r="21" ht="18" customHeight="1" spans="1:7">
      <c r="A21" s="154" t="s">
        <v>110</v>
      </c>
      <c r="B21" s="154" t="s">
        <v>111</v>
      </c>
      <c r="C21" s="24">
        <v>426456</v>
      </c>
      <c r="D21" s="24">
        <v>426456</v>
      </c>
      <c r="E21" s="24">
        <v>426456</v>
      </c>
      <c r="F21" s="24"/>
      <c r="G21" s="24"/>
    </row>
    <row r="22" ht="18" customHeight="1" spans="1:7">
      <c r="A22" s="155" t="s">
        <v>112</v>
      </c>
      <c r="B22" s="156" t="s">
        <v>112</v>
      </c>
      <c r="C22" s="24">
        <v>6284752.83</v>
      </c>
      <c r="D22" s="24">
        <v>6284752.83</v>
      </c>
      <c r="E22" s="24">
        <v>5988938.47</v>
      </c>
      <c r="F22" s="24">
        <v>295814.36</v>
      </c>
      <c r="G22" s="24"/>
    </row>
  </sheetData>
  <mergeCells count="7">
    <mergeCell ref="A3:G3"/>
    <mergeCell ref="A4:E4"/>
    <mergeCell ref="A5:B5"/>
    <mergeCell ref="D5:F5"/>
    <mergeCell ref="A22:B22"/>
    <mergeCell ref="C5:C6"/>
    <mergeCell ref="G5:G6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H24" sqref="H24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5"/>
      <c r="B1" s="135"/>
      <c r="C1" s="135"/>
      <c r="D1" s="135"/>
      <c r="E1" s="135"/>
      <c r="F1" s="135"/>
      <c r="G1" s="135"/>
    </row>
    <row r="2" ht="15" customHeight="1" spans="1:7">
      <c r="A2" s="136"/>
      <c r="B2" s="137"/>
      <c r="C2" s="138"/>
      <c r="D2" s="61"/>
      <c r="G2" s="86" t="s">
        <v>160</v>
      </c>
    </row>
    <row r="3" ht="39" customHeight="1" spans="1:7">
      <c r="A3" s="125" t="str">
        <f>"2025"&amp;"年“三公”经费支出预算表"</f>
        <v>2025年“三公”经费支出预算表</v>
      </c>
      <c r="B3" s="50"/>
      <c r="C3" s="50"/>
      <c r="D3" s="50"/>
      <c r="E3" s="50"/>
      <c r="F3" s="50"/>
      <c r="G3" s="50"/>
    </row>
    <row r="4" ht="18.75" customHeight="1" spans="1:7">
      <c r="A4" s="40" t="str">
        <f>"单位名称："&amp;"临沧市中心血站"</f>
        <v>单位名称：临沧市中心血站</v>
      </c>
      <c r="B4" s="137"/>
      <c r="C4" s="138"/>
      <c r="D4" s="61"/>
      <c r="E4" s="29"/>
      <c r="G4" s="86" t="s">
        <v>161</v>
      </c>
    </row>
    <row r="5" ht="18.75" customHeight="1" spans="1:7">
      <c r="A5" s="11" t="s">
        <v>162</v>
      </c>
      <c r="B5" s="11" t="s">
        <v>163</v>
      </c>
      <c r="C5" s="30" t="s">
        <v>164</v>
      </c>
      <c r="D5" s="13" t="s">
        <v>165</v>
      </c>
      <c r="E5" s="14"/>
      <c r="F5" s="15"/>
      <c r="G5" s="30" t="s">
        <v>166</v>
      </c>
    </row>
    <row r="6" ht="18.75" customHeight="1" spans="1:7">
      <c r="A6" s="18"/>
      <c r="B6" s="139"/>
      <c r="C6" s="32"/>
      <c r="D6" s="63" t="s">
        <v>58</v>
      </c>
      <c r="E6" s="63" t="s">
        <v>167</v>
      </c>
      <c r="F6" s="63" t="s">
        <v>168</v>
      </c>
      <c r="G6" s="32"/>
    </row>
    <row r="7" ht="18.75" customHeight="1" spans="1:7">
      <c r="A7" s="140">
        <v>1</v>
      </c>
      <c r="B7" s="141">
        <v>1</v>
      </c>
      <c r="C7" s="142">
        <v>2</v>
      </c>
      <c r="D7" s="143">
        <v>3</v>
      </c>
      <c r="E7" s="143">
        <v>4</v>
      </c>
      <c r="F7" s="143">
        <v>5</v>
      </c>
      <c r="G7" s="142">
        <v>6</v>
      </c>
    </row>
    <row r="8" ht="18.75" customHeight="1" spans="1:7">
      <c r="A8" s="144" t="s">
        <v>56</v>
      </c>
      <c r="B8" s="145">
        <v>255000</v>
      </c>
      <c r="C8" s="145"/>
      <c r="D8" s="145">
        <v>250000</v>
      </c>
      <c r="E8" s="145"/>
      <c r="F8" s="145">
        <v>250000</v>
      </c>
      <c r="G8" s="145">
        <v>5000</v>
      </c>
    </row>
    <row r="9" ht="18.75" customHeight="1" spans="1:7">
      <c r="A9" s="146" t="s">
        <v>169</v>
      </c>
      <c r="B9" s="145"/>
      <c r="C9" s="145"/>
      <c r="D9" s="145"/>
      <c r="E9" s="145"/>
      <c r="F9" s="145"/>
      <c r="G9" s="145"/>
    </row>
    <row r="10" ht="18.75" customHeight="1" spans="1:7">
      <c r="A10" s="146" t="s">
        <v>170</v>
      </c>
      <c r="B10" s="145">
        <v>95000</v>
      </c>
      <c r="C10" s="145"/>
      <c r="D10" s="145">
        <v>90000</v>
      </c>
      <c r="E10" s="145"/>
      <c r="F10" s="145">
        <v>90000</v>
      </c>
      <c r="G10" s="145">
        <v>5000</v>
      </c>
    </row>
    <row r="11" ht="18.75" customHeight="1" spans="1:7">
      <c r="A11" s="146" t="s">
        <v>171</v>
      </c>
      <c r="B11" s="145"/>
      <c r="C11" s="145"/>
      <c r="D11" s="145"/>
      <c r="E11" s="145"/>
      <c r="F11" s="145"/>
      <c r="G11" s="145"/>
    </row>
    <row r="12" ht="18.75" customHeight="1" spans="1:7">
      <c r="A12" s="146" t="s">
        <v>172</v>
      </c>
      <c r="B12" s="145">
        <v>160000</v>
      </c>
      <c r="C12" s="145"/>
      <c r="D12" s="145">
        <v>160000</v>
      </c>
      <c r="E12" s="145"/>
      <c r="F12" s="145">
        <v>160000</v>
      </c>
      <c r="G12" s="145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3"/>
  <sheetViews>
    <sheetView showZeros="0" workbookViewId="0">
      <pane ySplit="1" topLeftCell="A2" activePane="bottomLeft" state="frozen"/>
      <selection/>
      <selection pane="bottomLeft" activeCell="H24" sqref="H24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3"/>
      <c r="D2" s="124"/>
      <c r="E2" s="124"/>
      <c r="F2" s="124"/>
      <c r="G2" s="124"/>
      <c r="H2" s="66"/>
      <c r="I2" s="66"/>
      <c r="J2" s="66"/>
      <c r="K2" s="66"/>
      <c r="L2" s="66"/>
      <c r="M2" s="66"/>
      <c r="N2" s="29"/>
      <c r="O2" s="29"/>
      <c r="P2" s="29"/>
      <c r="Q2" s="66"/>
      <c r="U2" s="123"/>
      <c r="W2" s="37" t="s">
        <v>173</v>
      </c>
    </row>
    <row r="3" ht="39.75" customHeight="1" spans="1:23">
      <c r="A3" s="125" t="str">
        <f>"2025"&amp;"年部门基本支出预算表"</f>
        <v>2025年部门基本支出预算表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7"/>
      <c r="O3" s="7"/>
      <c r="P3" s="7"/>
      <c r="Q3" s="50"/>
      <c r="R3" s="50"/>
      <c r="S3" s="50"/>
      <c r="T3" s="50"/>
      <c r="U3" s="50"/>
      <c r="V3" s="50"/>
      <c r="W3" s="50"/>
    </row>
    <row r="4" ht="18.75" customHeight="1" spans="1:23">
      <c r="A4" s="8" t="str">
        <f>"单位名称："&amp;"临沧市中心血站"</f>
        <v>单位名称：临沧市中心血站</v>
      </c>
      <c r="B4" s="126"/>
      <c r="C4" s="126"/>
      <c r="D4" s="126"/>
      <c r="E4" s="126"/>
      <c r="F4" s="126"/>
      <c r="G4" s="126"/>
      <c r="H4" s="70"/>
      <c r="I4" s="70"/>
      <c r="J4" s="70"/>
      <c r="K4" s="70"/>
      <c r="L4" s="70"/>
      <c r="M4" s="70"/>
      <c r="N4" s="92"/>
      <c r="O4" s="92"/>
      <c r="P4" s="92"/>
      <c r="Q4" s="70"/>
      <c r="U4" s="123"/>
      <c r="W4" s="37" t="s">
        <v>161</v>
      </c>
    </row>
    <row r="5" ht="18" customHeight="1" spans="1:23">
      <c r="A5" s="11" t="s">
        <v>174</v>
      </c>
      <c r="B5" s="11" t="s">
        <v>175</v>
      </c>
      <c r="C5" s="11" t="s">
        <v>176</v>
      </c>
      <c r="D5" s="11" t="s">
        <v>177</v>
      </c>
      <c r="E5" s="11" t="s">
        <v>178</v>
      </c>
      <c r="F5" s="11" t="s">
        <v>179</v>
      </c>
      <c r="G5" s="11" t="s">
        <v>180</v>
      </c>
      <c r="H5" s="127" t="s">
        <v>181</v>
      </c>
      <c r="I5" s="65" t="s">
        <v>181</v>
      </c>
      <c r="J5" s="65"/>
      <c r="K5" s="65"/>
      <c r="L5" s="65"/>
      <c r="M5" s="65"/>
      <c r="N5" s="14"/>
      <c r="O5" s="14"/>
      <c r="P5" s="14"/>
      <c r="Q5" s="73" t="s">
        <v>62</v>
      </c>
      <c r="R5" s="65" t="s">
        <v>78</v>
      </c>
      <c r="S5" s="65"/>
      <c r="T5" s="65"/>
      <c r="U5" s="65"/>
      <c r="V5" s="65"/>
      <c r="W5" s="132"/>
    </row>
    <row r="6" ht="18" customHeight="1" spans="1:23">
      <c r="A6" s="16"/>
      <c r="B6" s="122"/>
      <c r="C6" s="16"/>
      <c r="D6" s="16"/>
      <c r="E6" s="16"/>
      <c r="F6" s="16"/>
      <c r="G6" s="16"/>
      <c r="H6" s="105" t="s">
        <v>182</v>
      </c>
      <c r="I6" s="127" t="s">
        <v>59</v>
      </c>
      <c r="J6" s="65"/>
      <c r="K6" s="65"/>
      <c r="L6" s="65"/>
      <c r="M6" s="132"/>
      <c r="N6" s="13" t="s">
        <v>183</v>
      </c>
      <c r="O6" s="14"/>
      <c r="P6" s="15"/>
      <c r="Q6" s="11" t="s">
        <v>62</v>
      </c>
      <c r="R6" s="127" t="s">
        <v>78</v>
      </c>
      <c r="S6" s="73" t="s">
        <v>65</v>
      </c>
      <c r="T6" s="65" t="s">
        <v>78</v>
      </c>
      <c r="U6" s="73" t="s">
        <v>67</v>
      </c>
      <c r="V6" s="73" t="s">
        <v>68</v>
      </c>
      <c r="W6" s="134" t="s">
        <v>69</v>
      </c>
    </row>
    <row r="7" ht="18.75" customHeight="1" spans="1:23">
      <c r="A7" s="31"/>
      <c r="B7" s="31"/>
      <c r="C7" s="31"/>
      <c r="D7" s="31"/>
      <c r="E7" s="31"/>
      <c r="F7" s="31"/>
      <c r="G7" s="31"/>
      <c r="H7" s="31"/>
      <c r="I7" s="133" t="s">
        <v>184</v>
      </c>
      <c r="J7" s="11" t="s">
        <v>185</v>
      </c>
      <c r="K7" s="11" t="s">
        <v>186</v>
      </c>
      <c r="L7" s="11" t="s">
        <v>187</v>
      </c>
      <c r="M7" s="11" t="s">
        <v>188</v>
      </c>
      <c r="N7" s="11" t="s">
        <v>59</v>
      </c>
      <c r="O7" s="11" t="s">
        <v>60</v>
      </c>
      <c r="P7" s="11" t="s">
        <v>61</v>
      </c>
      <c r="Q7" s="31"/>
      <c r="R7" s="11" t="s">
        <v>58</v>
      </c>
      <c r="S7" s="11" t="s">
        <v>65</v>
      </c>
      <c r="T7" s="11" t="s">
        <v>189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8"/>
      <c r="B8" s="108"/>
      <c r="C8" s="108"/>
      <c r="D8" s="108"/>
      <c r="E8" s="108"/>
      <c r="F8" s="108"/>
      <c r="G8" s="108"/>
      <c r="H8" s="108"/>
      <c r="I8" s="91"/>
      <c r="J8" s="18" t="s">
        <v>190</v>
      </c>
      <c r="K8" s="18" t="s">
        <v>186</v>
      </c>
      <c r="L8" s="18" t="s">
        <v>187</v>
      </c>
      <c r="M8" s="18" t="s">
        <v>188</v>
      </c>
      <c r="N8" s="18" t="s">
        <v>186</v>
      </c>
      <c r="O8" s="18" t="s">
        <v>187</v>
      </c>
      <c r="P8" s="18" t="s">
        <v>188</v>
      </c>
      <c r="Q8" s="18" t="s">
        <v>62</v>
      </c>
      <c r="R8" s="18" t="s">
        <v>58</v>
      </c>
      <c r="S8" s="18" t="s">
        <v>65</v>
      </c>
      <c r="T8" s="18" t="s">
        <v>189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28">
        <v>1</v>
      </c>
      <c r="B9" s="128">
        <v>2</v>
      </c>
      <c r="C9" s="128">
        <v>3</v>
      </c>
      <c r="D9" s="128">
        <v>4</v>
      </c>
      <c r="E9" s="128">
        <v>5</v>
      </c>
      <c r="F9" s="128">
        <v>6</v>
      </c>
      <c r="G9" s="128">
        <v>7</v>
      </c>
      <c r="H9" s="128">
        <v>8</v>
      </c>
      <c r="I9" s="128">
        <v>9</v>
      </c>
      <c r="J9" s="128">
        <v>10</v>
      </c>
      <c r="K9" s="128">
        <v>11</v>
      </c>
      <c r="L9" s="128">
        <v>12</v>
      </c>
      <c r="M9" s="128">
        <v>13</v>
      </c>
      <c r="N9" s="128">
        <v>14</v>
      </c>
      <c r="O9" s="128">
        <v>15</v>
      </c>
      <c r="P9" s="128">
        <v>16</v>
      </c>
      <c r="Q9" s="128">
        <v>17</v>
      </c>
      <c r="R9" s="128">
        <v>18</v>
      </c>
      <c r="S9" s="128">
        <v>19</v>
      </c>
      <c r="T9" s="128">
        <v>20</v>
      </c>
      <c r="U9" s="128">
        <v>21</v>
      </c>
      <c r="V9" s="128">
        <v>22</v>
      </c>
      <c r="W9" s="128">
        <v>23</v>
      </c>
    </row>
    <row r="10" ht="21" customHeight="1" spans="1:23">
      <c r="A10" s="129" t="s">
        <v>71</v>
      </c>
      <c r="B10" s="129"/>
      <c r="C10" s="129"/>
      <c r="D10" s="129"/>
      <c r="E10" s="129"/>
      <c r="F10" s="129"/>
      <c r="G10" s="129"/>
      <c r="H10" s="24">
        <v>6284752.83</v>
      </c>
      <c r="I10" s="24">
        <v>6284752.83</v>
      </c>
      <c r="J10" s="24"/>
      <c r="K10" s="24"/>
      <c r="L10" s="24">
        <v>6284752.83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29" t="s">
        <v>71</v>
      </c>
      <c r="B11" s="22" t="s">
        <v>191</v>
      </c>
      <c r="C11" s="22" t="s">
        <v>192</v>
      </c>
      <c r="D11" s="22" t="s">
        <v>96</v>
      </c>
      <c r="E11" s="22" t="s">
        <v>97</v>
      </c>
      <c r="F11" s="22" t="s">
        <v>193</v>
      </c>
      <c r="G11" s="22" t="s">
        <v>194</v>
      </c>
      <c r="H11" s="24">
        <v>1684296</v>
      </c>
      <c r="I11" s="24">
        <v>1684296</v>
      </c>
      <c r="J11" s="24"/>
      <c r="K11" s="24"/>
      <c r="L11" s="24">
        <v>1684296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29" t="s">
        <v>71</v>
      </c>
      <c r="B12" s="22" t="s">
        <v>191</v>
      </c>
      <c r="C12" s="22" t="s">
        <v>192</v>
      </c>
      <c r="D12" s="22" t="s">
        <v>96</v>
      </c>
      <c r="E12" s="22" t="s">
        <v>97</v>
      </c>
      <c r="F12" s="22" t="s">
        <v>195</v>
      </c>
      <c r="G12" s="22" t="s">
        <v>196</v>
      </c>
      <c r="H12" s="24">
        <v>312120</v>
      </c>
      <c r="I12" s="24">
        <v>312120</v>
      </c>
      <c r="J12" s="24"/>
      <c r="K12" s="24"/>
      <c r="L12" s="24">
        <v>312120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29" t="s">
        <v>71</v>
      </c>
      <c r="B13" s="22" t="s">
        <v>197</v>
      </c>
      <c r="C13" s="22" t="s">
        <v>198</v>
      </c>
      <c r="D13" s="22" t="s">
        <v>96</v>
      </c>
      <c r="E13" s="22" t="s">
        <v>97</v>
      </c>
      <c r="F13" s="22" t="s">
        <v>199</v>
      </c>
      <c r="G13" s="22" t="s">
        <v>200</v>
      </c>
      <c r="H13" s="24">
        <v>684000</v>
      </c>
      <c r="I13" s="24">
        <v>684000</v>
      </c>
      <c r="J13" s="24"/>
      <c r="K13" s="24"/>
      <c r="L13" s="24">
        <v>684000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29" t="s">
        <v>71</v>
      </c>
      <c r="B14" s="22" t="s">
        <v>191</v>
      </c>
      <c r="C14" s="22" t="s">
        <v>192</v>
      </c>
      <c r="D14" s="22" t="s">
        <v>96</v>
      </c>
      <c r="E14" s="22" t="s">
        <v>97</v>
      </c>
      <c r="F14" s="22" t="s">
        <v>199</v>
      </c>
      <c r="G14" s="22" t="s">
        <v>200</v>
      </c>
      <c r="H14" s="24">
        <v>507240</v>
      </c>
      <c r="I14" s="24">
        <v>507240</v>
      </c>
      <c r="J14" s="24"/>
      <c r="K14" s="24"/>
      <c r="L14" s="24">
        <v>507240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29" t="s">
        <v>71</v>
      </c>
      <c r="B15" s="22" t="s">
        <v>191</v>
      </c>
      <c r="C15" s="22" t="s">
        <v>192</v>
      </c>
      <c r="D15" s="22" t="s">
        <v>96</v>
      </c>
      <c r="E15" s="22" t="s">
        <v>97</v>
      </c>
      <c r="F15" s="22" t="s">
        <v>199</v>
      </c>
      <c r="G15" s="22" t="s">
        <v>200</v>
      </c>
      <c r="H15" s="24">
        <v>408120</v>
      </c>
      <c r="I15" s="24">
        <v>408120</v>
      </c>
      <c r="J15" s="24"/>
      <c r="K15" s="24"/>
      <c r="L15" s="24">
        <v>408120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29" t="s">
        <v>71</v>
      </c>
      <c r="B16" s="22" t="s">
        <v>191</v>
      </c>
      <c r="C16" s="22" t="s">
        <v>192</v>
      </c>
      <c r="D16" s="22" t="s">
        <v>96</v>
      </c>
      <c r="E16" s="22" t="s">
        <v>97</v>
      </c>
      <c r="F16" s="22" t="s">
        <v>199</v>
      </c>
      <c r="G16" s="22" t="s">
        <v>200</v>
      </c>
      <c r="H16" s="24">
        <v>642024</v>
      </c>
      <c r="I16" s="24">
        <v>642024</v>
      </c>
      <c r="J16" s="24"/>
      <c r="K16" s="24"/>
      <c r="L16" s="24">
        <v>642024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29" t="s">
        <v>71</v>
      </c>
      <c r="B17" s="22" t="s">
        <v>201</v>
      </c>
      <c r="C17" s="22" t="s">
        <v>202</v>
      </c>
      <c r="D17" s="22" t="s">
        <v>90</v>
      </c>
      <c r="E17" s="22" t="s">
        <v>91</v>
      </c>
      <c r="F17" s="22" t="s">
        <v>203</v>
      </c>
      <c r="G17" s="22" t="s">
        <v>204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29" t="s">
        <v>71</v>
      </c>
      <c r="B18" s="22" t="s">
        <v>201</v>
      </c>
      <c r="C18" s="22" t="s">
        <v>202</v>
      </c>
      <c r="D18" s="22" t="s">
        <v>90</v>
      </c>
      <c r="E18" s="22" t="s">
        <v>91</v>
      </c>
      <c r="F18" s="22" t="s">
        <v>203</v>
      </c>
      <c r="G18" s="22" t="s">
        <v>204</v>
      </c>
      <c r="H18" s="24">
        <v>560047.68</v>
      </c>
      <c r="I18" s="24">
        <v>560047.68</v>
      </c>
      <c r="J18" s="24"/>
      <c r="K18" s="24"/>
      <c r="L18" s="24">
        <v>560047.68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29" t="s">
        <v>71</v>
      </c>
      <c r="B19" s="22" t="s">
        <v>201</v>
      </c>
      <c r="C19" s="22" t="s">
        <v>202</v>
      </c>
      <c r="D19" s="22" t="s">
        <v>205</v>
      </c>
      <c r="E19" s="22" t="s">
        <v>206</v>
      </c>
      <c r="F19" s="22" t="s">
        <v>207</v>
      </c>
      <c r="G19" s="22" t="s">
        <v>208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29" t="s">
        <v>71</v>
      </c>
      <c r="B20" s="22" t="s">
        <v>201</v>
      </c>
      <c r="C20" s="22" t="s">
        <v>202</v>
      </c>
      <c r="D20" s="22" t="s">
        <v>209</v>
      </c>
      <c r="E20" s="22" t="s">
        <v>210</v>
      </c>
      <c r="F20" s="22" t="s">
        <v>211</v>
      </c>
      <c r="G20" s="22" t="s">
        <v>212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29" t="s">
        <v>71</v>
      </c>
      <c r="B21" s="22" t="s">
        <v>201</v>
      </c>
      <c r="C21" s="22" t="s">
        <v>202</v>
      </c>
      <c r="D21" s="22" t="s">
        <v>100</v>
      </c>
      <c r="E21" s="22" t="s">
        <v>101</v>
      </c>
      <c r="F21" s="22" t="s">
        <v>211</v>
      </c>
      <c r="G21" s="22" t="s">
        <v>212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29" t="s">
        <v>71</v>
      </c>
      <c r="B22" s="22" t="s">
        <v>201</v>
      </c>
      <c r="C22" s="22" t="s">
        <v>202</v>
      </c>
      <c r="D22" s="22" t="s">
        <v>100</v>
      </c>
      <c r="E22" s="22" t="s">
        <v>101</v>
      </c>
      <c r="F22" s="22" t="s">
        <v>211</v>
      </c>
      <c r="G22" s="22" t="s">
        <v>212</v>
      </c>
      <c r="H22" s="24">
        <v>248521.16</v>
      </c>
      <c r="I22" s="24">
        <v>248521.16</v>
      </c>
      <c r="J22" s="24"/>
      <c r="K22" s="24"/>
      <c r="L22" s="24">
        <v>248521.16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29" t="s">
        <v>71</v>
      </c>
      <c r="B23" s="22" t="s">
        <v>201</v>
      </c>
      <c r="C23" s="22" t="s">
        <v>202</v>
      </c>
      <c r="D23" s="22" t="s">
        <v>102</v>
      </c>
      <c r="E23" s="22" t="s">
        <v>103</v>
      </c>
      <c r="F23" s="22" t="s">
        <v>213</v>
      </c>
      <c r="G23" s="22" t="s">
        <v>214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29" t="s">
        <v>71</v>
      </c>
      <c r="B24" s="22" t="s">
        <v>201</v>
      </c>
      <c r="C24" s="22" t="s">
        <v>202</v>
      </c>
      <c r="D24" s="22" t="s">
        <v>102</v>
      </c>
      <c r="E24" s="22" t="s">
        <v>103</v>
      </c>
      <c r="F24" s="22" t="s">
        <v>213</v>
      </c>
      <c r="G24" s="22" t="s">
        <v>214</v>
      </c>
      <c r="H24" s="24">
        <v>134708.94</v>
      </c>
      <c r="I24" s="24">
        <v>134708.94</v>
      </c>
      <c r="J24" s="24"/>
      <c r="K24" s="24"/>
      <c r="L24" s="24">
        <v>134708.94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29" t="s">
        <v>71</v>
      </c>
      <c r="B25" s="22" t="s">
        <v>201</v>
      </c>
      <c r="C25" s="22" t="s">
        <v>202</v>
      </c>
      <c r="D25" s="22" t="s">
        <v>104</v>
      </c>
      <c r="E25" s="22" t="s">
        <v>105</v>
      </c>
      <c r="F25" s="22" t="s">
        <v>215</v>
      </c>
      <c r="G25" s="22" t="s">
        <v>216</v>
      </c>
      <c r="H25" s="24">
        <v>13992</v>
      </c>
      <c r="I25" s="24">
        <v>13992</v>
      </c>
      <c r="J25" s="24"/>
      <c r="K25" s="24"/>
      <c r="L25" s="24">
        <v>13992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29" t="s">
        <v>71</v>
      </c>
      <c r="B26" s="22" t="s">
        <v>201</v>
      </c>
      <c r="C26" s="22" t="s">
        <v>202</v>
      </c>
      <c r="D26" s="22" t="s">
        <v>104</v>
      </c>
      <c r="E26" s="22" t="s">
        <v>105</v>
      </c>
      <c r="F26" s="22" t="s">
        <v>215</v>
      </c>
      <c r="G26" s="22" t="s">
        <v>216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29" t="s">
        <v>71</v>
      </c>
      <c r="B27" s="22" t="s">
        <v>201</v>
      </c>
      <c r="C27" s="22" t="s">
        <v>202</v>
      </c>
      <c r="D27" s="22" t="s">
        <v>104</v>
      </c>
      <c r="E27" s="22" t="s">
        <v>105</v>
      </c>
      <c r="F27" s="22" t="s">
        <v>215</v>
      </c>
      <c r="G27" s="22" t="s">
        <v>216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29" t="s">
        <v>71</v>
      </c>
      <c r="B28" s="22" t="s">
        <v>201</v>
      </c>
      <c r="C28" s="22" t="s">
        <v>202</v>
      </c>
      <c r="D28" s="22" t="s">
        <v>96</v>
      </c>
      <c r="E28" s="22" t="s">
        <v>97</v>
      </c>
      <c r="F28" s="22" t="s">
        <v>215</v>
      </c>
      <c r="G28" s="22" t="s">
        <v>216</v>
      </c>
      <c r="H28" s="24">
        <v>25858.69</v>
      </c>
      <c r="I28" s="24">
        <v>25858.69</v>
      </c>
      <c r="J28" s="24"/>
      <c r="K28" s="24"/>
      <c r="L28" s="24">
        <v>25858.69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29" t="s">
        <v>71</v>
      </c>
      <c r="B29" s="22" t="s">
        <v>201</v>
      </c>
      <c r="C29" s="22" t="s">
        <v>202</v>
      </c>
      <c r="D29" s="22" t="s">
        <v>104</v>
      </c>
      <c r="E29" s="22" t="s">
        <v>105</v>
      </c>
      <c r="F29" s="22" t="s">
        <v>215</v>
      </c>
      <c r="G29" s="22" t="s">
        <v>216</v>
      </c>
      <c r="H29" s="24">
        <v>7000.6</v>
      </c>
      <c r="I29" s="24">
        <v>7000.6</v>
      </c>
      <c r="J29" s="24"/>
      <c r="K29" s="24"/>
      <c r="L29" s="24">
        <v>7000.6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29" t="s">
        <v>71</v>
      </c>
      <c r="B30" s="22" t="s">
        <v>217</v>
      </c>
      <c r="C30" s="22" t="s">
        <v>111</v>
      </c>
      <c r="D30" s="22" t="s">
        <v>110</v>
      </c>
      <c r="E30" s="22" t="s">
        <v>111</v>
      </c>
      <c r="F30" s="22" t="s">
        <v>218</v>
      </c>
      <c r="G30" s="22" t="s">
        <v>111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29" t="s">
        <v>71</v>
      </c>
      <c r="B31" s="22" t="s">
        <v>217</v>
      </c>
      <c r="C31" s="22" t="s">
        <v>111</v>
      </c>
      <c r="D31" s="22" t="s">
        <v>110</v>
      </c>
      <c r="E31" s="22" t="s">
        <v>111</v>
      </c>
      <c r="F31" s="22" t="s">
        <v>218</v>
      </c>
      <c r="G31" s="22" t="s">
        <v>111</v>
      </c>
      <c r="H31" s="24">
        <v>426456</v>
      </c>
      <c r="I31" s="24">
        <v>426456</v>
      </c>
      <c r="J31" s="24"/>
      <c r="K31" s="24"/>
      <c r="L31" s="24">
        <v>426456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29" t="s">
        <v>71</v>
      </c>
      <c r="B32" s="22" t="s">
        <v>219</v>
      </c>
      <c r="C32" s="22" t="s">
        <v>220</v>
      </c>
      <c r="D32" s="22" t="s">
        <v>96</v>
      </c>
      <c r="E32" s="22" t="s">
        <v>97</v>
      </c>
      <c r="F32" s="22" t="s">
        <v>221</v>
      </c>
      <c r="G32" s="22" t="s">
        <v>222</v>
      </c>
      <c r="H32" s="24">
        <v>69780</v>
      </c>
      <c r="I32" s="24">
        <v>69780</v>
      </c>
      <c r="J32" s="24"/>
      <c r="K32" s="24"/>
      <c r="L32" s="24">
        <v>69780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29" t="s">
        <v>71</v>
      </c>
      <c r="B33" s="22" t="s">
        <v>219</v>
      </c>
      <c r="C33" s="22" t="s">
        <v>220</v>
      </c>
      <c r="D33" s="22" t="s">
        <v>96</v>
      </c>
      <c r="E33" s="22" t="s">
        <v>97</v>
      </c>
      <c r="F33" s="22" t="s">
        <v>223</v>
      </c>
      <c r="G33" s="22" t="s">
        <v>224</v>
      </c>
      <c r="H33" s="24">
        <v>2400</v>
      </c>
      <c r="I33" s="24">
        <v>2400</v>
      </c>
      <c r="J33" s="24"/>
      <c r="K33" s="24"/>
      <c r="L33" s="24">
        <v>2400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29" t="s">
        <v>71</v>
      </c>
      <c r="B34" s="22" t="s">
        <v>219</v>
      </c>
      <c r="C34" s="22" t="s">
        <v>220</v>
      </c>
      <c r="D34" s="22" t="s">
        <v>96</v>
      </c>
      <c r="E34" s="22" t="s">
        <v>97</v>
      </c>
      <c r="F34" s="22" t="s">
        <v>225</v>
      </c>
      <c r="G34" s="22" t="s">
        <v>226</v>
      </c>
      <c r="H34" s="24">
        <v>40000</v>
      </c>
      <c r="I34" s="24">
        <v>40000</v>
      </c>
      <c r="J34" s="24"/>
      <c r="K34" s="24"/>
      <c r="L34" s="24">
        <v>40000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29" t="s">
        <v>71</v>
      </c>
      <c r="B35" s="22" t="s">
        <v>219</v>
      </c>
      <c r="C35" s="22" t="s">
        <v>220</v>
      </c>
      <c r="D35" s="22" t="s">
        <v>96</v>
      </c>
      <c r="E35" s="22" t="s">
        <v>97</v>
      </c>
      <c r="F35" s="22" t="s">
        <v>227</v>
      </c>
      <c r="G35" s="22" t="s">
        <v>228</v>
      </c>
      <c r="H35" s="24">
        <v>20000</v>
      </c>
      <c r="I35" s="24">
        <v>20000</v>
      </c>
      <c r="J35" s="24"/>
      <c r="K35" s="24"/>
      <c r="L35" s="24">
        <v>20000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29" t="s">
        <v>71</v>
      </c>
      <c r="B36" s="22" t="s">
        <v>229</v>
      </c>
      <c r="C36" s="22" t="s">
        <v>166</v>
      </c>
      <c r="D36" s="22" t="s">
        <v>96</v>
      </c>
      <c r="E36" s="22" t="s">
        <v>97</v>
      </c>
      <c r="F36" s="22" t="s">
        <v>230</v>
      </c>
      <c r="G36" s="22" t="s">
        <v>166</v>
      </c>
      <c r="H36" s="24">
        <v>5000</v>
      </c>
      <c r="I36" s="24">
        <v>5000</v>
      </c>
      <c r="J36" s="24"/>
      <c r="K36" s="24"/>
      <c r="L36" s="24">
        <v>5000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29" t="s">
        <v>71</v>
      </c>
      <c r="B37" s="22" t="s">
        <v>231</v>
      </c>
      <c r="C37" s="22" t="s">
        <v>232</v>
      </c>
      <c r="D37" s="22" t="s">
        <v>88</v>
      </c>
      <c r="E37" s="22" t="s">
        <v>89</v>
      </c>
      <c r="F37" s="22" t="s">
        <v>221</v>
      </c>
      <c r="G37" s="22" t="s">
        <v>222</v>
      </c>
      <c r="H37" s="24">
        <v>9000</v>
      </c>
      <c r="I37" s="24">
        <v>9000</v>
      </c>
      <c r="J37" s="24"/>
      <c r="K37" s="24"/>
      <c r="L37" s="24">
        <v>9000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29" t="s">
        <v>71</v>
      </c>
      <c r="B38" s="22" t="s">
        <v>233</v>
      </c>
      <c r="C38" s="22" t="s">
        <v>234</v>
      </c>
      <c r="D38" s="22" t="s">
        <v>96</v>
      </c>
      <c r="E38" s="22" t="s">
        <v>97</v>
      </c>
      <c r="F38" s="22" t="s">
        <v>235</v>
      </c>
      <c r="G38" s="22" t="s">
        <v>236</v>
      </c>
      <c r="H38" s="24">
        <v>25264.44</v>
      </c>
      <c r="I38" s="24">
        <v>25264.44</v>
      </c>
      <c r="J38" s="24"/>
      <c r="K38" s="24"/>
      <c r="L38" s="24">
        <v>25264.44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29" t="s">
        <v>71</v>
      </c>
      <c r="B39" s="22" t="s">
        <v>237</v>
      </c>
      <c r="C39" s="22" t="s">
        <v>238</v>
      </c>
      <c r="D39" s="22" t="s">
        <v>96</v>
      </c>
      <c r="E39" s="22" t="s">
        <v>97</v>
      </c>
      <c r="F39" s="22" t="s">
        <v>239</v>
      </c>
      <c r="G39" s="22" t="s">
        <v>238</v>
      </c>
      <c r="H39" s="24">
        <v>33685.92</v>
      </c>
      <c r="I39" s="24">
        <v>33685.92</v>
      </c>
      <c r="J39" s="24"/>
      <c r="K39" s="24"/>
      <c r="L39" s="24">
        <v>33685.92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29" t="s">
        <v>71</v>
      </c>
      <c r="B40" s="22" t="s">
        <v>240</v>
      </c>
      <c r="C40" s="22" t="s">
        <v>241</v>
      </c>
      <c r="D40" s="22" t="s">
        <v>96</v>
      </c>
      <c r="E40" s="22" t="s">
        <v>97</v>
      </c>
      <c r="F40" s="22" t="s">
        <v>242</v>
      </c>
      <c r="G40" s="22" t="s">
        <v>241</v>
      </c>
      <c r="H40" s="24">
        <v>684</v>
      </c>
      <c r="I40" s="24">
        <v>684</v>
      </c>
      <c r="J40" s="24"/>
      <c r="K40" s="24"/>
      <c r="L40" s="24">
        <v>684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29" t="s">
        <v>71</v>
      </c>
      <c r="B41" s="22" t="s">
        <v>243</v>
      </c>
      <c r="C41" s="22" t="s">
        <v>244</v>
      </c>
      <c r="D41" s="22" t="s">
        <v>96</v>
      </c>
      <c r="E41" s="22" t="s">
        <v>97</v>
      </c>
      <c r="F41" s="22" t="s">
        <v>245</v>
      </c>
      <c r="G41" s="22" t="s">
        <v>244</v>
      </c>
      <c r="H41" s="24">
        <v>90000</v>
      </c>
      <c r="I41" s="24">
        <v>90000</v>
      </c>
      <c r="J41" s="24"/>
      <c r="K41" s="24"/>
      <c r="L41" s="24">
        <v>90000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29" t="s">
        <v>71</v>
      </c>
      <c r="B42" s="22" t="s">
        <v>246</v>
      </c>
      <c r="C42" s="22" t="s">
        <v>247</v>
      </c>
      <c r="D42" s="22" t="s">
        <v>88</v>
      </c>
      <c r="E42" s="22" t="s">
        <v>89</v>
      </c>
      <c r="F42" s="22" t="s">
        <v>248</v>
      </c>
      <c r="G42" s="22" t="s">
        <v>249</v>
      </c>
      <c r="H42" s="24">
        <v>334553.4</v>
      </c>
      <c r="I42" s="24">
        <v>334553.4</v>
      </c>
      <c r="J42" s="24"/>
      <c r="K42" s="24"/>
      <c r="L42" s="24">
        <v>334553.4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34" t="s">
        <v>112</v>
      </c>
      <c r="B43" s="130"/>
      <c r="C43" s="130"/>
      <c r="D43" s="130"/>
      <c r="E43" s="130"/>
      <c r="F43" s="130"/>
      <c r="G43" s="131"/>
      <c r="H43" s="24">
        <v>6284752.83</v>
      </c>
      <c r="I43" s="24">
        <v>6284752.83</v>
      </c>
      <c r="J43" s="24"/>
      <c r="K43" s="24"/>
      <c r="L43" s="24">
        <v>6284752.83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</sheetData>
  <mergeCells count="30">
    <mergeCell ref="A3:W3"/>
    <mergeCell ref="A4:G4"/>
    <mergeCell ref="H5:W5"/>
    <mergeCell ref="I6:M6"/>
    <mergeCell ref="N6:P6"/>
    <mergeCell ref="R6:W6"/>
    <mergeCell ref="A43:G43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7"/>
  <sheetViews>
    <sheetView showZeros="0" topLeftCell="G1" workbookViewId="0">
      <pane ySplit="1" topLeftCell="A11" activePane="bottomLeft" state="frozen"/>
      <selection/>
      <selection pane="bottomLeft" activeCell="H24" sqref="H24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38" t="s">
        <v>250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"单位名称："&amp;"临沧市中心血站"</f>
        <v>单位名称：临沧市中心血站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38" t="s">
        <v>161</v>
      </c>
    </row>
    <row r="5" ht="18.75" customHeight="1" spans="1:23">
      <c r="A5" s="11" t="s">
        <v>251</v>
      </c>
      <c r="B5" s="12" t="s">
        <v>175</v>
      </c>
      <c r="C5" s="11" t="s">
        <v>176</v>
      </c>
      <c r="D5" s="11" t="s">
        <v>252</v>
      </c>
      <c r="E5" s="12" t="s">
        <v>177</v>
      </c>
      <c r="F5" s="12" t="s">
        <v>178</v>
      </c>
      <c r="G5" s="12" t="s">
        <v>253</v>
      </c>
      <c r="H5" s="12" t="s">
        <v>254</v>
      </c>
      <c r="I5" s="30" t="s">
        <v>56</v>
      </c>
      <c r="J5" s="13" t="s">
        <v>255</v>
      </c>
      <c r="K5" s="14"/>
      <c r="L5" s="14"/>
      <c r="M5" s="15"/>
      <c r="N5" s="13" t="s">
        <v>183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1"/>
      <c r="C6" s="16"/>
      <c r="D6" s="16"/>
      <c r="E6" s="17"/>
      <c r="F6" s="17"/>
      <c r="G6" s="17"/>
      <c r="H6" s="17"/>
      <c r="I6" s="31"/>
      <c r="J6" s="119" t="s">
        <v>59</v>
      </c>
      <c r="K6" s="120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189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1"/>
      <c r="B7" s="31"/>
      <c r="C7" s="31"/>
      <c r="D7" s="31"/>
      <c r="E7" s="31"/>
      <c r="F7" s="31"/>
      <c r="G7" s="31"/>
      <c r="H7" s="31"/>
      <c r="I7" s="31"/>
      <c r="J7" s="121" t="s">
        <v>58</v>
      </c>
      <c r="K7" s="93"/>
      <c r="L7" s="31"/>
      <c r="M7" s="31"/>
      <c r="N7" s="31"/>
      <c r="O7" s="31"/>
      <c r="P7" s="31"/>
      <c r="Q7" s="31"/>
      <c r="R7" s="31"/>
      <c r="S7" s="122"/>
      <c r="T7" s="122"/>
      <c r="U7" s="122"/>
      <c r="V7" s="122"/>
      <c r="W7" s="122"/>
    </row>
    <row r="8" ht="18.75" customHeight="1" spans="1:23">
      <c r="A8" s="18"/>
      <c r="B8" s="32"/>
      <c r="C8" s="18"/>
      <c r="D8" s="18"/>
      <c r="E8" s="19"/>
      <c r="F8" s="19"/>
      <c r="G8" s="19"/>
      <c r="H8" s="19"/>
      <c r="I8" s="32"/>
      <c r="J8" s="45" t="s">
        <v>58</v>
      </c>
      <c r="K8" s="45" t="s">
        <v>256</v>
      </c>
      <c r="L8" s="19"/>
      <c r="M8" s="19"/>
      <c r="N8" s="19"/>
      <c r="O8" s="19"/>
      <c r="P8" s="19"/>
      <c r="Q8" s="19"/>
      <c r="R8" s="19"/>
      <c r="S8" s="19"/>
      <c r="T8" s="19"/>
      <c r="U8" s="32"/>
      <c r="V8" s="19"/>
      <c r="W8" s="19"/>
    </row>
    <row r="9" ht="18.75" customHeight="1" spans="1:23">
      <c r="A9" s="117">
        <v>1</v>
      </c>
      <c r="B9" s="117">
        <v>2</v>
      </c>
      <c r="C9" s="117">
        <v>3</v>
      </c>
      <c r="D9" s="117">
        <v>4</v>
      </c>
      <c r="E9" s="117">
        <v>5</v>
      </c>
      <c r="F9" s="117">
        <v>6</v>
      </c>
      <c r="G9" s="117">
        <v>7</v>
      </c>
      <c r="H9" s="117">
        <v>8</v>
      </c>
      <c r="I9" s="117">
        <v>9</v>
      </c>
      <c r="J9" s="117">
        <v>10</v>
      </c>
      <c r="K9" s="117">
        <v>11</v>
      </c>
      <c r="L9" s="117">
        <v>12</v>
      </c>
      <c r="M9" s="117">
        <v>13</v>
      </c>
      <c r="N9" s="117">
        <v>14</v>
      </c>
      <c r="O9" s="117">
        <v>15</v>
      </c>
      <c r="P9" s="117">
        <v>16</v>
      </c>
      <c r="Q9" s="117">
        <v>17</v>
      </c>
      <c r="R9" s="117">
        <v>18</v>
      </c>
      <c r="S9" s="117">
        <v>19</v>
      </c>
      <c r="T9" s="117">
        <v>20</v>
      </c>
      <c r="U9" s="117">
        <v>21</v>
      </c>
      <c r="V9" s="117">
        <v>22</v>
      </c>
      <c r="W9" s="117">
        <v>23</v>
      </c>
    </row>
    <row r="10" ht="18.75" customHeight="1" spans="1:23">
      <c r="A10" s="22"/>
      <c r="B10" s="22"/>
      <c r="C10" s="22" t="s">
        <v>257</v>
      </c>
      <c r="D10" s="22"/>
      <c r="E10" s="22"/>
      <c r="F10" s="22"/>
      <c r="G10" s="22"/>
      <c r="H10" s="22"/>
      <c r="I10" s="24">
        <v>12000000</v>
      </c>
      <c r="J10" s="24"/>
      <c r="K10" s="24"/>
      <c r="L10" s="24"/>
      <c r="M10" s="24"/>
      <c r="N10" s="24"/>
      <c r="O10" s="24"/>
      <c r="P10" s="24"/>
      <c r="Q10" s="24"/>
      <c r="R10" s="24">
        <v>12000000</v>
      </c>
      <c r="S10" s="24">
        <v>12000000</v>
      </c>
      <c r="T10" s="24"/>
      <c r="U10" s="24"/>
      <c r="V10" s="24"/>
      <c r="W10" s="24"/>
    </row>
    <row r="11" ht="18.75" customHeight="1" spans="1:23">
      <c r="A11" s="118" t="s">
        <v>258</v>
      </c>
      <c r="B11" s="118" t="s">
        <v>259</v>
      </c>
      <c r="C11" s="22" t="s">
        <v>257</v>
      </c>
      <c r="D11" s="118" t="s">
        <v>71</v>
      </c>
      <c r="E11" s="118" t="s">
        <v>96</v>
      </c>
      <c r="F11" s="118" t="s">
        <v>97</v>
      </c>
      <c r="G11" s="118" t="s">
        <v>221</v>
      </c>
      <c r="H11" s="118" t="s">
        <v>222</v>
      </c>
      <c r="I11" s="24">
        <v>33800</v>
      </c>
      <c r="J11" s="24"/>
      <c r="K11" s="24"/>
      <c r="L11" s="24"/>
      <c r="M11" s="24"/>
      <c r="N11" s="24"/>
      <c r="O11" s="24"/>
      <c r="P11" s="24"/>
      <c r="Q11" s="24"/>
      <c r="R11" s="24">
        <v>33800</v>
      </c>
      <c r="S11" s="24">
        <v>33800</v>
      </c>
      <c r="T11" s="24"/>
      <c r="U11" s="24"/>
      <c r="V11" s="24"/>
      <c r="W11" s="24"/>
    </row>
    <row r="12" ht="18.75" customHeight="1" spans="1:23">
      <c r="A12" s="118" t="s">
        <v>258</v>
      </c>
      <c r="B12" s="118" t="s">
        <v>259</v>
      </c>
      <c r="C12" s="22" t="s">
        <v>257</v>
      </c>
      <c r="D12" s="118" t="s">
        <v>71</v>
      </c>
      <c r="E12" s="118" t="s">
        <v>96</v>
      </c>
      <c r="F12" s="118" t="s">
        <v>97</v>
      </c>
      <c r="G12" s="118" t="s">
        <v>223</v>
      </c>
      <c r="H12" s="118" t="s">
        <v>224</v>
      </c>
      <c r="I12" s="24">
        <v>15000</v>
      </c>
      <c r="J12" s="24"/>
      <c r="K12" s="24"/>
      <c r="L12" s="24"/>
      <c r="M12" s="24"/>
      <c r="N12" s="24"/>
      <c r="O12" s="24"/>
      <c r="P12" s="24"/>
      <c r="Q12" s="24"/>
      <c r="R12" s="24">
        <v>15000</v>
      </c>
      <c r="S12" s="24">
        <v>15000</v>
      </c>
      <c r="T12" s="24"/>
      <c r="U12" s="24"/>
      <c r="V12" s="24"/>
      <c r="W12" s="24"/>
    </row>
    <row r="13" ht="18.75" customHeight="1" spans="1:23">
      <c r="A13" s="118" t="s">
        <v>258</v>
      </c>
      <c r="B13" s="118" t="s">
        <v>259</v>
      </c>
      <c r="C13" s="22" t="s">
        <v>257</v>
      </c>
      <c r="D13" s="118" t="s">
        <v>71</v>
      </c>
      <c r="E13" s="118" t="s">
        <v>96</v>
      </c>
      <c r="F13" s="118" t="s">
        <v>97</v>
      </c>
      <c r="G13" s="118" t="s">
        <v>225</v>
      </c>
      <c r="H13" s="118" t="s">
        <v>226</v>
      </c>
      <c r="I13" s="24">
        <v>156000</v>
      </c>
      <c r="J13" s="24"/>
      <c r="K13" s="24"/>
      <c r="L13" s="24"/>
      <c r="M13" s="24"/>
      <c r="N13" s="24"/>
      <c r="O13" s="24"/>
      <c r="P13" s="24"/>
      <c r="Q13" s="24"/>
      <c r="R13" s="24">
        <v>156000</v>
      </c>
      <c r="S13" s="24">
        <v>156000</v>
      </c>
      <c r="T13" s="24"/>
      <c r="U13" s="24"/>
      <c r="V13" s="24"/>
      <c r="W13" s="24"/>
    </row>
    <row r="14" ht="18.75" customHeight="1" spans="1:23">
      <c r="A14" s="118" t="s">
        <v>258</v>
      </c>
      <c r="B14" s="118" t="s">
        <v>259</v>
      </c>
      <c r="C14" s="22" t="s">
        <v>257</v>
      </c>
      <c r="D14" s="118" t="s">
        <v>71</v>
      </c>
      <c r="E14" s="118" t="s">
        <v>96</v>
      </c>
      <c r="F14" s="118" t="s">
        <v>97</v>
      </c>
      <c r="G14" s="118" t="s">
        <v>260</v>
      </c>
      <c r="H14" s="118" t="s">
        <v>261</v>
      </c>
      <c r="I14" s="24">
        <v>150000</v>
      </c>
      <c r="J14" s="24"/>
      <c r="K14" s="24"/>
      <c r="L14" s="24"/>
      <c r="M14" s="24"/>
      <c r="N14" s="24"/>
      <c r="O14" s="24"/>
      <c r="P14" s="24"/>
      <c r="Q14" s="24"/>
      <c r="R14" s="24">
        <v>150000</v>
      </c>
      <c r="S14" s="24">
        <v>150000</v>
      </c>
      <c r="T14" s="24"/>
      <c r="U14" s="24"/>
      <c r="V14" s="24"/>
      <c r="W14" s="24"/>
    </row>
    <row r="15" ht="18.75" customHeight="1" spans="1:23">
      <c r="A15" s="118" t="s">
        <v>258</v>
      </c>
      <c r="B15" s="118" t="s">
        <v>259</v>
      </c>
      <c r="C15" s="22" t="s">
        <v>257</v>
      </c>
      <c r="D15" s="118" t="s">
        <v>71</v>
      </c>
      <c r="E15" s="118" t="s">
        <v>96</v>
      </c>
      <c r="F15" s="118" t="s">
        <v>97</v>
      </c>
      <c r="G15" s="118" t="s">
        <v>227</v>
      </c>
      <c r="H15" s="118" t="s">
        <v>228</v>
      </c>
      <c r="I15" s="24">
        <v>400000</v>
      </c>
      <c r="J15" s="24"/>
      <c r="K15" s="24"/>
      <c r="L15" s="24"/>
      <c r="M15" s="24"/>
      <c r="N15" s="24"/>
      <c r="O15" s="24"/>
      <c r="P15" s="24"/>
      <c r="Q15" s="24"/>
      <c r="R15" s="24">
        <v>400000</v>
      </c>
      <c r="S15" s="24">
        <v>400000</v>
      </c>
      <c r="T15" s="24"/>
      <c r="U15" s="24"/>
      <c r="V15" s="24"/>
      <c r="W15" s="24"/>
    </row>
    <row r="16" ht="18.75" customHeight="1" spans="1:23">
      <c r="A16" s="118" t="s">
        <v>258</v>
      </c>
      <c r="B16" s="118" t="s">
        <v>259</v>
      </c>
      <c r="C16" s="22" t="s">
        <v>257</v>
      </c>
      <c r="D16" s="118" t="s">
        <v>71</v>
      </c>
      <c r="E16" s="118" t="s">
        <v>96</v>
      </c>
      <c r="F16" s="118" t="s">
        <v>97</v>
      </c>
      <c r="G16" s="118" t="s">
        <v>262</v>
      </c>
      <c r="H16" s="118" t="s">
        <v>263</v>
      </c>
      <c r="I16" s="24">
        <v>450000</v>
      </c>
      <c r="J16" s="24"/>
      <c r="K16" s="24"/>
      <c r="L16" s="24"/>
      <c r="M16" s="24"/>
      <c r="N16" s="24"/>
      <c r="O16" s="24"/>
      <c r="P16" s="24"/>
      <c r="Q16" s="24"/>
      <c r="R16" s="24">
        <v>450000</v>
      </c>
      <c r="S16" s="24">
        <v>450000</v>
      </c>
      <c r="T16" s="24"/>
      <c r="U16" s="24"/>
      <c r="V16" s="24"/>
      <c r="W16" s="24"/>
    </row>
    <row r="17" ht="18.75" customHeight="1" spans="1:23">
      <c r="A17" s="118" t="s">
        <v>258</v>
      </c>
      <c r="B17" s="118" t="s">
        <v>259</v>
      </c>
      <c r="C17" s="22" t="s">
        <v>257</v>
      </c>
      <c r="D17" s="118" t="s">
        <v>71</v>
      </c>
      <c r="E17" s="118" t="s">
        <v>96</v>
      </c>
      <c r="F17" s="118" t="s">
        <v>97</v>
      </c>
      <c r="G17" s="118" t="s">
        <v>264</v>
      </c>
      <c r="H17" s="118" t="s">
        <v>265</v>
      </c>
      <c r="I17" s="24">
        <v>28800</v>
      </c>
      <c r="J17" s="24"/>
      <c r="K17" s="24"/>
      <c r="L17" s="24"/>
      <c r="M17" s="24"/>
      <c r="N17" s="24"/>
      <c r="O17" s="24"/>
      <c r="P17" s="24"/>
      <c r="Q17" s="24"/>
      <c r="R17" s="24">
        <v>28800</v>
      </c>
      <c r="S17" s="24">
        <v>28800</v>
      </c>
      <c r="T17" s="24"/>
      <c r="U17" s="24"/>
      <c r="V17" s="24"/>
      <c r="W17" s="24"/>
    </row>
    <row r="18" ht="18.75" customHeight="1" spans="1:23">
      <c r="A18" s="118" t="s">
        <v>258</v>
      </c>
      <c r="B18" s="118" t="s">
        <v>259</v>
      </c>
      <c r="C18" s="22" t="s">
        <v>257</v>
      </c>
      <c r="D18" s="118" t="s">
        <v>71</v>
      </c>
      <c r="E18" s="118" t="s">
        <v>96</v>
      </c>
      <c r="F18" s="118" t="s">
        <v>97</v>
      </c>
      <c r="G18" s="118" t="s">
        <v>266</v>
      </c>
      <c r="H18" s="118" t="s">
        <v>267</v>
      </c>
      <c r="I18" s="24">
        <v>4200000</v>
      </c>
      <c r="J18" s="24"/>
      <c r="K18" s="24"/>
      <c r="L18" s="24"/>
      <c r="M18" s="24"/>
      <c r="N18" s="24"/>
      <c r="O18" s="24"/>
      <c r="P18" s="24"/>
      <c r="Q18" s="24"/>
      <c r="R18" s="24">
        <v>4200000</v>
      </c>
      <c r="S18" s="24">
        <v>4200000</v>
      </c>
      <c r="T18" s="24"/>
      <c r="U18" s="24"/>
      <c r="V18" s="24"/>
      <c r="W18" s="24"/>
    </row>
    <row r="19" ht="18.75" customHeight="1" spans="1:23">
      <c r="A19" s="118" t="s">
        <v>258</v>
      </c>
      <c r="B19" s="118" t="s">
        <v>259</v>
      </c>
      <c r="C19" s="22" t="s">
        <v>257</v>
      </c>
      <c r="D19" s="118" t="s">
        <v>71</v>
      </c>
      <c r="E19" s="118" t="s">
        <v>96</v>
      </c>
      <c r="F19" s="118" t="s">
        <v>97</v>
      </c>
      <c r="G19" s="118" t="s">
        <v>268</v>
      </c>
      <c r="H19" s="118" t="s">
        <v>269</v>
      </c>
      <c r="I19" s="24">
        <v>4000000</v>
      </c>
      <c r="J19" s="24"/>
      <c r="K19" s="24"/>
      <c r="L19" s="24"/>
      <c r="M19" s="24"/>
      <c r="N19" s="24"/>
      <c r="O19" s="24"/>
      <c r="P19" s="24"/>
      <c r="Q19" s="24"/>
      <c r="R19" s="24">
        <v>4000000</v>
      </c>
      <c r="S19" s="24">
        <v>4000000</v>
      </c>
      <c r="T19" s="24"/>
      <c r="U19" s="24"/>
      <c r="V19" s="24"/>
      <c r="W19" s="24"/>
    </row>
    <row r="20" ht="18.75" customHeight="1" spans="1:23">
      <c r="A20" s="118" t="s">
        <v>258</v>
      </c>
      <c r="B20" s="118" t="s">
        <v>259</v>
      </c>
      <c r="C20" s="22" t="s">
        <v>257</v>
      </c>
      <c r="D20" s="118" t="s">
        <v>71</v>
      </c>
      <c r="E20" s="118" t="s">
        <v>96</v>
      </c>
      <c r="F20" s="118" t="s">
        <v>97</v>
      </c>
      <c r="G20" s="118" t="s">
        <v>270</v>
      </c>
      <c r="H20" s="118" t="s">
        <v>271</v>
      </c>
      <c r="I20" s="24">
        <v>173100</v>
      </c>
      <c r="J20" s="24"/>
      <c r="K20" s="24"/>
      <c r="L20" s="24"/>
      <c r="M20" s="24"/>
      <c r="N20" s="24"/>
      <c r="O20" s="24"/>
      <c r="P20" s="24"/>
      <c r="Q20" s="24"/>
      <c r="R20" s="24">
        <v>173100</v>
      </c>
      <c r="S20" s="24">
        <v>173100</v>
      </c>
      <c r="T20" s="24"/>
      <c r="U20" s="24"/>
      <c r="V20" s="24"/>
      <c r="W20" s="24"/>
    </row>
    <row r="21" ht="18.75" customHeight="1" spans="1:23">
      <c r="A21" s="118" t="s">
        <v>258</v>
      </c>
      <c r="B21" s="118" t="s">
        <v>259</v>
      </c>
      <c r="C21" s="22" t="s">
        <v>257</v>
      </c>
      <c r="D21" s="118" t="s">
        <v>71</v>
      </c>
      <c r="E21" s="118" t="s">
        <v>96</v>
      </c>
      <c r="F21" s="118" t="s">
        <v>97</v>
      </c>
      <c r="G21" s="118" t="s">
        <v>245</v>
      </c>
      <c r="H21" s="118" t="s">
        <v>244</v>
      </c>
      <c r="I21" s="24">
        <v>160000</v>
      </c>
      <c r="J21" s="24"/>
      <c r="K21" s="24"/>
      <c r="L21" s="24"/>
      <c r="M21" s="24"/>
      <c r="N21" s="24"/>
      <c r="O21" s="24"/>
      <c r="P21" s="24"/>
      <c r="Q21" s="24"/>
      <c r="R21" s="24">
        <v>160000</v>
      </c>
      <c r="S21" s="24">
        <v>160000</v>
      </c>
      <c r="T21" s="24"/>
      <c r="U21" s="24"/>
      <c r="V21" s="24"/>
      <c r="W21" s="24"/>
    </row>
    <row r="22" ht="18.75" customHeight="1" spans="1:23">
      <c r="A22" s="118" t="s">
        <v>258</v>
      </c>
      <c r="B22" s="118" t="s">
        <v>259</v>
      </c>
      <c r="C22" s="22" t="s">
        <v>257</v>
      </c>
      <c r="D22" s="118" t="s">
        <v>71</v>
      </c>
      <c r="E22" s="118" t="s">
        <v>96</v>
      </c>
      <c r="F22" s="118" t="s">
        <v>97</v>
      </c>
      <c r="G22" s="118" t="s">
        <v>272</v>
      </c>
      <c r="H22" s="118" t="s">
        <v>273</v>
      </c>
      <c r="I22" s="24">
        <v>2500</v>
      </c>
      <c r="J22" s="24"/>
      <c r="K22" s="24"/>
      <c r="L22" s="24"/>
      <c r="M22" s="24"/>
      <c r="N22" s="24"/>
      <c r="O22" s="24"/>
      <c r="P22" s="24"/>
      <c r="Q22" s="24"/>
      <c r="R22" s="24">
        <v>2500</v>
      </c>
      <c r="S22" s="24">
        <v>2500</v>
      </c>
      <c r="T22" s="24"/>
      <c r="U22" s="24"/>
      <c r="V22" s="24"/>
      <c r="W22" s="24"/>
    </row>
    <row r="23" ht="18.75" customHeight="1" spans="1:23">
      <c r="A23" s="118" t="s">
        <v>258</v>
      </c>
      <c r="B23" s="118" t="s">
        <v>259</v>
      </c>
      <c r="C23" s="22" t="s">
        <v>257</v>
      </c>
      <c r="D23" s="118" t="s">
        <v>71</v>
      </c>
      <c r="E23" s="118" t="s">
        <v>96</v>
      </c>
      <c r="F23" s="118" t="s">
        <v>97</v>
      </c>
      <c r="G23" s="118" t="s">
        <v>272</v>
      </c>
      <c r="H23" s="118" t="s">
        <v>273</v>
      </c>
      <c r="I23" s="24">
        <v>45000</v>
      </c>
      <c r="J23" s="24"/>
      <c r="K23" s="24"/>
      <c r="L23" s="24"/>
      <c r="M23" s="24"/>
      <c r="N23" s="24"/>
      <c r="O23" s="24"/>
      <c r="P23" s="24"/>
      <c r="Q23" s="24"/>
      <c r="R23" s="24">
        <v>45000</v>
      </c>
      <c r="S23" s="24">
        <v>45000</v>
      </c>
      <c r="T23" s="24"/>
      <c r="U23" s="24"/>
      <c r="V23" s="24"/>
      <c r="W23" s="24"/>
    </row>
    <row r="24" ht="18.75" customHeight="1" spans="1:23">
      <c r="A24" s="118" t="s">
        <v>258</v>
      </c>
      <c r="B24" s="118" t="s">
        <v>259</v>
      </c>
      <c r="C24" s="22" t="s">
        <v>257</v>
      </c>
      <c r="D24" s="118" t="s">
        <v>71</v>
      </c>
      <c r="E24" s="118" t="s">
        <v>96</v>
      </c>
      <c r="F24" s="118" t="s">
        <v>97</v>
      </c>
      <c r="G24" s="118" t="s">
        <v>274</v>
      </c>
      <c r="H24" s="118" t="s">
        <v>275</v>
      </c>
      <c r="I24" s="24">
        <v>1200000</v>
      </c>
      <c r="J24" s="24"/>
      <c r="K24" s="24"/>
      <c r="L24" s="24"/>
      <c r="M24" s="24"/>
      <c r="N24" s="24"/>
      <c r="O24" s="24"/>
      <c r="P24" s="24"/>
      <c r="Q24" s="24"/>
      <c r="R24" s="24">
        <v>1200000</v>
      </c>
      <c r="S24" s="24">
        <v>1200000</v>
      </c>
      <c r="T24" s="24"/>
      <c r="U24" s="24"/>
      <c r="V24" s="24"/>
      <c r="W24" s="24"/>
    </row>
    <row r="25" ht="18.75" customHeight="1" spans="1:23">
      <c r="A25" s="118" t="s">
        <v>258</v>
      </c>
      <c r="B25" s="118" t="s">
        <v>259</v>
      </c>
      <c r="C25" s="22" t="s">
        <v>257</v>
      </c>
      <c r="D25" s="118" t="s">
        <v>71</v>
      </c>
      <c r="E25" s="118" t="s">
        <v>96</v>
      </c>
      <c r="F25" s="118" t="s">
        <v>97</v>
      </c>
      <c r="G25" s="118" t="s">
        <v>276</v>
      </c>
      <c r="H25" s="118" t="s">
        <v>277</v>
      </c>
      <c r="I25" s="24">
        <v>210000</v>
      </c>
      <c r="J25" s="24"/>
      <c r="K25" s="24"/>
      <c r="L25" s="24"/>
      <c r="M25" s="24"/>
      <c r="N25" s="24"/>
      <c r="O25" s="24"/>
      <c r="P25" s="24"/>
      <c r="Q25" s="24"/>
      <c r="R25" s="24">
        <v>210000</v>
      </c>
      <c r="S25" s="24">
        <v>210000</v>
      </c>
      <c r="T25" s="24"/>
      <c r="U25" s="24"/>
      <c r="V25" s="24"/>
      <c r="W25" s="24"/>
    </row>
    <row r="26" ht="18.75" customHeight="1" spans="1:23">
      <c r="A26" s="118" t="s">
        <v>258</v>
      </c>
      <c r="B26" s="118" t="s">
        <v>259</v>
      </c>
      <c r="C26" s="22" t="s">
        <v>257</v>
      </c>
      <c r="D26" s="118" t="s">
        <v>71</v>
      </c>
      <c r="E26" s="118" t="s">
        <v>96</v>
      </c>
      <c r="F26" s="118" t="s">
        <v>97</v>
      </c>
      <c r="G26" s="118" t="s">
        <v>278</v>
      </c>
      <c r="H26" s="118" t="s">
        <v>279</v>
      </c>
      <c r="I26" s="24">
        <v>775800</v>
      </c>
      <c r="J26" s="24"/>
      <c r="K26" s="24"/>
      <c r="L26" s="24"/>
      <c r="M26" s="24"/>
      <c r="N26" s="24"/>
      <c r="O26" s="24"/>
      <c r="P26" s="24"/>
      <c r="Q26" s="24"/>
      <c r="R26" s="24">
        <v>775800</v>
      </c>
      <c r="S26" s="24">
        <v>775800</v>
      </c>
      <c r="T26" s="24"/>
      <c r="U26" s="24"/>
      <c r="V26" s="24"/>
      <c r="W26" s="24"/>
    </row>
    <row r="27" ht="18.75" customHeight="1" spans="1:23">
      <c r="A27" s="34" t="s">
        <v>112</v>
      </c>
      <c r="B27" s="35"/>
      <c r="C27" s="35"/>
      <c r="D27" s="35"/>
      <c r="E27" s="35"/>
      <c r="F27" s="35"/>
      <c r="G27" s="35"/>
      <c r="H27" s="36"/>
      <c r="I27" s="24">
        <v>12000000</v>
      </c>
      <c r="J27" s="24"/>
      <c r="K27" s="24"/>
      <c r="L27" s="24"/>
      <c r="M27" s="24"/>
      <c r="N27" s="24"/>
      <c r="O27" s="24"/>
      <c r="P27" s="24"/>
      <c r="Q27" s="24"/>
      <c r="R27" s="24">
        <v>12000000</v>
      </c>
      <c r="S27" s="24">
        <v>12000000</v>
      </c>
      <c r="T27" s="24"/>
      <c r="U27" s="24"/>
      <c r="V27" s="24"/>
      <c r="W27" s="24"/>
    </row>
  </sheetData>
  <mergeCells count="28">
    <mergeCell ref="A3:W3"/>
    <mergeCell ref="A4:H4"/>
    <mergeCell ref="J5:M5"/>
    <mergeCell ref="N5:P5"/>
    <mergeCell ref="R5:W5"/>
    <mergeCell ref="A27:H2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3"/>
  <sheetViews>
    <sheetView showZeros="0" workbookViewId="0">
      <pane ySplit="1" topLeftCell="A2" activePane="bottomLeft" state="frozen"/>
      <selection/>
      <selection pane="bottomLeft" activeCell="H24" sqref="H24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5" t="s">
        <v>280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0"/>
      <c r="G3" s="7"/>
      <c r="H3" s="50"/>
      <c r="I3" s="50"/>
      <c r="J3" s="7"/>
    </row>
    <row r="4" ht="18.75" customHeight="1" spans="1:8">
      <c r="A4" s="8" t="str">
        <f>"单位名称："&amp;"临沧市中心血站"</f>
        <v>单位名称：临沧市中心血站</v>
      </c>
      <c r="B4" s="4"/>
      <c r="C4" s="4"/>
      <c r="D4" s="4"/>
      <c r="E4" s="4"/>
      <c r="F4" s="51"/>
      <c r="G4" s="4"/>
      <c r="H4" s="51"/>
    </row>
    <row r="5" ht="18.75" customHeight="1" spans="1:10">
      <c r="A5" s="45" t="s">
        <v>281</v>
      </c>
      <c r="B5" s="45" t="s">
        <v>282</v>
      </c>
      <c r="C5" s="45" t="s">
        <v>283</v>
      </c>
      <c r="D5" s="45" t="s">
        <v>284</v>
      </c>
      <c r="E5" s="45" t="s">
        <v>285</v>
      </c>
      <c r="F5" s="52" t="s">
        <v>286</v>
      </c>
      <c r="G5" s="45" t="s">
        <v>287</v>
      </c>
      <c r="H5" s="52" t="s">
        <v>288</v>
      </c>
      <c r="I5" s="52" t="s">
        <v>289</v>
      </c>
      <c r="J5" s="45" t="s">
        <v>290</v>
      </c>
    </row>
    <row r="6" ht="18.75" customHeight="1" spans="1:10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</row>
    <row r="7" ht="18.75" customHeight="1" spans="1:10">
      <c r="A7" s="33" t="s">
        <v>71</v>
      </c>
      <c r="B7" s="46"/>
      <c r="C7" s="46"/>
      <c r="D7" s="46"/>
      <c r="E7" s="53"/>
      <c r="F7" s="54"/>
      <c r="G7" s="53"/>
      <c r="H7" s="54"/>
      <c r="I7" s="54"/>
      <c r="J7" s="53"/>
    </row>
    <row r="8" ht="18.75" customHeight="1" spans="1:10">
      <c r="A8" s="212" t="s">
        <v>257</v>
      </c>
      <c r="B8" s="22" t="s">
        <v>291</v>
      </c>
      <c r="C8" s="22" t="s">
        <v>292</v>
      </c>
      <c r="D8" s="22" t="s">
        <v>293</v>
      </c>
      <c r="E8" s="33" t="s">
        <v>294</v>
      </c>
      <c r="F8" s="22" t="s">
        <v>295</v>
      </c>
      <c r="G8" s="33" t="s">
        <v>296</v>
      </c>
      <c r="H8" s="22" t="s">
        <v>297</v>
      </c>
      <c r="I8" s="22" t="s">
        <v>298</v>
      </c>
      <c r="J8" s="33" t="s">
        <v>299</v>
      </c>
    </row>
    <row r="9" ht="18.75" customHeight="1" spans="1:10">
      <c r="A9" s="212" t="s">
        <v>257</v>
      </c>
      <c r="B9" s="22" t="s">
        <v>291</v>
      </c>
      <c r="C9" s="22" t="s">
        <v>292</v>
      </c>
      <c r="D9" s="22" t="s">
        <v>293</v>
      </c>
      <c r="E9" s="33" t="s">
        <v>300</v>
      </c>
      <c r="F9" s="22" t="s">
        <v>301</v>
      </c>
      <c r="G9" s="33" t="s">
        <v>302</v>
      </c>
      <c r="H9" s="22" t="s">
        <v>303</v>
      </c>
      <c r="I9" s="22" t="s">
        <v>298</v>
      </c>
      <c r="J9" s="33" t="s">
        <v>299</v>
      </c>
    </row>
    <row r="10" ht="18.75" customHeight="1" spans="1:10">
      <c r="A10" s="212" t="s">
        <v>257</v>
      </c>
      <c r="B10" s="22" t="s">
        <v>291</v>
      </c>
      <c r="C10" s="22" t="s">
        <v>292</v>
      </c>
      <c r="D10" s="22" t="s">
        <v>304</v>
      </c>
      <c r="E10" s="33" t="s">
        <v>305</v>
      </c>
      <c r="F10" s="22" t="s">
        <v>301</v>
      </c>
      <c r="G10" s="33" t="s">
        <v>296</v>
      </c>
      <c r="H10" s="22" t="s">
        <v>297</v>
      </c>
      <c r="I10" s="22" t="s">
        <v>298</v>
      </c>
      <c r="J10" s="33" t="s">
        <v>306</v>
      </c>
    </row>
    <row r="11" ht="18.75" customHeight="1" spans="1:10">
      <c r="A11" s="212" t="s">
        <v>257</v>
      </c>
      <c r="B11" s="22" t="s">
        <v>291</v>
      </c>
      <c r="C11" s="22" t="s">
        <v>292</v>
      </c>
      <c r="D11" s="22" t="s">
        <v>304</v>
      </c>
      <c r="E11" s="33" t="s">
        <v>307</v>
      </c>
      <c r="F11" s="22" t="s">
        <v>301</v>
      </c>
      <c r="G11" s="33" t="s">
        <v>296</v>
      </c>
      <c r="H11" s="22" t="s">
        <v>297</v>
      </c>
      <c r="I11" s="22" t="s">
        <v>298</v>
      </c>
      <c r="J11" s="33" t="s">
        <v>308</v>
      </c>
    </row>
    <row r="12" ht="18.75" customHeight="1" spans="1:10">
      <c r="A12" s="212" t="s">
        <v>257</v>
      </c>
      <c r="B12" s="22" t="s">
        <v>291</v>
      </c>
      <c r="C12" s="22" t="s">
        <v>309</v>
      </c>
      <c r="D12" s="22" t="s">
        <v>310</v>
      </c>
      <c r="E12" s="33" t="s">
        <v>311</v>
      </c>
      <c r="F12" s="22" t="s">
        <v>295</v>
      </c>
      <c r="G12" s="33" t="s">
        <v>296</v>
      </c>
      <c r="H12" s="22" t="s">
        <v>297</v>
      </c>
      <c r="I12" s="22" t="s">
        <v>312</v>
      </c>
      <c r="J12" s="33" t="s">
        <v>313</v>
      </c>
    </row>
    <row r="13" ht="18.75" customHeight="1" spans="1:10">
      <c r="A13" s="212" t="s">
        <v>257</v>
      </c>
      <c r="B13" s="22" t="s">
        <v>291</v>
      </c>
      <c r="C13" s="22" t="s">
        <v>314</v>
      </c>
      <c r="D13" s="22" t="s">
        <v>315</v>
      </c>
      <c r="E13" s="33" t="s">
        <v>316</v>
      </c>
      <c r="F13" s="22" t="s">
        <v>301</v>
      </c>
      <c r="G13" s="33" t="s">
        <v>317</v>
      </c>
      <c r="H13" s="22" t="s">
        <v>297</v>
      </c>
      <c r="I13" s="22" t="s">
        <v>298</v>
      </c>
      <c r="J13" s="33" t="s">
        <v>318</v>
      </c>
    </row>
  </sheetData>
  <mergeCells count="4">
    <mergeCell ref="A3:J3"/>
    <mergeCell ref="A4:H4"/>
    <mergeCell ref="A8:A13"/>
    <mergeCell ref="B8:B1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2025-03-13T08:27:39Z</dcterms:created>
  <dcterms:modified xsi:type="dcterms:W3CDTF">2025-03-13T08:28:18Z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