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<sst xmlns="http://schemas.openxmlformats.org/spreadsheetml/2006/main" count="1290" uniqueCount="461">
  <si>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</si>
  <si>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</si>
  <si>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</si>
  <si>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</si>
  <si>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</si>
  <si>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</si>
  <si>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</si>
  <si>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</si>
  <si>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</si>
  <si>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</si>
  <si>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</si>
  <si>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</si>
  <si>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</si>
  <si>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</si>
  <si>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</si>
  <si>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</si>
  <si>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</si>
  <si>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</si>
  <si>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</si>
  <si>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</si>
  <si>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</si>
  <si>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</si>
  <si>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</si>
  <si>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</si>
  <si>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</si>
  <si>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</si>
  <si>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</si>
  <si>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</si>
  <si>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</si>
  <si>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</si>
  <si>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</si>
  <si>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</si>
  <si>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</si>
  <si>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</si>
  <si>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</si>
  <si>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</si>
  <si>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</si>
  <si>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</si>
  <si>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</si>
  <si>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</si>
  <si>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</si>
  <si>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</si>
  <si>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</si>
  <si>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</si>
  <si>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</si>
  <si>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</si>
  <si>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</si>
  <si>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</si>
  <si>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</si>
  <si>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</si>
  <si>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</si>
  <si>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</si>
  <si>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</si>
  <si>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</si>
  <si>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</si>
  <si>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</si>
  <si>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</si>
  <si>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</si>
  <si>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</si>
  <si>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</si>
  <si>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</si>
  <si>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</si>
  <si>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</si>
  <si>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</si>
  <si>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</si>
  <si>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</si>
  <si>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</si>
  <si>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</si>
  <si>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</si>
  <si>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</si>
  <si>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141</t>
  </si>
  <si>
    <t>云南省临沧市气象局</t>
  </si>
  <si>
    <t>141001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</si>
  <si>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</si>
  <si>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</si>
  <si>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</si>
  <si>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</si>
  <si>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</si>
  <si>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</si>
  <si>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</si>
  <si>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</si>
  <si>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</si>
  <si>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</si>
  <si>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</si>
  <si>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</si>
  <si>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</si>
  <si>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</si>
  <si>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</si>
  <si>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</si>
  <si>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</si>
  <si>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</si>
  <si>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</si>
  <si>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</si>
  <si>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</si>
  <si>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</si>
  <si>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</si>
  <si>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</si>
  <si>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</si>
  <si>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</si>
  <si>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</si>
  <si>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</si>
  <si>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</si>
  <si>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</si>
  <si>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</si>
  <si>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</si>
  <si>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</si>
  <si>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</si>
  <si>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220</t>
  </si>
  <si>
    <t>自然资源海洋气象等支出</t>
  </si>
  <si>
    <t>22005</t>
  </si>
  <si>
    <t>气象事务</t>
  </si>
  <si>
    <t>2200501</t>
  </si>
  <si>
    <t>行政运行</t>
  </si>
  <si>
    <t>2200504</t>
  </si>
  <si>
    <t>气象事业机构</t>
  </si>
  <si>
    <t>2200509</t>
  </si>
  <si>
    <t>气象服务</t>
  </si>
  <si>
    <t>2200510</t>
  </si>
  <si>
    <t>气象装备保障维护</t>
  </si>
  <si>
    <t>2200599</t>
  </si>
  <si>
    <t>其他气象事务支出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</si>
  <si>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</si>
  <si>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</si>
  <si>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</si>
  <si>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</si>
  <si>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</si>
  <si>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</si>
  <si>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</si>
  <si>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</si>
  <si>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</si>
  <si>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</si>
  <si>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</si>
  <si>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</si>
  <si>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</si>
  <si>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</si>
  <si>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</si>
  <si>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</si>
  <si>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</si>
  <si>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</si>
  <si>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</si>
  <si>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</si>
  <si>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</si>
  <si>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</si>
  <si>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</si>
  <si>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</si>
  <si>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</si>
  <si>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</si>
  <si>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</si>
  <si>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</si>
  <si>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</si>
  <si>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</si>
  <si>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</si>
  <si>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</si>
  <si>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</si>
  <si>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</si>
  <si>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</si>
  <si>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</si>
  <si>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</si>
  <si>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</si>
  <si>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</si>
  <si>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</si>
  <si>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</si>
  <si>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</si>
  <si>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</si>
  <si>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</si>
  <si>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</si>
  <si>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</si>
  <si>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</si>
  <si>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</si>
  <si>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</si>
  <si>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</si>
  <si>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</si>
  <si>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</si>
  <si>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</si>
  <si>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</si>
  <si>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</si>
  <si>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</si>
  <si>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</si>
  <si>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</si>
  <si>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</si>
  <si>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</si>
  <si>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</si>
  <si>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</si>
  <si>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</si>
  <si>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</si>
  <si>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</si>
  <si>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</si>
  <si>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</si>
  <si>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</si>
  <si>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</si>
  <si>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</si>
  <si>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</si>
  <si>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</si>
  <si>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</si>
  <si>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</si>
  <si>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</si>
  <si>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</si>
  <si>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</si>
  <si>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</si>
  <si>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</si>
  <si>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530900210000000002091</t>
  </si>
  <si>
    <t>行政人员支出工资</t>
  </si>
  <si>
    <t>30101</t>
  </si>
  <si>
    <t>基本工资</t>
  </si>
  <si>
    <t>530900210000000002092</t>
  </si>
  <si>
    <t>事业人员支出工资</t>
  </si>
  <si>
    <t>30102</t>
  </si>
  <si>
    <t>津贴补贴</t>
  </si>
  <si>
    <t>530900231100001473988</t>
  </si>
  <si>
    <t>行政人员绩效考核奖</t>
  </si>
  <si>
    <t>30103</t>
  </si>
  <si>
    <t>奖金</t>
  </si>
  <si>
    <t>530900231100001473980</t>
  </si>
  <si>
    <t>绩效工资（2017年提高标准部分）</t>
  </si>
  <si>
    <t>30107</t>
  </si>
  <si>
    <t>绩效工资</t>
  </si>
  <si>
    <t>530900210000000002093</t>
  </si>
  <si>
    <t>社会保障缴费</t>
  </si>
  <si>
    <t>2080505</t>
  </si>
  <si>
    <t>机关事业单位基本养老保险缴费支出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</si>
  <si>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</si>
  <si>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</si>
  <si>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</si>
  <si>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</si>
  <si>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</si>
  <si>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</si>
  <si>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</si>
  <si>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</si>
  <si>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</si>
  <si>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</si>
  <si>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</si>
  <si>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</si>
  <si>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530900210000000002098</t>
  </si>
  <si>
    <t>行政人员公务交通补贴</t>
  </si>
  <si>
    <t>30239</t>
  </si>
  <si>
    <t>其他交通费用</t>
  </si>
  <si>
    <t>530900210000000002095</t>
  </si>
  <si>
    <t>离退休费</t>
  </si>
  <si>
    <t>30302</t>
  </si>
  <si>
    <t>退休费</t>
  </si>
  <si>
    <t>530900231100001129730</t>
  </si>
  <si>
    <t>遗属人员生活补助经费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</si>
  <si>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</si>
  <si>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</si>
  <si>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</si>
  <si>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</si>
  <si>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</si>
  <si>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</si>
  <si>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</si>
  <si>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</si>
  <si>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</si>
  <si>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地方气象事业费补助资金</t>
  </si>
  <si>
    <t>专项业务类</t>
  </si>
  <si>
    <t>530900200000000000170</t>
  </si>
  <si>
    <t>30201</t>
  </si>
  <si>
    <t>办公费</t>
  </si>
  <si>
    <t>30213</t>
  </si>
  <si>
    <t>维修（护）费</t>
  </si>
  <si>
    <t>临沧市对缅气象服务维持费项目经费</t>
  </si>
  <si>
    <t>530900210000000002627</t>
  </si>
  <si>
    <t>30211</t>
  </si>
  <si>
    <t>差旅费</t>
  </si>
  <si>
    <t>30214</t>
  </si>
  <si>
    <t>租赁费</t>
  </si>
  <si>
    <t>临沧市雷达站维持费项目经费</t>
  </si>
  <si>
    <t>事业发展类</t>
  </si>
  <si>
    <t>530900200000000000256</t>
  </si>
  <si>
    <t>30226</t>
  </si>
  <si>
    <t>劳务费</t>
  </si>
  <si>
    <t>临沧市乡镇自动气象站网维护项目经费</t>
  </si>
  <si>
    <t>530900200000000000258</t>
  </si>
  <si>
    <t>气象信息电子显示屏中心站维护项目经费</t>
  </si>
  <si>
    <t>530900200000000000257</t>
  </si>
  <si>
    <t>30227</t>
  </si>
  <si>
    <t>委托业务费</t>
  </si>
  <si>
    <t>人工影响天气项目经费</t>
  </si>
  <si>
    <t>530900200000000000259</t>
  </si>
  <si>
    <t>30216</t>
  </si>
  <si>
    <t>培训费</t>
  </si>
  <si>
    <t>人工影响天气作业装备购置资金</t>
  </si>
  <si>
    <t>530900251100003633724</t>
  </si>
  <si>
    <t>30218</t>
  </si>
  <si>
    <t>专用材料费</t>
  </si>
  <si>
    <t>31003</t>
  </si>
  <si>
    <t>专用设备购置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</si>
  <si>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</si>
  <si>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</si>
  <si>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</si>
  <si>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</si>
  <si>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</si>
  <si>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</si>
  <si>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</si>
  <si>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</si>
  <si>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</si>
  <si>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</si>
  <si>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</si>
  <si>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结合我市天气气候特点，增雨分别在3月～6月和9月～11月适时开展以抗旱、增蓄为目的的飞机人工增雨作业。地面人工增雨结合各地情况全年性或季节性开展人工增雨作业。人工防雹作业结合全市各地冰雹发生规律、农作物种植期与分布，分别在1月至10月期间开展人工防雹作业。</t>
  </si>
  <si>
    <t>产出指标</t>
  </si>
  <si>
    <t>数量指标</t>
  </si>
  <si>
    <t>地面增雨作业</t>
  </si>
  <si>
    <t>=</t>
  </si>
  <si>
    <t>80次</t>
  </si>
  <si>
    <t>定性指标</t>
  </si>
  <si>
    <t>地面增雨作业次数</t>
  </si>
  <si>
    <t>质量指标</t>
  </si>
  <si>
    <t>地面作业装备检修率</t>
  </si>
  <si>
    <t>100%</t>
  </si>
  <si>
    <t>时效指标</t>
  </si>
  <si>
    <t>防雹作业成功率</t>
  </si>
  <si>
    <t>≥90%</t>
  </si>
  <si>
    <t>防雹作业成功次数</t>
  </si>
  <si>
    <t>效益指标</t>
  </si>
  <si>
    <t>经济效益</t>
  </si>
  <si>
    <t>增雨防雹保护面积</t>
  </si>
  <si>
    <t>10万平方千米</t>
  </si>
  <si>
    <t>人工防雹保护区内受灾情况</t>
  </si>
  <si>
    <t>生态效益</t>
  </si>
  <si>
    <t>提高烤烟等产业发展增收</t>
  </si>
  <si>
    <t>1.2亿</t>
  </si>
  <si>
    <t>人工防雹保护区内农业产业增收情况</t>
  </si>
  <si>
    <t>满意度指标</t>
  </si>
  <si>
    <t>服务对象满意度</t>
  </si>
  <si>
    <t>政府及涉农部门满意</t>
  </si>
  <si>
    <t>人民群众满意度</t>
  </si>
  <si>
    <t>及时对临沧市电子显示屏中心站进行维护及设备更新，保障数据传输达标，及时为地方党委政府发布决策服务材料及预警信息；保障市级人工影响天气业务平台、作业指挥系统正常运行，为全市人工影响天气作业提供技术指导。</t>
  </si>
  <si>
    <t>信息发布数量</t>
  </si>
  <si>
    <t>≥30万条</t>
  </si>
  <si>
    <t>预警信息发布数量</t>
  </si>
  <si>
    <t>国家突发公共事件预警信息发布系统正常运行</t>
  </si>
  <si>
    <t>&gt;=</t>
  </si>
  <si>
    <t>98</t>
  </si>
  <si>
    <t>%</t>
  </si>
  <si>
    <t>预警信息发布系统正常运行情况</t>
  </si>
  <si>
    <t>气象灾害经济效益损失减少</t>
  </si>
  <si>
    <t>≥10%</t>
  </si>
  <si>
    <t>气象灾害经济效益损失减少比例</t>
  </si>
  <si>
    <t>用户满意度</t>
  </si>
  <si>
    <t>用户满意度调查</t>
  </si>
  <si>
    <t>购置8套车载自动化火箭发射架和火箭弹存储柜，加载于各县区气象局原有特种专业技术用车</t>
  </si>
  <si>
    <t>购买装备数量</t>
  </si>
  <si>
    <t>8</t>
  </si>
  <si>
    <t>套</t>
  </si>
  <si>
    <t>定量指标</t>
  </si>
  <si>
    <t>购买套装备</t>
  </si>
  <si>
    <t>装备合格率</t>
  </si>
  <si>
    <t>100</t>
  </si>
  <si>
    <t>成本指标</t>
  </si>
  <si>
    <t>经济成本指标</t>
  </si>
  <si>
    <t>&lt;=</t>
  </si>
  <si>
    <t>96</t>
  </si>
  <si>
    <t>万元</t>
  </si>
  <si>
    <t>购买价格不超过96万元</t>
  </si>
  <si>
    <t>&gt;</t>
  </si>
  <si>
    <t>增雨抗旱对生态的贡献</t>
  </si>
  <si>
    <t>90</t>
  </si>
  <si>
    <t>1.保障雷达各项性能参数正常，探测回波清晰，资料接收、分发及上传正常。2.对雷达进行定期和不定期的维护和保养，按规定检查天线系统、主机房、配电房；检查发射机功率、接收机噪声系数，雷达的天线方位、仰角控制精度等相关参数值。3.雷达运行安全值守。</t>
  </si>
  <si>
    <t>制作发布决策专题服务、短期气候评价、年度气候评价。</t>
  </si>
  <si>
    <t>≥160期</t>
  </si>
  <si>
    <t>反映信息发布</t>
  </si>
  <si>
    <t>发布重要天气信息准确率</t>
  </si>
  <si>
    <t>≥70%</t>
  </si>
  <si>
    <t>反映信息准确度</t>
  </si>
  <si>
    <t>发布灾害性天气预警和灾害性天气临近警报时间平均提前量</t>
  </si>
  <si>
    <t>≥60分钟</t>
  </si>
  <si>
    <t>反映信息时效性</t>
  </si>
  <si>
    <t>提高预报及预警准确率，最大限度降低人民群众经济损失</t>
  </si>
  <si>
    <t>反映信息准确率</t>
  </si>
  <si>
    <t>预报及服务公众满意度</t>
  </si>
  <si>
    <t>反映群众满意度</t>
  </si>
  <si>
    <t>通过设备更新和人员培训建成完善的临沧气象信息系统；年内加强对气象资料的存储、加工、传递设备的更新和维护；积极改善气象职工的工作、生活条件；提高防灾减灾能力，保障人民群众的生命财产安全，促进我市建设社会主义新农村和构建和谐社会，为各级党委政府决策提供准确及时的天气信息。</t>
  </si>
  <si>
    <t>设备标校完成</t>
  </si>
  <si>
    <t>≥95%</t>
  </si>
  <si>
    <t>设备运转率达标</t>
  </si>
  <si>
    <t>设备可用性</t>
  </si>
  <si>
    <t>数据传输率</t>
  </si>
  <si>
    <t>数据传输达标</t>
  </si>
  <si>
    <t>准确气象服务降低气象灾害</t>
  </si>
  <si>
    <t>≤15%</t>
  </si>
  <si>
    <t>提高社会对气象灾害预防率</t>
  </si>
  <si>
    <t>可持续影响</t>
  </si>
  <si>
    <t>提高环境气象服务能力</t>
  </si>
  <si>
    <t>提高气象灾害防御能力建设</t>
  </si>
  <si>
    <t>20%</t>
  </si>
  <si>
    <t>使用人员满意度</t>
  </si>
  <si>
    <t>满意度调查</t>
  </si>
  <si>
    <t>做好车辆维护维修，确保车辆安全正常使用；按照《区域自动气象站现场核查方法》应用地市级移动计量校准系统开展区域自动气象站现场校准、仪器核查、维护、维修等工作；加强州（市）气象局现场校准核查技术人员的培养，组织开展对相关人员进行技术培训等工作。</t>
  </si>
  <si>
    <t>自动气象站标校维护</t>
  </si>
  <si>
    <t>≥50%</t>
  </si>
  <si>
    <t>自动气象站标校维护数量</t>
  </si>
  <si>
    <t>自动气象站传输率</t>
  </si>
  <si>
    <t>≥96%</t>
  </si>
  <si>
    <t>自动站故障修复时间</t>
  </si>
  <si>
    <t>≤3天</t>
  </si>
  <si>
    <t>气象数据服务能力</t>
  </si>
  <si>
    <t>有所提升</t>
  </si>
  <si>
    <t>气象数据实际应用服务能力</t>
  </si>
  <si>
    <t>系统正常使用年限</t>
  </si>
  <si>
    <t>≥6年</t>
  </si>
  <si>
    <t>设备正常使用年份</t>
  </si>
  <si>
    <t>用户满意情况</t>
  </si>
  <si>
    <t>构建1套“对缅气象监测预报预警服务软件系统”（建立中心数据库，实现气象数据自动监测和预报预警信息发送，手机APP终端接收等），每天向果敢发送未来24小时天气预报、每周发送未来一周天气预报、实时发布重要天气消息及气象预警等信息；举办一次气象灾害监测预报预警与风险管理技术培训班。</t>
  </si>
  <si>
    <t>气象服务产品期数</t>
  </si>
  <si>
    <t>400</t>
  </si>
  <si>
    <t>期</t>
  </si>
  <si>
    <t>反映对缅气象服务产品数量</t>
  </si>
  <si>
    <t>预报预警准确率</t>
  </si>
  <si>
    <t>89</t>
  </si>
  <si>
    <t>反映对缅甸预报预警准确率</t>
  </si>
  <si>
    <t>社会效益</t>
  </si>
  <si>
    <t>社会认可度</t>
  </si>
  <si>
    <t>果敢社会对该项工作的认可度</t>
  </si>
  <si>
    <t>项目推广总体满意度</t>
  </si>
  <si>
    <t>反映服务对象对工作整体满意度。
服务对象满意度=（对项目推广效果整体满意的人数/问卷调查人数）*100%。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</si>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</sst>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1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6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5" fillId="0" borderId="6" xfId="0" applyFont="1" applyBorder="1" applyAlignment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center" vertical="center"/>
    </xf>
    <xf numFmtId="176" fontId="19" fillId="0" borderId="7" xfId="0" applyNumberFormat="1" applyFont="1" applyBorder="1" applyAlignment="1" applyProtection="1">
      <alignment horizontal="right" vertical="center"/>
    </xf>
    <xf numFmtId="176" fontId="6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0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3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176" fontId="24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3" fillId="0" borderId="7" xfId="0" applyFont="1" applyBorder="1" applyAlignment="1">
      <alignment horizontal="left" vertical="center" wrapText="1" indent="1"/>
      <protection locked="0"/>
    </xf>
    <xf numFmtId="0" fontId="23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5" fillId="0" borderId="0" xfId="0" applyFont="1" applyProtection="1">
      <alignment vertical="top"/>
    </xf>
    <xf numFmtId="0" fontId="28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1" fillId="0" borderId="6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1" fillId="0" borderId="6" xfId="0" applyFont="1" applyBorder="1" applyAlignment="1">
      <alignment horizontal="center" vertical="center"/>
      <protection locked="0"/>
    </xf>
    <xf numFmtId="0" fontId="23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18" activePane="bottomLeft" state="frozen"/>
      <selection/>
      <selection pane="bottomLeft" activeCell="F6" sqref="F6"/>
    </sheetView>
  </sheetViews>
  <sheetFormatPr defaultColWidth="9.14285714285714" defaultRowHeight="12" customHeight="1" outlineLevelCol="3"/>
  <cols>
    <col min="1" max="1" width="31.847619047619" customWidth="1"/>
    <col min="2" max="2" width="47.5333333333333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7"/>
      <c r="C3" s="207"/>
      <c r="D3" s="207"/>
    </row>
    <row r="4" ht="18.75" customHeight="1" spans="1:4">
      <c r="A4" s="42" t="str">
        <f>"单位名称："&amp;"云南省临沧市气象局"</f>
        <v>单位名称：云南省临沧市气象局</v>
      </c>
      <c r="B4" s="208"/>
      <c r="C4" s="208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1" t="s">
        <v>6</v>
      </c>
      <c r="B8" s="24">
        <v>7230243.2</v>
      </c>
      <c r="C8" s="131" t="s">
        <v>7</v>
      </c>
      <c r="D8" s="24"/>
    </row>
    <row r="9" ht="18.75" customHeight="1" spans="1:4">
      <c r="A9" s="131" t="s">
        <v>8</v>
      </c>
      <c r="B9" s="24"/>
      <c r="C9" s="131" t="s">
        <v>9</v>
      </c>
      <c r="D9" s="24"/>
    </row>
    <row r="10" ht="18.75" customHeight="1" spans="1:4">
      <c r="A10" s="131" t="s">
        <v>10</v>
      </c>
      <c r="B10" s="24"/>
      <c r="C10" s="131" t="s">
        <v>11</v>
      </c>
      <c r="D10" s="24"/>
    </row>
    <row r="11" ht="18.75" customHeight="1" spans="1:4">
      <c r="A11" s="131" t="s">
        <v>12</v>
      </c>
      <c r="B11" s="24"/>
      <c r="C11" s="131" t="s">
        <v>13</v>
      </c>
      <c r="D11" s="24"/>
    </row>
    <row r="12" ht="18.75" customHeight="1" spans="1:4">
      <c r="A12" s="209" t="s">
        <v>14</v>
      </c>
      <c r="B12" s="24"/>
      <c r="C12" s="164" t="s">
        <v>15</v>
      </c>
      <c r="D12" s="24"/>
    </row>
    <row r="13" ht="18.75" customHeight="1" spans="1:4">
      <c r="A13" s="167" t="s">
        <v>16</v>
      </c>
      <c r="B13" s="24"/>
      <c r="C13" s="166" t="s">
        <v>17</v>
      </c>
      <c r="D13" s="24"/>
    </row>
    <row r="14" ht="18.75" customHeight="1" spans="1:4">
      <c r="A14" s="167" t="s">
        <v>18</v>
      </c>
      <c r="B14" s="24"/>
      <c r="C14" s="166" t="s">
        <v>19</v>
      </c>
      <c r="D14" s="24"/>
    </row>
    <row r="15" ht="18.75" customHeight="1" spans="1:4">
      <c r="A15" s="167" t="s">
        <v>20</v>
      </c>
      <c r="B15" s="24"/>
      <c r="C15" s="166" t="s">
        <v>21</v>
      </c>
      <c r="D15" s="24">
        <v>715940.4</v>
      </c>
    </row>
    <row r="16" ht="18.75" customHeight="1" spans="1:4">
      <c r="A16" s="167" t="s">
        <v>22</v>
      </c>
      <c r="B16" s="24"/>
      <c r="C16" s="166" t="s">
        <v>23</v>
      </c>
      <c r="D16" s="24">
        <v>607215.01</v>
      </c>
    </row>
    <row r="17" ht="18.75" customHeight="1" spans="1:4">
      <c r="A17" s="167" t="s">
        <v>24</v>
      </c>
      <c r="B17" s="24"/>
      <c r="C17" s="167" t="s">
        <v>25</v>
      </c>
      <c r="D17" s="24"/>
    </row>
    <row r="18" ht="18.75" customHeight="1" spans="1:4">
      <c r="A18" s="167" t="s">
        <v>26</v>
      </c>
      <c r="B18" s="24"/>
      <c r="C18" s="167" t="s">
        <v>27</v>
      </c>
      <c r="D18" s="24"/>
    </row>
    <row r="19" ht="18.75" customHeight="1" spans="1:4">
      <c r="A19" s="168" t="s">
        <v>26</v>
      </c>
      <c r="B19" s="24"/>
      <c r="C19" s="166" t="s">
        <v>28</v>
      </c>
      <c r="D19" s="24"/>
    </row>
    <row r="20" ht="18.75" customHeight="1" spans="1:4">
      <c r="A20" s="168" t="s">
        <v>26</v>
      </c>
      <c r="B20" s="24"/>
      <c r="C20" s="166" t="s">
        <v>29</v>
      </c>
      <c r="D20" s="24"/>
    </row>
    <row r="21" ht="18.75" customHeight="1" spans="1:4">
      <c r="A21" s="168" t="s">
        <v>26</v>
      </c>
      <c r="B21" s="24"/>
      <c r="C21" s="166" t="s">
        <v>30</v>
      </c>
      <c r="D21" s="24"/>
    </row>
    <row r="22" ht="18.75" customHeight="1" spans="1:4">
      <c r="A22" s="168" t="s">
        <v>26</v>
      </c>
      <c r="B22" s="24"/>
      <c r="C22" s="166" t="s">
        <v>31</v>
      </c>
      <c r="D22" s="24"/>
    </row>
    <row r="23" ht="18.75" customHeight="1" spans="1:4">
      <c r="A23" s="168" t="s">
        <v>26</v>
      </c>
      <c r="B23" s="24"/>
      <c r="C23" s="166" t="s">
        <v>32</v>
      </c>
      <c r="D23" s="24"/>
    </row>
    <row r="24" ht="18.75" customHeight="1" spans="1:4">
      <c r="A24" s="168" t="s">
        <v>26</v>
      </c>
      <c r="B24" s="24"/>
      <c r="C24" s="166" t="s">
        <v>33</v>
      </c>
      <c r="D24" s="24"/>
    </row>
    <row r="25" ht="18.75" customHeight="1" spans="1:4">
      <c r="A25" s="168" t="s">
        <v>26</v>
      </c>
      <c r="B25" s="24"/>
      <c r="C25" s="166" t="s">
        <v>34</v>
      </c>
      <c r="D25" s="24">
        <v>5907087.79</v>
      </c>
    </row>
    <row r="26" ht="18.75" customHeight="1" spans="1:4">
      <c r="A26" s="168" t="s">
        <v>26</v>
      </c>
      <c r="B26" s="24"/>
      <c r="C26" s="166" t="s">
        <v>35</v>
      </c>
      <c r="D26" s="24"/>
    </row>
    <row r="27" ht="18.75" customHeight="1" spans="1:4">
      <c r="A27" s="168" t="s">
        <v>26</v>
      </c>
      <c r="B27" s="24"/>
      <c r="C27" s="166" t="s">
        <v>36</v>
      </c>
      <c r="D27" s="24"/>
    </row>
    <row r="28" ht="18.75" customHeight="1" spans="1:4">
      <c r="A28" s="168" t="s">
        <v>26</v>
      </c>
      <c r="B28" s="24"/>
      <c r="C28" s="166" t="s">
        <v>37</v>
      </c>
      <c r="D28" s="24"/>
    </row>
    <row r="29" ht="18.75" customHeight="1" spans="1:4">
      <c r="A29" s="168" t="s">
        <v>26</v>
      </c>
      <c r="B29" s="24"/>
      <c r="C29" s="166" t="s">
        <v>38</v>
      </c>
      <c r="D29" s="24"/>
    </row>
    <row r="30" ht="18.75" customHeight="1" spans="1:4">
      <c r="A30" s="168" t="s">
        <v>26</v>
      </c>
      <c r="B30" s="24"/>
      <c r="C30" s="166" t="s">
        <v>39</v>
      </c>
      <c r="D30" s="24"/>
    </row>
    <row r="31" ht="18.75" customHeight="1" spans="1:4">
      <c r="A31" s="169" t="s">
        <v>26</v>
      </c>
      <c r="B31" s="24"/>
      <c r="C31" s="167" t="s">
        <v>40</v>
      </c>
      <c r="D31" s="24"/>
    </row>
    <row r="32" ht="18.75" customHeight="1" spans="1:4">
      <c r="A32" s="169" t="s">
        <v>26</v>
      </c>
      <c r="B32" s="24"/>
      <c r="C32" s="167" t="s">
        <v>41</v>
      </c>
      <c r="D32" s="24"/>
    </row>
    <row r="33" ht="18.75" customHeight="1" spans="1:4">
      <c r="A33" s="169" t="s">
        <v>26</v>
      </c>
      <c r="B33" s="24"/>
      <c r="C33" s="167" t="s">
        <v>42</v>
      </c>
      <c r="D33" s="24"/>
    </row>
    <row r="34" ht="18.75" customHeight="1" spans="1:4">
      <c r="A34" s="169"/>
      <c r="B34" s="24"/>
      <c r="C34" s="167" t="s">
        <v>43</v>
      </c>
      <c r="D34" s="24"/>
    </row>
    <row r="35" ht="18.75" customHeight="1" spans="1:4">
      <c r="A35" s="210" t="s">
        <v>44</v>
      </c>
      <c r="B35" s="170">
        <f>SUM(B8:B12)</f>
        <v>7230243.2</v>
      </c>
      <c r="C35" s="211" t="s">
        <v>45</v>
      </c>
      <c r="D35" s="170">
        <v>7230243.2</v>
      </c>
    </row>
    <row r="36" ht="18.75" customHeight="1" spans="1:4">
      <c r="A36" s="212" t="s">
        <v>46</v>
      </c>
      <c r="B36" s="24"/>
      <c r="C36" s="131" t="s">
        <v>47</v>
      </c>
      <c r="D36" s="24"/>
    </row>
    <row r="37" ht="18.75" customHeight="1" spans="1:4">
      <c r="A37" s="212" t="s">
        <v>48</v>
      </c>
      <c r="B37" s="24"/>
      <c r="C37" s="131" t="s">
        <v>48</v>
      </c>
      <c r="D37" s="24"/>
    </row>
    <row r="38" ht="18.75" customHeight="1" spans="1:4">
      <c r="A38" s="212" t="s">
        <v>49</v>
      </c>
      <c r="B38" s="24">
        <f>B36-B37</f>
        <v>0</v>
      </c>
      <c r="C38" s="131" t="s">
        <v>50</v>
      </c>
      <c r="D38" s="24"/>
    </row>
    <row r="39" ht="18.75" customHeight="1" spans="1:4">
      <c r="A39" s="213" t="s">
        <v>51</v>
      </c>
      <c r="B39" s="170">
        <f t="shared" ref="B39:D39" si="1">B35+B36</f>
        <v>7230243.2</v>
      </c>
      <c r="C39" s="211" t="s">
        <v>52</v>
      </c>
      <c r="D39" s="170">
        <f t="shared" si="1"/>
        <v>7230243.2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E16" sqref="E16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0"/>
      <c r="O2" s="68"/>
      <c r="P2" s="68"/>
      <c r="Q2" s="68"/>
      <c r="R2" s="68"/>
      <c r="S2" s="39" t="s">
        <v>53</v>
      </c>
    </row>
    <row r="3" ht="57.75" customHeight="1" spans="1:19">
      <c r="A3" s="127" t="str">
        <f>"2025"&amp;"年部门收入预算表"</f>
        <v>2025年部门收入预算表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201"/>
      <c r="P3" s="201"/>
      <c r="Q3" s="201"/>
      <c r="R3" s="201"/>
      <c r="S3" s="201"/>
    </row>
    <row r="4" ht="18.75" customHeight="1" spans="1:19">
      <c r="A4" s="42" t="str">
        <f>"单位名称："&amp;"云南省临沧市气象局"</f>
        <v>单位名称：云南省临沧市气象局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84" t="s">
        <v>54</v>
      </c>
      <c r="B5" s="185" t="s">
        <v>55</v>
      </c>
      <c r="C5" s="185" t="s">
        <v>56</v>
      </c>
      <c r="D5" s="186" t="s">
        <v>57</v>
      </c>
      <c r="E5" s="187"/>
      <c r="F5" s="187"/>
      <c r="G5" s="187"/>
      <c r="H5" s="187"/>
      <c r="I5" s="187"/>
      <c r="J5" s="202"/>
      <c r="K5" s="187"/>
      <c r="L5" s="187"/>
      <c r="M5" s="187"/>
      <c r="N5" s="203"/>
      <c r="O5" s="186" t="s">
        <v>46</v>
      </c>
      <c r="P5" s="186"/>
      <c r="Q5" s="186"/>
      <c r="R5" s="186"/>
      <c r="S5" s="206"/>
    </row>
    <row r="6" ht="18.75" customHeight="1" spans="1:19">
      <c r="A6" s="188"/>
      <c r="B6" s="189"/>
      <c r="C6" s="189"/>
      <c r="D6" s="190" t="s">
        <v>58</v>
      </c>
      <c r="E6" s="190" t="s">
        <v>59</v>
      </c>
      <c r="F6" s="190" t="s">
        <v>60</v>
      </c>
      <c r="G6" s="190" t="s">
        <v>61</v>
      </c>
      <c r="H6" s="190" t="s">
        <v>62</v>
      </c>
      <c r="I6" s="204" t="s">
        <v>63</v>
      </c>
      <c r="J6" s="204"/>
      <c r="K6" s="204"/>
      <c r="L6" s="204"/>
      <c r="M6" s="204"/>
      <c r="N6" s="193"/>
      <c r="O6" s="190" t="s">
        <v>58</v>
      </c>
      <c r="P6" s="190" t="s">
        <v>59</v>
      </c>
      <c r="Q6" s="190" t="s">
        <v>60</v>
      </c>
      <c r="R6" s="190" t="s">
        <v>61</v>
      </c>
      <c r="S6" s="190" t="s">
        <v>64</v>
      </c>
    </row>
    <row r="7" ht="18.75" customHeight="1" spans="1:19">
      <c r="A7" s="191"/>
      <c r="B7" s="192"/>
      <c r="C7" s="192"/>
      <c r="D7" s="193"/>
      <c r="E7" s="193"/>
      <c r="F7" s="193"/>
      <c r="G7" s="193"/>
      <c r="H7" s="193"/>
      <c r="I7" s="192" t="s">
        <v>58</v>
      </c>
      <c r="J7" s="192" t="s">
        <v>65</v>
      </c>
      <c r="K7" s="192" t="s">
        <v>66</v>
      </c>
      <c r="L7" s="192" t="s">
        <v>67</v>
      </c>
      <c r="M7" s="192" t="s">
        <v>68</v>
      </c>
      <c r="N7" s="192" t="s">
        <v>69</v>
      </c>
      <c r="O7" s="205"/>
      <c r="P7" s="205"/>
      <c r="Q7" s="205"/>
      <c r="R7" s="205"/>
      <c r="S7" s="193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4" t="s">
        <v>70</v>
      </c>
      <c r="B9" s="195" t="s">
        <v>71</v>
      </c>
      <c r="C9" s="24">
        <v>7230243.2</v>
      </c>
      <c r="D9" s="24">
        <v>7230243.2</v>
      </c>
      <c r="E9" s="24">
        <v>7230243.2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196" t="s">
        <v>72</v>
      </c>
      <c r="B10" s="197" t="s">
        <v>71</v>
      </c>
      <c r="C10" s="24">
        <v>7230243.2</v>
      </c>
      <c r="D10" s="24">
        <v>7230243.2</v>
      </c>
      <c r="E10" s="24">
        <v>7230243.2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8" t="s">
        <v>56</v>
      </c>
      <c r="B11" s="199"/>
      <c r="C11" s="24">
        <v>7230243.2</v>
      </c>
      <c r="D11" s="24">
        <v>7230243.2</v>
      </c>
      <c r="E11" s="24">
        <v>7230243.2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showZeros="0" workbookViewId="0">
      <pane ySplit="1" topLeftCell="A2" activePane="bottomLeft" state="frozen"/>
      <selection/>
      <selection pane="bottomLeft" activeCell="F6" sqref="F6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2"/>
      <c r="E2" s="2"/>
      <c r="F2" s="2"/>
      <c r="G2" s="2"/>
      <c r="H2" s="172"/>
      <c r="I2" s="2"/>
      <c r="J2" s="172"/>
      <c r="K2" s="2"/>
      <c r="L2" s="2"/>
      <c r="M2" s="2"/>
      <c r="N2" s="2"/>
      <c r="O2" s="40" t="s">
        <v>73</v>
      </c>
    </row>
    <row r="3" ht="42" customHeight="1" spans="1:15">
      <c r="A3" s="6" t="str">
        <f>"2025"&amp;"年部门支出预算表"</f>
        <v>2025年部门支出预算表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</row>
    <row r="4" ht="18.75" customHeight="1" spans="1:15">
      <c r="A4" s="174" t="str">
        <f>"单位名称："&amp;"云南省临沧市气象局"</f>
        <v>单位名称：云南省临沧市气象局</v>
      </c>
      <c r="B4" s="175"/>
      <c r="C4" s="63"/>
      <c r="D4" s="31"/>
      <c r="E4" s="63"/>
      <c r="F4" s="63"/>
      <c r="G4" s="63"/>
      <c r="H4" s="31"/>
      <c r="I4" s="63"/>
      <c r="J4" s="31"/>
      <c r="K4" s="63"/>
      <c r="L4" s="63"/>
      <c r="M4" s="182"/>
      <c r="N4" s="182"/>
      <c r="O4" s="40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5" t="s">
        <v>76</v>
      </c>
      <c r="F5" s="137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5" t="s">
        <v>58</v>
      </c>
      <c r="E6" s="93" t="s">
        <v>76</v>
      </c>
      <c r="F6" s="93" t="s">
        <v>77</v>
      </c>
      <c r="G6" s="19"/>
      <c r="H6" s="19"/>
      <c r="I6" s="19"/>
      <c r="J6" s="65" t="s">
        <v>58</v>
      </c>
      <c r="K6" s="47" t="s">
        <v>80</v>
      </c>
      <c r="L6" s="47" t="s">
        <v>81</v>
      </c>
      <c r="M6" s="47" t="s">
        <v>82</v>
      </c>
      <c r="N6" s="47" t="s">
        <v>83</v>
      </c>
      <c r="O6" s="47" t="s">
        <v>84</v>
      </c>
    </row>
    <row r="7" ht="18.75" customHeight="1" spans="1:15">
      <c r="A7" s="116">
        <v>1</v>
      </c>
      <c r="B7" s="116">
        <v>2</v>
      </c>
      <c r="C7" s="65">
        <v>3</v>
      </c>
      <c r="D7" s="65">
        <v>4</v>
      </c>
      <c r="E7" s="65">
        <v>5</v>
      </c>
      <c r="F7" s="65">
        <v>6</v>
      </c>
      <c r="G7" s="65">
        <v>7</v>
      </c>
      <c r="H7" s="65">
        <v>8</v>
      </c>
      <c r="I7" s="65">
        <v>9</v>
      </c>
      <c r="J7" s="65">
        <v>10</v>
      </c>
      <c r="K7" s="65">
        <v>11</v>
      </c>
      <c r="L7" s="65">
        <v>12</v>
      </c>
      <c r="M7" s="65">
        <v>13</v>
      </c>
      <c r="N7" s="65">
        <v>14</v>
      </c>
      <c r="O7" s="65">
        <v>15</v>
      </c>
    </row>
    <row r="8" ht="18.75" customHeight="1" spans="1:15">
      <c r="A8" s="131" t="s">
        <v>85</v>
      </c>
      <c r="B8" s="161" t="s">
        <v>86</v>
      </c>
      <c r="C8" s="24">
        <v>715940.4</v>
      </c>
      <c r="D8" s="24">
        <v>715940.4</v>
      </c>
      <c r="E8" s="24">
        <v>715940.4</v>
      </c>
      <c r="F8" s="24"/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6" t="s">
        <v>87</v>
      </c>
      <c r="B9" s="214" t="s">
        <v>88</v>
      </c>
      <c r="C9" s="24">
        <v>694490.4</v>
      </c>
      <c r="D9" s="24">
        <v>694490.4</v>
      </c>
      <c r="E9" s="24">
        <v>694490.4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8" t="s">
        <v>89</v>
      </c>
      <c r="B10" s="215" t="s">
        <v>90</v>
      </c>
      <c r="C10" s="24">
        <v>694490.4</v>
      </c>
      <c r="D10" s="24">
        <v>694490.4</v>
      </c>
      <c r="E10" s="24">
        <v>694490.4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6" t="s">
        <v>91</v>
      </c>
      <c r="B11" s="214" t="s">
        <v>92</v>
      </c>
      <c r="C11" s="24">
        <v>21450</v>
      </c>
      <c r="D11" s="24">
        <v>21450</v>
      </c>
      <c r="E11" s="24">
        <v>21450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8" t="s">
        <v>93</v>
      </c>
      <c r="B12" s="215" t="s">
        <v>94</v>
      </c>
      <c r="C12" s="24">
        <v>21450</v>
      </c>
      <c r="D12" s="24">
        <v>21450</v>
      </c>
      <c r="E12" s="24">
        <v>21450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31" t="s">
        <v>95</v>
      </c>
      <c r="B13" s="161" t="s">
        <v>96</v>
      </c>
      <c r="C13" s="24">
        <v>607215.01</v>
      </c>
      <c r="D13" s="24">
        <v>607215.01</v>
      </c>
      <c r="E13" s="24">
        <v>607215.01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6" t="s">
        <v>97</v>
      </c>
      <c r="B14" s="214" t="s">
        <v>98</v>
      </c>
      <c r="C14" s="24">
        <v>607215.01</v>
      </c>
      <c r="D14" s="24">
        <v>607215.01</v>
      </c>
      <c r="E14" s="24">
        <v>607215.01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8" t="s">
        <v>99</v>
      </c>
      <c r="B15" s="215" t="s">
        <v>100</v>
      </c>
      <c r="C15" s="24">
        <v>137577.2</v>
      </c>
      <c r="D15" s="24">
        <v>137577.2</v>
      </c>
      <c r="E15" s="24">
        <v>137577.2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8" t="s">
        <v>101</v>
      </c>
      <c r="B16" s="215" t="s">
        <v>102</v>
      </c>
      <c r="C16" s="24">
        <v>222572.72</v>
      </c>
      <c r="D16" s="24">
        <v>222572.72</v>
      </c>
      <c r="E16" s="24">
        <v>222572.72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8" t="s">
        <v>103</v>
      </c>
      <c r="B17" s="215" t="s">
        <v>104</v>
      </c>
      <c r="C17" s="24">
        <v>215536.02</v>
      </c>
      <c r="D17" s="24">
        <v>215536.02</v>
      </c>
      <c r="E17" s="24">
        <v>215536.02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8" t="s">
        <v>105</v>
      </c>
      <c r="B18" s="215" t="s">
        <v>106</v>
      </c>
      <c r="C18" s="24">
        <v>31529.07</v>
      </c>
      <c r="D18" s="24">
        <v>31529.07</v>
      </c>
      <c r="E18" s="24">
        <v>31529.07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31" t="s">
        <v>107</v>
      </c>
      <c r="B19" s="161" t="s">
        <v>108</v>
      </c>
      <c r="C19" s="24">
        <v>5907087.79</v>
      </c>
      <c r="D19" s="24">
        <v>5907087.79</v>
      </c>
      <c r="E19" s="24">
        <v>3547087.79</v>
      </c>
      <c r="F19" s="24">
        <v>2360000</v>
      </c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6" t="s">
        <v>109</v>
      </c>
      <c r="B20" s="214" t="s">
        <v>110</v>
      </c>
      <c r="C20" s="24">
        <v>5907087.79</v>
      </c>
      <c r="D20" s="24">
        <v>5907087.79</v>
      </c>
      <c r="E20" s="24">
        <v>3547087.79</v>
      </c>
      <c r="F20" s="24">
        <v>2360000</v>
      </c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8" t="s">
        <v>111</v>
      </c>
      <c r="B21" s="215" t="s">
        <v>112</v>
      </c>
      <c r="C21" s="24">
        <v>3486632.81</v>
      </c>
      <c r="D21" s="24">
        <v>3486632.81</v>
      </c>
      <c r="E21" s="24">
        <v>3486632.81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8" t="s">
        <v>113</v>
      </c>
      <c r="B22" s="215" t="s">
        <v>114</v>
      </c>
      <c r="C22" s="24">
        <v>60454.98</v>
      </c>
      <c r="D22" s="24">
        <v>60454.98</v>
      </c>
      <c r="E22" s="24">
        <v>60454.98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8" t="s">
        <v>115</v>
      </c>
      <c r="B23" s="215" t="s">
        <v>116</v>
      </c>
      <c r="C23" s="24">
        <v>900000</v>
      </c>
      <c r="D23" s="24">
        <v>900000</v>
      </c>
      <c r="E23" s="24"/>
      <c r="F23" s="24">
        <v>900000</v>
      </c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8" t="s">
        <v>117</v>
      </c>
      <c r="B24" s="215" t="s">
        <v>118</v>
      </c>
      <c r="C24" s="24">
        <v>500000</v>
      </c>
      <c r="D24" s="24">
        <v>500000</v>
      </c>
      <c r="E24" s="24"/>
      <c r="F24" s="24">
        <v>500000</v>
      </c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8" t="s">
        <v>119</v>
      </c>
      <c r="B25" s="215" t="s">
        <v>120</v>
      </c>
      <c r="C25" s="24">
        <v>960000</v>
      </c>
      <c r="D25" s="24">
        <v>960000</v>
      </c>
      <c r="E25" s="24"/>
      <c r="F25" s="24">
        <v>960000</v>
      </c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80" t="s">
        <v>121</v>
      </c>
      <c r="B26" s="181" t="s">
        <v>121</v>
      </c>
      <c r="C26" s="24">
        <v>7230243.2</v>
      </c>
      <c r="D26" s="24">
        <v>7230243.2</v>
      </c>
      <c r="E26" s="24">
        <v>4870243.2</v>
      </c>
      <c r="F26" s="24">
        <v>2360000</v>
      </c>
      <c r="G26" s="24"/>
      <c r="H26" s="24"/>
      <c r="I26" s="24"/>
      <c r="J26" s="24"/>
      <c r="K26" s="24"/>
      <c r="L26" s="24"/>
      <c r="M26" s="24"/>
      <c r="N26" s="24"/>
      <c r="O26" s="24"/>
    </row>
  </sheetData>
  <mergeCells count="11">
    <mergeCell ref="A3:O3"/>
    <mergeCell ref="A4:L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8" activePane="bottomLeft" state="frozen"/>
      <selection/>
      <selection pane="bottomLeft" activeCell="F6" sqref="F6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122</v>
      </c>
    </row>
    <row r="3" ht="36" customHeight="1" spans="1:4">
      <c r="A3" s="6" t="str">
        <f>"2025"&amp;"年部门财政拨款收支预算总表"</f>
        <v>2025年部门财政拨款收支预算总表</v>
      </c>
      <c r="B3" s="159"/>
      <c r="C3" s="159"/>
      <c r="D3" s="159"/>
    </row>
    <row r="4" ht="18.75" customHeight="1" spans="1:4">
      <c r="A4" s="8" t="str">
        <f>"单位名称："&amp;"云南省临沧市气象局"</f>
        <v>单位名称：云南省临沧市气象局</v>
      </c>
      <c r="B4" s="160"/>
      <c r="C4" s="160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6" t="str">
        <f t="shared" ref="B6:D6" si="0">"2025"&amp;"年预算数"</f>
        <v>2025年预算数</v>
      </c>
      <c r="C6" s="32" t="s">
        <v>123</v>
      </c>
      <c r="D6" s="106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1" t="s">
        <v>124</v>
      </c>
      <c r="B8" s="24">
        <v>7230243.2</v>
      </c>
      <c r="C8" s="23" t="s">
        <v>125</v>
      </c>
      <c r="D8" s="24">
        <v>7230243.2</v>
      </c>
    </row>
    <row r="9" ht="18.75" customHeight="1" spans="1:4">
      <c r="A9" s="162" t="s">
        <v>126</v>
      </c>
      <c r="B9" s="24">
        <v>7230243.2</v>
      </c>
      <c r="C9" s="23" t="s">
        <v>127</v>
      </c>
      <c r="D9" s="24"/>
    </row>
    <row r="10" ht="18.75" customHeight="1" spans="1:4">
      <c r="A10" s="162" t="s">
        <v>128</v>
      </c>
      <c r="B10" s="24"/>
      <c r="C10" s="23" t="s">
        <v>129</v>
      </c>
      <c r="D10" s="24"/>
    </row>
    <row r="11" ht="18.75" customHeight="1" spans="1:4">
      <c r="A11" s="162" t="s">
        <v>130</v>
      </c>
      <c r="B11" s="24"/>
      <c r="C11" s="23" t="s">
        <v>131</v>
      </c>
      <c r="D11" s="24"/>
    </row>
    <row r="12" ht="18.75" customHeight="1" spans="1:4">
      <c r="A12" s="163" t="s">
        <v>132</v>
      </c>
      <c r="B12" s="24"/>
      <c r="C12" s="164" t="s">
        <v>133</v>
      </c>
      <c r="D12" s="24"/>
    </row>
    <row r="13" ht="18.75" customHeight="1" spans="1:4">
      <c r="A13" s="165" t="s">
        <v>126</v>
      </c>
      <c r="B13" s="24"/>
      <c r="C13" s="166" t="s">
        <v>134</v>
      </c>
      <c r="D13" s="24"/>
    </row>
    <row r="14" ht="18.75" customHeight="1" spans="1:4">
      <c r="A14" s="165" t="s">
        <v>128</v>
      </c>
      <c r="B14" s="24"/>
      <c r="C14" s="166" t="s">
        <v>135</v>
      </c>
      <c r="D14" s="24"/>
    </row>
    <row r="15" ht="18.75" customHeight="1" spans="1:4">
      <c r="A15" s="165" t="s">
        <v>130</v>
      </c>
      <c r="B15" s="24"/>
      <c r="C15" s="166" t="s">
        <v>136</v>
      </c>
      <c r="D15" s="24"/>
    </row>
    <row r="16" ht="18.75" customHeight="1" spans="1:4">
      <c r="A16" s="165" t="s">
        <v>26</v>
      </c>
      <c r="B16" s="24"/>
      <c r="C16" s="166" t="s">
        <v>137</v>
      </c>
      <c r="D16" s="24">
        <v>715940.4</v>
      </c>
    </row>
    <row r="17" ht="18.75" customHeight="1" spans="1:4">
      <c r="A17" s="165" t="s">
        <v>26</v>
      </c>
      <c r="B17" s="24" t="s">
        <v>26</v>
      </c>
      <c r="C17" s="166" t="s">
        <v>138</v>
      </c>
      <c r="D17" s="24">
        <v>607215.01</v>
      </c>
    </row>
    <row r="18" ht="18.75" customHeight="1" spans="1:4">
      <c r="A18" s="167" t="s">
        <v>26</v>
      </c>
      <c r="B18" s="24" t="s">
        <v>26</v>
      </c>
      <c r="C18" s="166" t="s">
        <v>139</v>
      </c>
      <c r="D18" s="24"/>
    </row>
    <row r="19" ht="18.75" customHeight="1" spans="1:4">
      <c r="A19" s="167" t="s">
        <v>26</v>
      </c>
      <c r="B19" s="24" t="s">
        <v>26</v>
      </c>
      <c r="C19" s="166" t="s">
        <v>140</v>
      </c>
      <c r="D19" s="24"/>
    </row>
    <row r="20" ht="18.75" customHeight="1" spans="1:4">
      <c r="A20" s="168" t="s">
        <v>26</v>
      </c>
      <c r="B20" s="24" t="s">
        <v>26</v>
      </c>
      <c r="C20" s="166" t="s">
        <v>141</v>
      </c>
      <c r="D20" s="24"/>
    </row>
    <row r="21" ht="18.75" customHeight="1" spans="1:4">
      <c r="A21" s="168" t="s">
        <v>26</v>
      </c>
      <c r="B21" s="24" t="s">
        <v>26</v>
      </c>
      <c r="C21" s="166" t="s">
        <v>142</v>
      </c>
      <c r="D21" s="24"/>
    </row>
    <row r="22" ht="18.75" customHeight="1" spans="1:4">
      <c r="A22" s="168" t="s">
        <v>26</v>
      </c>
      <c r="B22" s="24" t="s">
        <v>26</v>
      </c>
      <c r="C22" s="166" t="s">
        <v>143</v>
      </c>
      <c r="D22" s="24"/>
    </row>
    <row r="23" ht="18.75" customHeight="1" spans="1:4">
      <c r="A23" s="168" t="s">
        <v>26</v>
      </c>
      <c r="B23" s="24" t="s">
        <v>26</v>
      </c>
      <c r="C23" s="166" t="s">
        <v>144</v>
      </c>
      <c r="D23" s="24"/>
    </row>
    <row r="24" ht="18.75" customHeight="1" spans="1:4">
      <c r="A24" s="168" t="s">
        <v>26</v>
      </c>
      <c r="B24" s="24" t="s">
        <v>26</v>
      </c>
      <c r="C24" s="166" t="s">
        <v>145</v>
      </c>
      <c r="D24" s="24"/>
    </row>
    <row r="25" ht="18.75" customHeight="1" spans="1:4">
      <c r="A25" s="168" t="s">
        <v>26</v>
      </c>
      <c r="B25" s="24" t="s">
        <v>26</v>
      </c>
      <c r="C25" s="166" t="s">
        <v>146</v>
      </c>
      <c r="D25" s="24"/>
    </row>
    <row r="26" ht="18.75" customHeight="1" spans="1:4">
      <c r="A26" s="168" t="s">
        <v>26</v>
      </c>
      <c r="B26" s="24" t="s">
        <v>26</v>
      </c>
      <c r="C26" s="166" t="s">
        <v>147</v>
      </c>
      <c r="D26" s="24">
        <v>5907087.79</v>
      </c>
    </row>
    <row r="27" ht="18.75" customHeight="1" spans="1:4">
      <c r="A27" s="168" t="s">
        <v>26</v>
      </c>
      <c r="B27" s="24" t="s">
        <v>26</v>
      </c>
      <c r="C27" s="166" t="s">
        <v>148</v>
      </c>
      <c r="D27" s="24"/>
    </row>
    <row r="28" ht="18.75" customHeight="1" spans="1:4">
      <c r="A28" s="168" t="s">
        <v>26</v>
      </c>
      <c r="B28" s="24" t="s">
        <v>26</v>
      </c>
      <c r="C28" s="166" t="s">
        <v>149</v>
      </c>
      <c r="D28" s="24"/>
    </row>
    <row r="29" ht="18.75" customHeight="1" spans="1:4">
      <c r="A29" s="168" t="s">
        <v>26</v>
      </c>
      <c r="B29" s="24" t="s">
        <v>26</v>
      </c>
      <c r="C29" s="166" t="s">
        <v>150</v>
      </c>
      <c r="D29" s="24"/>
    </row>
    <row r="30" ht="18.75" customHeight="1" spans="1:4">
      <c r="A30" s="168" t="s">
        <v>26</v>
      </c>
      <c r="B30" s="24" t="s">
        <v>26</v>
      </c>
      <c r="C30" s="166" t="s">
        <v>151</v>
      </c>
      <c r="D30" s="24"/>
    </row>
    <row r="31" ht="18.75" customHeight="1" spans="1:4">
      <c r="A31" s="168" t="s">
        <v>26</v>
      </c>
      <c r="B31" s="24" t="s">
        <v>26</v>
      </c>
      <c r="C31" s="166" t="s">
        <v>152</v>
      </c>
      <c r="D31" s="24"/>
    </row>
    <row r="32" ht="18.75" customHeight="1" spans="1:4">
      <c r="A32" s="169" t="s">
        <v>26</v>
      </c>
      <c r="B32" s="24" t="s">
        <v>26</v>
      </c>
      <c r="C32" s="166" t="s">
        <v>153</v>
      </c>
      <c r="D32" s="24"/>
    </row>
    <row r="33" ht="18.75" customHeight="1" spans="1:4">
      <c r="A33" s="169" t="s">
        <v>26</v>
      </c>
      <c r="B33" s="24" t="s">
        <v>26</v>
      </c>
      <c r="C33" s="166" t="s">
        <v>154</v>
      </c>
      <c r="D33" s="24"/>
    </row>
    <row r="34" ht="18.75" customHeight="1" spans="1:4">
      <c r="A34" s="169" t="s">
        <v>26</v>
      </c>
      <c r="B34" s="24" t="s">
        <v>26</v>
      </c>
      <c r="C34" s="166" t="s">
        <v>155</v>
      </c>
      <c r="D34" s="24"/>
    </row>
    <row r="35" ht="18.75" customHeight="1" spans="1:4">
      <c r="A35" s="169"/>
      <c r="B35" s="24"/>
      <c r="C35" s="166" t="s">
        <v>156</v>
      </c>
      <c r="D35" s="24"/>
    </row>
    <row r="36" ht="18.75" customHeight="1" spans="1:4">
      <c r="A36" s="169" t="s">
        <v>26</v>
      </c>
      <c r="B36" s="24" t="s">
        <v>26</v>
      </c>
      <c r="C36" s="166" t="s">
        <v>157</v>
      </c>
      <c r="D36" s="24"/>
    </row>
    <row r="37" ht="18.75" customHeight="1" spans="1:4">
      <c r="A37" s="56" t="s">
        <v>158</v>
      </c>
      <c r="B37" s="170">
        <v>7230243.2</v>
      </c>
      <c r="C37" s="171" t="s">
        <v>52</v>
      </c>
      <c r="D37" s="170">
        <v>7230243.2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F6" sqref="F6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0"/>
      <c r="F2" s="58"/>
      <c r="G2" s="40" t="s">
        <v>159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1"/>
      <c r="C3" s="151"/>
      <c r="D3" s="151"/>
      <c r="E3" s="151"/>
      <c r="F3" s="151"/>
      <c r="G3" s="151"/>
    </row>
    <row r="4" ht="18" customHeight="1" spans="1:7">
      <c r="A4" s="152" t="str">
        <f>"单位名称："&amp;"云南省临沧市气象局"</f>
        <v>单位名称：云南省临沧市气象局</v>
      </c>
      <c r="B4" s="30"/>
      <c r="C4" s="31"/>
      <c r="D4" s="31"/>
      <c r="E4" s="31"/>
      <c r="F4" s="101"/>
      <c r="G4" s="40" t="s">
        <v>1</v>
      </c>
    </row>
    <row r="5" ht="20.25" customHeight="1" spans="1:7">
      <c r="A5" s="153" t="s">
        <v>160</v>
      </c>
      <c r="B5" s="154"/>
      <c r="C5" s="106" t="s">
        <v>56</v>
      </c>
      <c r="D5" s="129" t="s">
        <v>76</v>
      </c>
      <c r="E5" s="14"/>
      <c r="F5" s="15"/>
      <c r="G5" s="122" t="s">
        <v>77</v>
      </c>
    </row>
    <row r="6" ht="20.25" customHeight="1" spans="1:7">
      <c r="A6" s="155" t="s">
        <v>74</v>
      </c>
      <c r="B6" s="155" t="s">
        <v>75</v>
      </c>
      <c r="C6" s="34"/>
      <c r="D6" s="65" t="s">
        <v>58</v>
      </c>
      <c r="E6" s="65" t="s">
        <v>161</v>
      </c>
      <c r="F6" s="65" t="s">
        <v>162</v>
      </c>
      <c r="G6" s="95"/>
    </row>
    <row r="7" ht="19.5" customHeight="1" spans="1:7">
      <c r="A7" s="155" t="s">
        <v>163</v>
      </c>
      <c r="B7" s="155" t="s">
        <v>164</v>
      </c>
      <c r="C7" s="155" t="s">
        <v>165</v>
      </c>
      <c r="D7" s="65">
        <v>4</v>
      </c>
      <c r="E7" s="156" t="s">
        <v>166</v>
      </c>
      <c r="F7" s="156" t="s">
        <v>167</v>
      </c>
      <c r="G7" s="155" t="s">
        <v>168</v>
      </c>
    </row>
    <row r="8" ht="18" customHeight="1" spans="1:7">
      <c r="A8" s="35" t="s">
        <v>85</v>
      </c>
      <c r="B8" s="35" t="s">
        <v>86</v>
      </c>
      <c r="C8" s="24">
        <v>715940.4</v>
      </c>
      <c r="D8" s="24">
        <v>715940.4</v>
      </c>
      <c r="E8" s="24">
        <v>715940.4</v>
      </c>
      <c r="F8" s="24"/>
      <c r="G8" s="24"/>
    </row>
    <row r="9" ht="18" customHeight="1" spans="1:7">
      <c r="A9" s="117" t="s">
        <v>87</v>
      </c>
      <c r="B9" s="117" t="s">
        <v>88</v>
      </c>
      <c r="C9" s="24">
        <v>694490.4</v>
      </c>
      <c r="D9" s="24">
        <v>694490.4</v>
      </c>
      <c r="E9" s="24">
        <v>694490.4</v>
      </c>
      <c r="F9" s="24"/>
      <c r="G9" s="24"/>
    </row>
    <row r="10" ht="18" customHeight="1" spans="1:7">
      <c r="A10" s="118" t="s">
        <v>89</v>
      </c>
      <c r="B10" s="118" t="s">
        <v>90</v>
      </c>
      <c r="C10" s="24">
        <v>694490.4</v>
      </c>
      <c r="D10" s="24">
        <v>694490.4</v>
      </c>
      <c r="E10" s="24">
        <v>694490.4</v>
      </c>
      <c r="F10" s="24"/>
      <c r="G10" s="24"/>
    </row>
    <row r="11" ht="18" customHeight="1" spans="1:7">
      <c r="A11" s="117" t="s">
        <v>91</v>
      </c>
      <c r="B11" s="117" t="s">
        <v>92</v>
      </c>
      <c r="C11" s="24">
        <v>21450</v>
      </c>
      <c r="D11" s="24">
        <v>21450</v>
      </c>
      <c r="E11" s="24">
        <v>21450</v>
      </c>
      <c r="F11" s="24"/>
      <c r="G11" s="24"/>
    </row>
    <row r="12" ht="18" customHeight="1" spans="1:7">
      <c r="A12" s="118" t="s">
        <v>93</v>
      </c>
      <c r="B12" s="118" t="s">
        <v>94</v>
      </c>
      <c r="C12" s="24">
        <v>21450</v>
      </c>
      <c r="D12" s="24">
        <v>21450</v>
      </c>
      <c r="E12" s="24">
        <v>21450</v>
      </c>
      <c r="F12" s="24"/>
      <c r="G12" s="24"/>
    </row>
    <row r="13" ht="18" customHeight="1" spans="1:7">
      <c r="A13" s="35" t="s">
        <v>95</v>
      </c>
      <c r="B13" s="35" t="s">
        <v>96</v>
      </c>
      <c r="C13" s="24">
        <v>607215.01</v>
      </c>
      <c r="D13" s="24">
        <v>607215.01</v>
      </c>
      <c r="E13" s="24">
        <v>607215.01</v>
      </c>
      <c r="F13" s="24"/>
      <c r="G13" s="24"/>
    </row>
    <row r="14" ht="18" customHeight="1" spans="1:7">
      <c r="A14" s="117" t="s">
        <v>97</v>
      </c>
      <c r="B14" s="117" t="s">
        <v>98</v>
      </c>
      <c r="C14" s="24">
        <v>607215.01</v>
      </c>
      <c r="D14" s="24">
        <v>607215.01</v>
      </c>
      <c r="E14" s="24">
        <v>607215.01</v>
      </c>
      <c r="F14" s="24"/>
      <c r="G14" s="24"/>
    </row>
    <row r="15" ht="18" customHeight="1" spans="1:7">
      <c r="A15" s="118" t="s">
        <v>99</v>
      </c>
      <c r="B15" s="118" t="s">
        <v>100</v>
      </c>
      <c r="C15" s="24">
        <v>137577.2</v>
      </c>
      <c r="D15" s="24">
        <v>137577.2</v>
      </c>
      <c r="E15" s="24">
        <v>137577.2</v>
      </c>
      <c r="F15" s="24"/>
      <c r="G15" s="24"/>
    </row>
    <row r="16" ht="18" customHeight="1" spans="1:7">
      <c r="A16" s="118" t="s">
        <v>101</v>
      </c>
      <c r="B16" s="118" t="s">
        <v>102</v>
      </c>
      <c r="C16" s="24">
        <v>222572.72</v>
      </c>
      <c r="D16" s="24">
        <v>222572.72</v>
      </c>
      <c r="E16" s="24">
        <v>222572.72</v>
      </c>
      <c r="F16" s="24"/>
      <c r="G16" s="24"/>
    </row>
    <row r="17" ht="18" customHeight="1" spans="1:7">
      <c r="A17" s="118" t="s">
        <v>103</v>
      </c>
      <c r="B17" s="118" t="s">
        <v>104</v>
      </c>
      <c r="C17" s="24">
        <v>215536.02</v>
      </c>
      <c r="D17" s="24">
        <v>215536.02</v>
      </c>
      <c r="E17" s="24">
        <v>215536.02</v>
      </c>
      <c r="F17" s="24"/>
      <c r="G17" s="24"/>
    </row>
    <row r="18" ht="18" customHeight="1" spans="1:7">
      <c r="A18" s="118" t="s">
        <v>105</v>
      </c>
      <c r="B18" s="118" t="s">
        <v>106</v>
      </c>
      <c r="C18" s="24">
        <v>31529.07</v>
      </c>
      <c r="D18" s="24">
        <v>31529.07</v>
      </c>
      <c r="E18" s="24">
        <v>31529.07</v>
      </c>
      <c r="F18" s="24"/>
      <c r="G18" s="24"/>
    </row>
    <row r="19" ht="18" customHeight="1" spans="1:7">
      <c r="A19" s="35" t="s">
        <v>107</v>
      </c>
      <c r="B19" s="35" t="s">
        <v>108</v>
      </c>
      <c r="C19" s="24">
        <v>5907087.79</v>
      </c>
      <c r="D19" s="24">
        <v>3547087.79</v>
      </c>
      <c r="E19" s="24">
        <v>3372487.79</v>
      </c>
      <c r="F19" s="24">
        <v>174600</v>
      </c>
      <c r="G19" s="24">
        <v>2360000</v>
      </c>
    </row>
    <row r="20" ht="18" customHeight="1" spans="1:7">
      <c r="A20" s="117" t="s">
        <v>109</v>
      </c>
      <c r="B20" s="117" t="s">
        <v>110</v>
      </c>
      <c r="C20" s="24">
        <v>5907087.79</v>
      </c>
      <c r="D20" s="24">
        <v>3547087.79</v>
      </c>
      <c r="E20" s="24">
        <v>3372487.79</v>
      </c>
      <c r="F20" s="24">
        <v>174600</v>
      </c>
      <c r="G20" s="24">
        <v>2360000</v>
      </c>
    </row>
    <row r="21" ht="18" customHeight="1" spans="1:7">
      <c r="A21" s="118" t="s">
        <v>111</v>
      </c>
      <c r="B21" s="118" t="s">
        <v>112</v>
      </c>
      <c r="C21" s="24">
        <v>3486632.81</v>
      </c>
      <c r="D21" s="24">
        <v>3486632.81</v>
      </c>
      <c r="E21" s="24">
        <v>3312032.81</v>
      </c>
      <c r="F21" s="24">
        <v>174600</v>
      </c>
      <c r="G21" s="24"/>
    </row>
    <row r="22" ht="18" customHeight="1" spans="1:7">
      <c r="A22" s="118" t="s">
        <v>113</v>
      </c>
      <c r="B22" s="118" t="s">
        <v>114</v>
      </c>
      <c r="C22" s="24">
        <v>60454.98</v>
      </c>
      <c r="D22" s="24">
        <v>60454.98</v>
      </c>
      <c r="E22" s="24">
        <v>60454.98</v>
      </c>
      <c r="F22" s="24"/>
      <c r="G22" s="24"/>
    </row>
    <row r="23" ht="18" customHeight="1" spans="1:7">
      <c r="A23" s="118" t="s">
        <v>115</v>
      </c>
      <c r="B23" s="118" t="s">
        <v>116</v>
      </c>
      <c r="C23" s="24">
        <v>900000</v>
      </c>
      <c r="D23" s="24"/>
      <c r="E23" s="24"/>
      <c r="F23" s="24"/>
      <c r="G23" s="24">
        <v>900000</v>
      </c>
    </row>
    <row r="24" ht="18" customHeight="1" spans="1:7">
      <c r="A24" s="118" t="s">
        <v>117</v>
      </c>
      <c r="B24" s="118" t="s">
        <v>118</v>
      </c>
      <c r="C24" s="24">
        <v>500000</v>
      </c>
      <c r="D24" s="24"/>
      <c r="E24" s="24"/>
      <c r="F24" s="24"/>
      <c r="G24" s="24">
        <v>500000</v>
      </c>
    </row>
    <row r="25" ht="18" customHeight="1" spans="1:7">
      <c r="A25" s="118" t="s">
        <v>119</v>
      </c>
      <c r="B25" s="118" t="s">
        <v>120</v>
      </c>
      <c r="C25" s="24">
        <v>960000</v>
      </c>
      <c r="D25" s="24"/>
      <c r="E25" s="24"/>
      <c r="F25" s="24"/>
      <c r="G25" s="24">
        <v>960000</v>
      </c>
    </row>
    <row r="26" ht="18" customHeight="1" spans="1:7">
      <c r="A26" s="157" t="s">
        <v>121</v>
      </c>
      <c r="B26" s="158" t="s">
        <v>121</v>
      </c>
      <c r="C26" s="24">
        <v>7230243.2</v>
      </c>
      <c r="D26" s="24">
        <v>4870243.2</v>
      </c>
      <c r="E26" s="24">
        <v>4695643.2</v>
      </c>
      <c r="F26" s="24">
        <v>174600</v>
      </c>
      <c r="G26" s="24">
        <v>2360000</v>
      </c>
    </row>
  </sheetData>
  <mergeCells count="7">
    <mergeCell ref="A3:G3"/>
    <mergeCell ref="A4:E4"/>
    <mergeCell ref="A5:B5"/>
    <mergeCell ref="D5:F5"/>
    <mergeCell ref="A26:B26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F6" sqref="F6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38"/>
      <c r="B1" s="138"/>
      <c r="C1" s="138"/>
      <c r="D1" s="138"/>
      <c r="E1" s="138"/>
      <c r="F1" s="138"/>
      <c r="G1" s="138"/>
    </row>
    <row r="2" ht="15" customHeight="1" spans="1:7">
      <c r="A2" s="139"/>
      <c r="B2" s="140"/>
      <c r="C2" s="141"/>
      <c r="D2" s="63"/>
      <c r="G2" s="88" t="s">
        <v>169</v>
      </c>
    </row>
    <row r="3" ht="39" customHeight="1" spans="1:7">
      <c r="A3" s="127" t="str">
        <f>"2025"&amp;"年“三公”经费支出预算表"</f>
        <v>2025年“三公”经费支出预算表</v>
      </c>
      <c r="B3" s="52"/>
      <c r="C3" s="52"/>
      <c r="D3" s="52"/>
      <c r="E3" s="52"/>
      <c r="F3" s="52"/>
      <c r="G3" s="52"/>
    </row>
    <row r="4" ht="18.75" customHeight="1" spans="1:7">
      <c r="A4" s="42" t="str">
        <f>"单位名称："&amp;"云南省临沧市气象局"</f>
        <v>单位名称：云南省临沧市气象局</v>
      </c>
      <c r="B4" s="140"/>
      <c r="C4" s="141"/>
      <c r="D4" s="63"/>
      <c r="E4" s="31"/>
      <c r="G4" s="88" t="s">
        <v>170</v>
      </c>
    </row>
    <row r="5" ht="18.75" customHeight="1" spans="1:7">
      <c r="A5" s="11" t="s">
        <v>171</v>
      </c>
      <c r="B5" s="11" t="s">
        <v>172</v>
      </c>
      <c r="C5" s="32" t="s">
        <v>173</v>
      </c>
      <c r="D5" s="13" t="s">
        <v>174</v>
      </c>
      <c r="E5" s="14"/>
      <c r="F5" s="15"/>
      <c r="G5" s="32" t="s">
        <v>175</v>
      </c>
    </row>
    <row r="6" ht="18.75" customHeight="1" spans="1:7">
      <c r="A6" s="18"/>
      <c r="B6" s="142"/>
      <c r="C6" s="34"/>
      <c r="D6" s="65" t="s">
        <v>58</v>
      </c>
      <c r="E6" s="65" t="s">
        <v>176</v>
      </c>
      <c r="F6" s="65" t="s">
        <v>177</v>
      </c>
      <c r="G6" s="34"/>
    </row>
    <row r="7" ht="18.75" customHeight="1" spans="1:7">
      <c r="A7" s="143">
        <v>1</v>
      </c>
      <c r="B7" s="144">
        <v>1</v>
      </c>
      <c r="C7" s="145">
        <v>2</v>
      </c>
      <c r="D7" s="146">
        <v>3</v>
      </c>
      <c r="E7" s="146">
        <v>4</v>
      </c>
      <c r="F7" s="146">
        <v>5</v>
      </c>
      <c r="G7" s="145">
        <v>6</v>
      </c>
    </row>
    <row r="8" ht="18.75" customHeight="1" spans="1:7">
      <c r="A8" s="147" t="s">
        <v>56</v>
      </c>
      <c r="B8" s="148"/>
      <c r="C8" s="148"/>
      <c r="D8" s="148"/>
      <c r="E8" s="148"/>
      <c r="F8" s="148"/>
      <c r="G8" s="148"/>
    </row>
    <row r="9" ht="18.75" customHeight="1" spans="1:7">
      <c r="A9" s="149" t="s">
        <v>178</v>
      </c>
      <c r="B9" s="148"/>
      <c r="C9" s="148"/>
      <c r="D9" s="148"/>
      <c r="E9" s="148"/>
      <c r="F9" s="148"/>
      <c r="G9" s="148"/>
    </row>
    <row r="10" ht="18.75" customHeight="1" spans="1:7">
      <c r="A10" s="149" t="s">
        <v>179</v>
      </c>
      <c r="B10" s="148"/>
      <c r="C10" s="148"/>
      <c r="D10" s="148"/>
      <c r="E10" s="148"/>
      <c r="F10" s="148"/>
      <c r="G10" s="148"/>
    </row>
    <row r="11" ht="18.75" customHeight="1" spans="1:7">
      <c r="A11" s="149" t="s">
        <v>180</v>
      </c>
      <c r="B11" s="148"/>
      <c r="C11" s="148"/>
      <c r="D11" s="148"/>
      <c r="E11" s="148"/>
      <c r="F11" s="148"/>
      <c r="G11" s="148"/>
    </row>
    <row r="12" ht="18.75" customHeight="1" spans="1:7">
      <c r="A12" s="149" t="s">
        <v>181</v>
      </c>
      <c r="B12" s="148"/>
      <c r="C12" s="148"/>
      <c r="D12" s="148"/>
      <c r="E12" s="148"/>
      <c r="F12" s="148"/>
      <c r="G12" s="148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5"/>
  <sheetViews>
    <sheetView showZeros="0" workbookViewId="0">
      <pane ySplit="1" topLeftCell="A2" activePane="bottomLeft" state="frozen"/>
      <selection/>
      <selection pane="bottomLeft" activeCell="F5" sqref="F5:F8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5"/>
      <c r="D2" s="126"/>
      <c r="E2" s="126"/>
      <c r="F2" s="126"/>
      <c r="G2" s="126"/>
      <c r="H2" s="68"/>
      <c r="I2" s="68"/>
      <c r="J2" s="68"/>
      <c r="K2" s="68"/>
      <c r="L2" s="68"/>
      <c r="M2" s="68"/>
      <c r="N2" s="31"/>
      <c r="O2" s="31"/>
      <c r="P2" s="31"/>
      <c r="Q2" s="68"/>
      <c r="U2" s="125"/>
      <c r="W2" s="39" t="s">
        <v>182</v>
      </c>
    </row>
    <row r="3" ht="39.75" customHeight="1" spans="1:23">
      <c r="A3" s="127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"单位名称："&amp;"云南省临沧市气象局"</f>
        <v>单位名称：云南省临沧市气象局</v>
      </c>
      <c r="B4" s="128"/>
      <c r="C4" s="128"/>
      <c r="D4" s="128"/>
      <c r="E4" s="128"/>
      <c r="F4" s="128"/>
      <c r="G4" s="128"/>
      <c r="H4" s="72"/>
      <c r="I4" s="72"/>
      <c r="J4" s="72"/>
      <c r="K4" s="72"/>
      <c r="L4" s="72"/>
      <c r="M4" s="72"/>
      <c r="N4" s="94"/>
      <c r="O4" s="94"/>
      <c r="P4" s="94"/>
      <c r="Q4" s="72"/>
      <c r="U4" s="125"/>
      <c r="W4" s="39" t="s">
        <v>170</v>
      </c>
    </row>
    <row r="5" ht="18" customHeight="1" spans="1:23">
      <c r="A5" s="11" t="s">
        <v>183</v>
      </c>
      <c r="B5" s="11" t="s">
        <v>184</v>
      </c>
      <c r="C5" s="11" t="s">
        <v>185</v>
      </c>
      <c r="D5" s="11" t="s">
        <v>186</v>
      </c>
      <c r="E5" s="11" t="s">
        <v>187</v>
      </c>
      <c r="F5" s="11" t="s">
        <v>188</v>
      </c>
      <c r="G5" s="11" t="s">
        <v>189</v>
      </c>
      <c r="H5" s="129" t="s">
        <v>190</v>
      </c>
      <c r="I5" s="67" t="s">
        <v>190</v>
      </c>
      <c r="J5" s="67"/>
      <c r="K5" s="67"/>
      <c r="L5" s="67"/>
      <c r="M5" s="67"/>
      <c r="N5" s="14"/>
      <c r="O5" s="14"/>
      <c r="P5" s="14"/>
      <c r="Q5" s="75" t="s">
        <v>62</v>
      </c>
      <c r="R5" s="67" t="s">
        <v>79</v>
      </c>
      <c r="S5" s="67"/>
      <c r="T5" s="67"/>
      <c r="U5" s="67"/>
      <c r="V5" s="67"/>
      <c r="W5" s="135"/>
    </row>
    <row r="6" ht="18" customHeight="1" spans="1:23">
      <c r="A6" s="16"/>
      <c r="B6" s="124"/>
      <c r="C6" s="16"/>
      <c r="D6" s="16"/>
      <c r="E6" s="16"/>
      <c r="F6" s="16"/>
      <c r="G6" s="16"/>
      <c r="H6" s="106" t="s">
        <v>191</v>
      </c>
      <c r="I6" s="129" t="s">
        <v>59</v>
      </c>
      <c r="J6" s="67"/>
      <c r="K6" s="67"/>
      <c r="L6" s="67"/>
      <c r="M6" s="135"/>
      <c r="N6" s="13" t="s">
        <v>192</v>
      </c>
      <c r="O6" s="14"/>
      <c r="P6" s="15"/>
      <c r="Q6" s="11" t="s">
        <v>62</v>
      </c>
      <c r="R6" s="129" t="s">
        <v>79</v>
      </c>
      <c r="S6" s="75" t="s">
        <v>65</v>
      </c>
      <c r="T6" s="67" t="s">
        <v>79</v>
      </c>
      <c r="U6" s="75" t="s">
        <v>67</v>
      </c>
      <c r="V6" s="75" t="s">
        <v>68</v>
      </c>
      <c r="W6" s="137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6" t="s">
        <v>193</v>
      </c>
      <c r="J7" s="11" t="s">
        <v>194</v>
      </c>
      <c r="K7" s="11" t="s">
        <v>195</v>
      </c>
      <c r="L7" s="11" t="s">
        <v>196</v>
      </c>
      <c r="M7" s="11" t="s">
        <v>197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198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09"/>
      <c r="B8" s="109"/>
      <c r="C8" s="109"/>
      <c r="D8" s="109"/>
      <c r="E8" s="109"/>
      <c r="F8" s="109"/>
      <c r="G8" s="109"/>
      <c r="H8" s="109"/>
      <c r="I8" s="93"/>
      <c r="J8" s="18" t="s">
        <v>199</v>
      </c>
      <c r="K8" s="18" t="s">
        <v>195</v>
      </c>
      <c r="L8" s="18" t="s">
        <v>196</v>
      </c>
      <c r="M8" s="18" t="s">
        <v>197</v>
      </c>
      <c r="N8" s="18" t="s">
        <v>195</v>
      </c>
      <c r="O8" s="18" t="s">
        <v>196</v>
      </c>
      <c r="P8" s="18" t="s">
        <v>197</v>
      </c>
      <c r="Q8" s="18" t="s">
        <v>62</v>
      </c>
      <c r="R8" s="18" t="s">
        <v>58</v>
      </c>
      <c r="S8" s="18" t="s">
        <v>65</v>
      </c>
      <c r="T8" s="18" t="s">
        <v>198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0">
        <v>1</v>
      </c>
      <c r="B9" s="130">
        <v>2</v>
      </c>
      <c r="C9" s="130">
        <v>3</v>
      </c>
      <c r="D9" s="130">
        <v>4</v>
      </c>
      <c r="E9" s="130">
        <v>5</v>
      </c>
      <c r="F9" s="130">
        <v>6</v>
      </c>
      <c r="G9" s="130">
        <v>7</v>
      </c>
      <c r="H9" s="130">
        <v>8</v>
      </c>
      <c r="I9" s="130">
        <v>9</v>
      </c>
      <c r="J9" s="130">
        <v>10</v>
      </c>
      <c r="K9" s="130">
        <v>11</v>
      </c>
      <c r="L9" s="130">
        <v>12</v>
      </c>
      <c r="M9" s="130">
        <v>13</v>
      </c>
      <c r="N9" s="130">
        <v>14</v>
      </c>
      <c r="O9" s="130">
        <v>15</v>
      </c>
      <c r="P9" s="130">
        <v>16</v>
      </c>
      <c r="Q9" s="130">
        <v>17</v>
      </c>
      <c r="R9" s="130">
        <v>18</v>
      </c>
      <c r="S9" s="130">
        <v>19</v>
      </c>
      <c r="T9" s="130">
        <v>20</v>
      </c>
      <c r="U9" s="130">
        <v>21</v>
      </c>
      <c r="V9" s="130">
        <v>22</v>
      </c>
      <c r="W9" s="130">
        <v>23</v>
      </c>
    </row>
    <row r="10" ht="21" customHeight="1" spans="1:23">
      <c r="A10" s="131" t="s">
        <v>71</v>
      </c>
      <c r="B10" s="131"/>
      <c r="C10" s="131"/>
      <c r="D10" s="131"/>
      <c r="E10" s="131"/>
      <c r="F10" s="131"/>
      <c r="G10" s="131"/>
      <c r="H10" s="24">
        <v>4870243.2</v>
      </c>
      <c r="I10" s="24">
        <v>4870243.2</v>
      </c>
      <c r="J10" s="24"/>
      <c r="K10" s="24"/>
      <c r="L10" s="24">
        <v>4870243.2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2" t="s">
        <v>71</v>
      </c>
      <c r="B11" s="22"/>
      <c r="C11" s="22"/>
      <c r="D11" s="22"/>
      <c r="E11" s="22"/>
      <c r="F11" s="22"/>
      <c r="G11" s="22"/>
      <c r="H11" s="24">
        <v>4870243.2</v>
      </c>
      <c r="I11" s="24">
        <v>4870243.2</v>
      </c>
      <c r="J11" s="24"/>
      <c r="K11" s="24"/>
      <c r="L11" s="24">
        <v>4870243.2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32" t="s">
        <v>71</v>
      </c>
      <c r="B12" s="22" t="s">
        <v>200</v>
      </c>
      <c r="C12" s="22" t="s">
        <v>201</v>
      </c>
      <c r="D12" s="22" t="s">
        <v>111</v>
      </c>
      <c r="E12" s="22" t="s">
        <v>112</v>
      </c>
      <c r="F12" s="22" t="s">
        <v>202</v>
      </c>
      <c r="G12" s="22" t="s">
        <v>203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32" t="s">
        <v>71</v>
      </c>
      <c r="B13" s="22" t="s">
        <v>204</v>
      </c>
      <c r="C13" s="22" t="s">
        <v>205</v>
      </c>
      <c r="D13" s="22" t="s">
        <v>111</v>
      </c>
      <c r="E13" s="22" t="s">
        <v>112</v>
      </c>
      <c r="F13" s="22" t="s">
        <v>202</v>
      </c>
      <c r="G13" s="22" t="s">
        <v>203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32" t="s">
        <v>71</v>
      </c>
      <c r="B14" s="22" t="s">
        <v>204</v>
      </c>
      <c r="C14" s="22" t="s">
        <v>205</v>
      </c>
      <c r="D14" s="22" t="s">
        <v>113</v>
      </c>
      <c r="E14" s="22" t="s">
        <v>114</v>
      </c>
      <c r="F14" s="22" t="s">
        <v>202</v>
      </c>
      <c r="G14" s="22" t="s">
        <v>203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32" t="s">
        <v>71</v>
      </c>
      <c r="B15" s="22" t="s">
        <v>200</v>
      </c>
      <c r="C15" s="22" t="s">
        <v>201</v>
      </c>
      <c r="D15" s="22" t="s">
        <v>111</v>
      </c>
      <c r="E15" s="22" t="s">
        <v>112</v>
      </c>
      <c r="F15" s="22" t="s">
        <v>206</v>
      </c>
      <c r="G15" s="22" t="s">
        <v>207</v>
      </c>
      <c r="H15" s="24">
        <v>968508</v>
      </c>
      <c r="I15" s="24">
        <v>968508</v>
      </c>
      <c r="J15" s="24"/>
      <c r="K15" s="24"/>
      <c r="L15" s="24">
        <v>968508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32" t="s">
        <v>71</v>
      </c>
      <c r="B16" s="22" t="s">
        <v>204</v>
      </c>
      <c r="C16" s="22" t="s">
        <v>205</v>
      </c>
      <c r="D16" s="22" t="s">
        <v>111</v>
      </c>
      <c r="E16" s="22" t="s">
        <v>112</v>
      </c>
      <c r="F16" s="22" t="s">
        <v>206</v>
      </c>
      <c r="G16" s="22" t="s">
        <v>207</v>
      </c>
      <c r="H16" s="24">
        <v>105180</v>
      </c>
      <c r="I16" s="24">
        <v>105180</v>
      </c>
      <c r="J16" s="24"/>
      <c r="K16" s="24"/>
      <c r="L16" s="24">
        <v>105180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32" t="s">
        <v>71</v>
      </c>
      <c r="B17" s="22" t="s">
        <v>204</v>
      </c>
      <c r="C17" s="22" t="s">
        <v>205</v>
      </c>
      <c r="D17" s="22" t="s">
        <v>113</v>
      </c>
      <c r="E17" s="22" t="s">
        <v>114</v>
      </c>
      <c r="F17" s="22" t="s">
        <v>206</v>
      </c>
      <c r="G17" s="22" t="s">
        <v>207</v>
      </c>
      <c r="H17" s="24">
        <v>2640</v>
      </c>
      <c r="I17" s="24">
        <v>2640</v>
      </c>
      <c r="J17" s="24"/>
      <c r="K17" s="24"/>
      <c r="L17" s="24">
        <v>2640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32" t="s">
        <v>71</v>
      </c>
      <c r="B18" s="22" t="s">
        <v>208</v>
      </c>
      <c r="C18" s="22" t="s">
        <v>209</v>
      </c>
      <c r="D18" s="22" t="s">
        <v>111</v>
      </c>
      <c r="E18" s="22" t="s">
        <v>112</v>
      </c>
      <c r="F18" s="22" t="s">
        <v>210</v>
      </c>
      <c r="G18" s="22" t="s">
        <v>211</v>
      </c>
      <c r="H18" s="24">
        <v>356076</v>
      </c>
      <c r="I18" s="24">
        <v>356076</v>
      </c>
      <c r="J18" s="24"/>
      <c r="K18" s="24"/>
      <c r="L18" s="24">
        <v>356076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32" t="s">
        <v>71</v>
      </c>
      <c r="B19" s="22" t="s">
        <v>200</v>
      </c>
      <c r="C19" s="22" t="s">
        <v>201</v>
      </c>
      <c r="D19" s="22" t="s">
        <v>111</v>
      </c>
      <c r="E19" s="22" t="s">
        <v>112</v>
      </c>
      <c r="F19" s="22" t="s">
        <v>210</v>
      </c>
      <c r="G19" s="22" t="s">
        <v>211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32" t="s">
        <v>71</v>
      </c>
      <c r="B20" s="22" t="s">
        <v>212</v>
      </c>
      <c r="C20" s="22" t="s">
        <v>213</v>
      </c>
      <c r="D20" s="22" t="s">
        <v>111</v>
      </c>
      <c r="E20" s="22" t="s">
        <v>112</v>
      </c>
      <c r="F20" s="22" t="s">
        <v>214</v>
      </c>
      <c r="G20" s="22" t="s">
        <v>215</v>
      </c>
      <c r="H20" s="24">
        <v>558000</v>
      </c>
      <c r="I20" s="24">
        <v>558000</v>
      </c>
      <c r="J20" s="24"/>
      <c r="K20" s="24"/>
      <c r="L20" s="24">
        <v>558000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32" t="s">
        <v>71</v>
      </c>
      <c r="B21" s="22" t="s">
        <v>212</v>
      </c>
      <c r="C21" s="22" t="s">
        <v>213</v>
      </c>
      <c r="D21" s="22" t="s">
        <v>113</v>
      </c>
      <c r="E21" s="22" t="s">
        <v>114</v>
      </c>
      <c r="F21" s="22" t="s">
        <v>214</v>
      </c>
      <c r="G21" s="22" t="s">
        <v>215</v>
      </c>
      <c r="H21" s="24">
        <v>18000</v>
      </c>
      <c r="I21" s="24">
        <v>18000</v>
      </c>
      <c r="J21" s="24"/>
      <c r="K21" s="24"/>
      <c r="L21" s="24">
        <v>18000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32" t="s">
        <v>71</v>
      </c>
      <c r="B22" s="22" t="s">
        <v>204</v>
      </c>
      <c r="C22" s="22" t="s">
        <v>205</v>
      </c>
      <c r="D22" s="22" t="s">
        <v>111</v>
      </c>
      <c r="E22" s="22" t="s">
        <v>112</v>
      </c>
      <c r="F22" s="22" t="s">
        <v>214</v>
      </c>
      <c r="G22" s="22" t="s">
        <v>215</v>
      </c>
      <c r="H22" s="24">
        <v>432120</v>
      </c>
      <c r="I22" s="24">
        <v>432120</v>
      </c>
      <c r="J22" s="24"/>
      <c r="K22" s="24"/>
      <c r="L22" s="24">
        <v>432120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32" t="s">
        <v>71</v>
      </c>
      <c r="B23" s="22" t="s">
        <v>204</v>
      </c>
      <c r="C23" s="22" t="s">
        <v>205</v>
      </c>
      <c r="D23" s="22" t="s">
        <v>113</v>
      </c>
      <c r="E23" s="22" t="s">
        <v>114</v>
      </c>
      <c r="F23" s="22" t="s">
        <v>214</v>
      </c>
      <c r="G23" s="22" t="s">
        <v>215</v>
      </c>
      <c r="H23" s="24">
        <v>12480</v>
      </c>
      <c r="I23" s="24">
        <v>12480</v>
      </c>
      <c r="J23" s="24"/>
      <c r="K23" s="24"/>
      <c r="L23" s="24">
        <v>12480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32" t="s">
        <v>71</v>
      </c>
      <c r="B24" s="22" t="s">
        <v>204</v>
      </c>
      <c r="C24" s="22" t="s">
        <v>205</v>
      </c>
      <c r="D24" s="22" t="s">
        <v>111</v>
      </c>
      <c r="E24" s="22" t="s">
        <v>112</v>
      </c>
      <c r="F24" s="22" t="s">
        <v>214</v>
      </c>
      <c r="G24" s="22" t="s">
        <v>215</v>
      </c>
      <c r="H24" s="24">
        <v>332940</v>
      </c>
      <c r="I24" s="24">
        <v>332940</v>
      </c>
      <c r="J24" s="24"/>
      <c r="K24" s="24"/>
      <c r="L24" s="24">
        <v>332940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32" t="s">
        <v>71</v>
      </c>
      <c r="B25" s="22" t="s">
        <v>204</v>
      </c>
      <c r="C25" s="22" t="s">
        <v>205</v>
      </c>
      <c r="D25" s="22" t="s">
        <v>113</v>
      </c>
      <c r="E25" s="22" t="s">
        <v>114</v>
      </c>
      <c r="F25" s="22" t="s">
        <v>214</v>
      </c>
      <c r="G25" s="22" t="s">
        <v>215</v>
      </c>
      <c r="H25" s="24">
        <v>10740</v>
      </c>
      <c r="I25" s="24">
        <v>10740</v>
      </c>
      <c r="J25" s="24"/>
      <c r="K25" s="24"/>
      <c r="L25" s="24">
        <v>10740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32" t="s">
        <v>71</v>
      </c>
      <c r="B26" s="22" t="s">
        <v>204</v>
      </c>
      <c r="C26" s="22" t="s">
        <v>205</v>
      </c>
      <c r="D26" s="22" t="s">
        <v>111</v>
      </c>
      <c r="E26" s="22" t="s">
        <v>112</v>
      </c>
      <c r="F26" s="22" t="s">
        <v>214</v>
      </c>
      <c r="G26" s="22" t="s">
        <v>215</v>
      </c>
      <c r="H26" s="24">
        <v>537780</v>
      </c>
      <c r="I26" s="24">
        <v>537780</v>
      </c>
      <c r="J26" s="24"/>
      <c r="K26" s="24"/>
      <c r="L26" s="24">
        <v>537780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32" t="s">
        <v>71</v>
      </c>
      <c r="B27" s="22" t="s">
        <v>204</v>
      </c>
      <c r="C27" s="22" t="s">
        <v>205</v>
      </c>
      <c r="D27" s="22" t="s">
        <v>113</v>
      </c>
      <c r="E27" s="22" t="s">
        <v>114</v>
      </c>
      <c r="F27" s="22" t="s">
        <v>214</v>
      </c>
      <c r="G27" s="22" t="s">
        <v>215</v>
      </c>
      <c r="H27" s="24">
        <v>16080</v>
      </c>
      <c r="I27" s="24">
        <v>16080</v>
      </c>
      <c r="J27" s="24"/>
      <c r="K27" s="24"/>
      <c r="L27" s="24">
        <v>16080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32" t="s">
        <v>71</v>
      </c>
      <c r="B28" s="22" t="s">
        <v>216</v>
      </c>
      <c r="C28" s="22" t="s">
        <v>217</v>
      </c>
      <c r="D28" s="22" t="s">
        <v>218</v>
      </c>
      <c r="E28" s="22" t="s">
        <v>219</v>
      </c>
      <c r="F28" s="22" t="s">
        <v>220</v>
      </c>
      <c r="G28" s="22" t="s">
        <v>221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32" t="s">
        <v>71</v>
      </c>
      <c r="B29" s="22" t="s">
        <v>216</v>
      </c>
      <c r="C29" s="22" t="s">
        <v>217</v>
      </c>
      <c r="D29" s="22" t="s">
        <v>218</v>
      </c>
      <c r="E29" s="22" t="s">
        <v>219</v>
      </c>
      <c r="F29" s="22" t="s">
        <v>220</v>
      </c>
      <c r="G29" s="22" t="s">
        <v>221</v>
      </c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32" t="s">
        <v>71</v>
      </c>
      <c r="B30" s="22" t="s">
        <v>216</v>
      </c>
      <c r="C30" s="22" t="s">
        <v>217</v>
      </c>
      <c r="D30" s="22" t="s">
        <v>222</v>
      </c>
      <c r="E30" s="22" t="s">
        <v>223</v>
      </c>
      <c r="F30" s="22" t="s">
        <v>224</v>
      </c>
      <c r="G30" s="22" t="s">
        <v>225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32" t="s">
        <v>71</v>
      </c>
      <c r="B31" s="22" t="s">
        <v>216</v>
      </c>
      <c r="C31" s="22" t="s">
        <v>217</v>
      </c>
      <c r="D31" s="22" t="s">
        <v>99</v>
      </c>
      <c r="E31" s="22" t="s">
        <v>100</v>
      </c>
      <c r="F31" s="22" t="s">
        <v>226</v>
      </c>
      <c r="G31" s="22" t="s">
        <v>227</v>
      </c>
      <c r="H31" s="24">
        <v>137577.2</v>
      </c>
      <c r="I31" s="24">
        <v>137577.2</v>
      </c>
      <c r="J31" s="24"/>
      <c r="K31" s="24"/>
      <c r="L31" s="24">
        <v>137577.2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32" t="s">
        <v>71</v>
      </c>
      <c r="B32" s="22" t="s">
        <v>216</v>
      </c>
      <c r="C32" s="22" t="s">
        <v>217</v>
      </c>
      <c r="D32" s="22" t="s">
        <v>101</v>
      </c>
      <c r="E32" s="22" t="s">
        <v>102</v>
      </c>
      <c r="F32" s="22" t="s">
        <v>226</v>
      </c>
      <c r="G32" s="22" t="s">
        <v>227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32" t="s">
        <v>71</v>
      </c>
      <c r="B33" s="22" t="s">
        <v>216</v>
      </c>
      <c r="C33" s="22" t="s">
        <v>217</v>
      </c>
      <c r="D33" s="22" t="s">
        <v>101</v>
      </c>
      <c r="E33" s="22" t="s">
        <v>102</v>
      </c>
      <c r="F33" s="22" t="s">
        <v>226</v>
      </c>
      <c r="G33" s="22" t="s">
        <v>227</v>
      </c>
      <c r="H33" s="24">
        <v>222572.72</v>
      </c>
      <c r="I33" s="24">
        <v>222572.72</v>
      </c>
      <c r="J33" s="24"/>
      <c r="K33" s="24"/>
      <c r="L33" s="24">
        <v>222572.72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32" t="s">
        <v>71</v>
      </c>
      <c r="B34" s="22" t="s">
        <v>216</v>
      </c>
      <c r="C34" s="22" t="s">
        <v>217</v>
      </c>
      <c r="D34" s="22" t="s">
        <v>103</v>
      </c>
      <c r="E34" s="22" t="s">
        <v>104</v>
      </c>
      <c r="F34" s="22" t="s">
        <v>228</v>
      </c>
      <c r="G34" s="22" t="s">
        <v>229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32" t="s">
        <v>71</v>
      </c>
      <c r="B35" s="22" t="s">
        <v>216</v>
      </c>
      <c r="C35" s="22" t="s">
        <v>217</v>
      </c>
      <c r="D35" s="22" t="s">
        <v>103</v>
      </c>
      <c r="E35" s="22" t="s">
        <v>104</v>
      </c>
      <c r="F35" s="22" t="s">
        <v>228</v>
      </c>
      <c r="G35" s="22" t="s">
        <v>229</v>
      </c>
      <c r="H35" s="24">
        <v>215536.02</v>
      </c>
      <c r="I35" s="24">
        <v>215536.02</v>
      </c>
      <c r="J35" s="24"/>
      <c r="K35" s="24"/>
      <c r="L35" s="24">
        <v>215536.02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32" t="s">
        <v>71</v>
      </c>
      <c r="B36" s="22" t="s">
        <v>216</v>
      </c>
      <c r="C36" s="22" t="s">
        <v>217</v>
      </c>
      <c r="D36" s="22" t="s">
        <v>105</v>
      </c>
      <c r="E36" s="22" t="s">
        <v>106</v>
      </c>
      <c r="F36" s="22" t="s">
        <v>230</v>
      </c>
      <c r="G36" s="22" t="s">
        <v>231</v>
      </c>
      <c r="H36" s="24">
        <v>21384</v>
      </c>
      <c r="I36" s="24">
        <v>21384</v>
      </c>
      <c r="J36" s="24"/>
      <c r="K36" s="24"/>
      <c r="L36" s="24">
        <v>21384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32" t="s">
        <v>71</v>
      </c>
      <c r="B37" s="22" t="s">
        <v>216</v>
      </c>
      <c r="C37" s="22" t="s">
        <v>217</v>
      </c>
      <c r="D37" s="22" t="s">
        <v>105</v>
      </c>
      <c r="E37" s="22" t="s">
        <v>106</v>
      </c>
      <c r="F37" s="22" t="s">
        <v>230</v>
      </c>
      <c r="G37" s="22" t="s">
        <v>231</v>
      </c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132" t="s">
        <v>71</v>
      </c>
      <c r="B38" s="22" t="s">
        <v>216</v>
      </c>
      <c r="C38" s="22" t="s">
        <v>217</v>
      </c>
      <c r="D38" s="22" t="s">
        <v>105</v>
      </c>
      <c r="E38" s="22" t="s">
        <v>106</v>
      </c>
      <c r="F38" s="22" t="s">
        <v>230</v>
      </c>
      <c r="G38" s="22" t="s">
        <v>231</v>
      </c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132" t="s">
        <v>71</v>
      </c>
      <c r="B39" s="22" t="s">
        <v>216</v>
      </c>
      <c r="C39" s="22" t="s">
        <v>217</v>
      </c>
      <c r="D39" s="22" t="s">
        <v>111</v>
      </c>
      <c r="E39" s="22" t="s">
        <v>112</v>
      </c>
      <c r="F39" s="22" t="s">
        <v>230</v>
      </c>
      <c r="G39" s="22" t="s">
        <v>231</v>
      </c>
      <c r="H39" s="24">
        <v>21428.81</v>
      </c>
      <c r="I39" s="24">
        <v>21428.81</v>
      </c>
      <c r="J39" s="24"/>
      <c r="K39" s="24"/>
      <c r="L39" s="24">
        <v>21428.81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132" t="s">
        <v>71</v>
      </c>
      <c r="B40" s="22" t="s">
        <v>216</v>
      </c>
      <c r="C40" s="22" t="s">
        <v>217</v>
      </c>
      <c r="D40" s="22" t="s">
        <v>113</v>
      </c>
      <c r="E40" s="22" t="s">
        <v>114</v>
      </c>
      <c r="F40" s="22" t="s">
        <v>230</v>
      </c>
      <c r="G40" s="22" t="s">
        <v>231</v>
      </c>
      <c r="H40" s="24">
        <v>514.98</v>
      </c>
      <c r="I40" s="24">
        <v>514.98</v>
      </c>
      <c r="J40" s="24"/>
      <c r="K40" s="24"/>
      <c r="L40" s="24">
        <v>514.98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132" t="s">
        <v>71</v>
      </c>
      <c r="B41" s="22" t="s">
        <v>216</v>
      </c>
      <c r="C41" s="22" t="s">
        <v>217</v>
      </c>
      <c r="D41" s="22" t="s">
        <v>105</v>
      </c>
      <c r="E41" s="22" t="s">
        <v>106</v>
      </c>
      <c r="F41" s="22" t="s">
        <v>230</v>
      </c>
      <c r="G41" s="22" t="s">
        <v>231</v>
      </c>
      <c r="H41" s="24">
        <v>10145.07</v>
      </c>
      <c r="I41" s="24">
        <v>10145.07</v>
      </c>
      <c r="J41" s="24"/>
      <c r="K41" s="24"/>
      <c r="L41" s="24">
        <v>10145.07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132" t="s">
        <v>71</v>
      </c>
      <c r="B42" s="22" t="s">
        <v>232</v>
      </c>
      <c r="C42" s="22" t="s">
        <v>233</v>
      </c>
      <c r="D42" s="22" t="s">
        <v>111</v>
      </c>
      <c r="E42" s="22" t="s">
        <v>112</v>
      </c>
      <c r="F42" s="22" t="s">
        <v>234</v>
      </c>
      <c r="G42" s="22" t="s">
        <v>235</v>
      </c>
      <c r="H42" s="24">
        <v>174600</v>
      </c>
      <c r="I42" s="24">
        <v>174600</v>
      </c>
      <c r="J42" s="24"/>
      <c r="K42" s="24"/>
      <c r="L42" s="24">
        <v>174600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132" t="s">
        <v>71</v>
      </c>
      <c r="B43" s="22" t="s">
        <v>236</v>
      </c>
      <c r="C43" s="22" t="s">
        <v>237</v>
      </c>
      <c r="D43" s="22" t="s">
        <v>89</v>
      </c>
      <c r="E43" s="22" t="s">
        <v>90</v>
      </c>
      <c r="F43" s="22" t="s">
        <v>238</v>
      </c>
      <c r="G43" s="22" t="s">
        <v>239</v>
      </c>
      <c r="H43" s="24">
        <v>694490.4</v>
      </c>
      <c r="I43" s="24">
        <v>694490.4</v>
      </c>
      <c r="J43" s="24"/>
      <c r="K43" s="24"/>
      <c r="L43" s="24">
        <v>694490.4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132" t="s">
        <v>71</v>
      </c>
      <c r="B44" s="22" t="s">
        <v>240</v>
      </c>
      <c r="C44" s="22" t="s">
        <v>241</v>
      </c>
      <c r="D44" s="22" t="s">
        <v>93</v>
      </c>
      <c r="E44" s="22" t="s">
        <v>94</v>
      </c>
      <c r="F44" s="22" t="s">
        <v>242</v>
      </c>
      <c r="G44" s="22" t="s">
        <v>243</v>
      </c>
      <c r="H44" s="24">
        <v>21450</v>
      </c>
      <c r="I44" s="24">
        <v>21450</v>
      </c>
      <c r="J44" s="24"/>
      <c r="K44" s="24"/>
      <c r="L44" s="24">
        <v>21450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36" t="s">
        <v>121</v>
      </c>
      <c r="B45" s="133"/>
      <c r="C45" s="133"/>
      <c r="D45" s="133"/>
      <c r="E45" s="133"/>
      <c r="F45" s="133"/>
      <c r="G45" s="134"/>
      <c r="H45" s="24">
        <v>4870243.2</v>
      </c>
      <c r="I45" s="24">
        <v>4870243.2</v>
      </c>
      <c r="J45" s="24"/>
      <c r="K45" s="24"/>
      <c r="L45" s="24">
        <v>4870243.2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</sheetData>
  <mergeCells count="30">
    <mergeCell ref="A3:W3"/>
    <mergeCell ref="A4:G4"/>
    <mergeCell ref="H5:W5"/>
    <mergeCell ref="I6:M6"/>
    <mergeCell ref="N6:P6"/>
    <mergeCell ref="R6:W6"/>
    <mergeCell ref="A45:G45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3"/>
  <sheetViews>
    <sheetView showZeros="0" topLeftCell="G1" workbookViewId="0">
      <pane ySplit="1" topLeftCell="A13" activePane="bottomLeft" state="frozen"/>
      <selection/>
      <selection pane="bottomLeft" activeCell="F5" sqref="F5:F8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244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"单位名称："&amp;"云南省临沧市气象局"</f>
        <v>单位名称：云南省临沧市气象局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170</v>
      </c>
    </row>
    <row r="5" ht="18.75" customHeight="1" spans="1:23">
      <c r="A5" s="11" t="s">
        <v>245</v>
      </c>
      <c r="B5" s="12" t="s">
        <v>184</v>
      </c>
      <c r="C5" s="11" t="s">
        <v>185</v>
      </c>
      <c r="D5" s="11" t="s">
        <v>246</v>
      </c>
      <c r="E5" s="12" t="s">
        <v>186</v>
      </c>
      <c r="F5" s="12" t="s">
        <v>187</v>
      </c>
      <c r="G5" s="12" t="s">
        <v>247</v>
      </c>
      <c r="H5" s="12" t="s">
        <v>248</v>
      </c>
      <c r="I5" s="32" t="s">
        <v>56</v>
      </c>
      <c r="J5" s="13" t="s">
        <v>249</v>
      </c>
      <c r="K5" s="14"/>
      <c r="L5" s="14"/>
      <c r="M5" s="15"/>
      <c r="N5" s="13" t="s">
        <v>192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1" t="s">
        <v>59</v>
      </c>
      <c r="K6" s="122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198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3" t="s">
        <v>58</v>
      </c>
      <c r="K7" s="95"/>
      <c r="L7" s="33"/>
      <c r="M7" s="33"/>
      <c r="N7" s="33"/>
      <c r="O7" s="33"/>
      <c r="P7" s="33"/>
      <c r="Q7" s="33"/>
      <c r="R7" s="33"/>
      <c r="S7" s="124"/>
      <c r="T7" s="124"/>
      <c r="U7" s="124"/>
      <c r="V7" s="124"/>
      <c r="W7" s="124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58</v>
      </c>
      <c r="K8" s="47" t="s">
        <v>250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19">
        <v>1</v>
      </c>
      <c r="B9" s="119">
        <v>2</v>
      </c>
      <c r="C9" s="119">
        <v>3</v>
      </c>
      <c r="D9" s="119">
        <v>4</v>
      </c>
      <c r="E9" s="119">
        <v>5</v>
      </c>
      <c r="F9" s="119">
        <v>6</v>
      </c>
      <c r="G9" s="119">
        <v>7</v>
      </c>
      <c r="H9" s="119">
        <v>8</v>
      </c>
      <c r="I9" s="119">
        <v>9</v>
      </c>
      <c r="J9" s="119">
        <v>10</v>
      </c>
      <c r="K9" s="119">
        <v>11</v>
      </c>
      <c r="L9" s="119">
        <v>12</v>
      </c>
      <c r="M9" s="119">
        <v>13</v>
      </c>
      <c r="N9" s="119">
        <v>14</v>
      </c>
      <c r="O9" s="119">
        <v>15</v>
      </c>
      <c r="P9" s="119">
        <v>16</v>
      </c>
      <c r="Q9" s="119">
        <v>17</v>
      </c>
      <c r="R9" s="119">
        <v>18</v>
      </c>
      <c r="S9" s="119">
        <v>19</v>
      </c>
      <c r="T9" s="119">
        <v>20</v>
      </c>
      <c r="U9" s="119">
        <v>21</v>
      </c>
      <c r="V9" s="119">
        <v>22</v>
      </c>
      <c r="W9" s="119">
        <v>23</v>
      </c>
    </row>
    <row r="10" ht="18.75" customHeight="1" spans="1:23">
      <c r="A10" s="22"/>
      <c r="B10" s="22"/>
      <c r="C10" s="22" t="s">
        <v>251</v>
      </c>
      <c r="D10" s="22"/>
      <c r="E10" s="22"/>
      <c r="F10" s="22"/>
      <c r="G10" s="22"/>
      <c r="H10" s="22"/>
      <c r="I10" s="24">
        <v>200000</v>
      </c>
      <c r="J10" s="24">
        <v>200000</v>
      </c>
      <c r="K10" s="24">
        <v>200000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0" t="s">
        <v>252</v>
      </c>
      <c r="B11" s="120" t="s">
        <v>253</v>
      </c>
      <c r="C11" s="22" t="s">
        <v>251</v>
      </c>
      <c r="D11" s="120" t="s">
        <v>71</v>
      </c>
      <c r="E11" s="120" t="s">
        <v>115</v>
      </c>
      <c r="F11" s="120" t="s">
        <v>116</v>
      </c>
      <c r="G11" s="120" t="s">
        <v>254</v>
      </c>
      <c r="H11" s="120" t="s">
        <v>255</v>
      </c>
      <c r="I11" s="24">
        <v>20000</v>
      </c>
      <c r="J11" s="24">
        <v>20000</v>
      </c>
      <c r="K11" s="24">
        <v>20000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20" t="s">
        <v>252</v>
      </c>
      <c r="B12" s="120" t="s">
        <v>253</v>
      </c>
      <c r="C12" s="22" t="s">
        <v>251</v>
      </c>
      <c r="D12" s="120" t="s">
        <v>71</v>
      </c>
      <c r="E12" s="120" t="s">
        <v>115</v>
      </c>
      <c r="F12" s="120" t="s">
        <v>116</v>
      </c>
      <c r="G12" s="120" t="s">
        <v>256</v>
      </c>
      <c r="H12" s="120" t="s">
        <v>257</v>
      </c>
      <c r="I12" s="24">
        <v>100000</v>
      </c>
      <c r="J12" s="24">
        <v>100000</v>
      </c>
      <c r="K12" s="24">
        <v>100000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0" t="s">
        <v>252</v>
      </c>
      <c r="B13" s="120" t="s">
        <v>253</v>
      </c>
      <c r="C13" s="22" t="s">
        <v>251</v>
      </c>
      <c r="D13" s="120" t="s">
        <v>71</v>
      </c>
      <c r="E13" s="120" t="s">
        <v>115</v>
      </c>
      <c r="F13" s="120" t="s">
        <v>116</v>
      </c>
      <c r="G13" s="120" t="s">
        <v>234</v>
      </c>
      <c r="H13" s="120" t="s">
        <v>235</v>
      </c>
      <c r="I13" s="24">
        <v>80000</v>
      </c>
      <c r="J13" s="24">
        <v>80000</v>
      </c>
      <c r="K13" s="24">
        <v>80000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26"/>
      <c r="B14" s="26"/>
      <c r="C14" s="22" t="s">
        <v>258</v>
      </c>
      <c r="D14" s="26"/>
      <c r="E14" s="26"/>
      <c r="F14" s="26"/>
      <c r="G14" s="26"/>
      <c r="H14" s="26"/>
      <c r="I14" s="24">
        <v>400000</v>
      </c>
      <c r="J14" s="24">
        <v>400000</v>
      </c>
      <c r="K14" s="24">
        <v>400000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0" t="s">
        <v>252</v>
      </c>
      <c r="B15" s="120" t="s">
        <v>259</v>
      </c>
      <c r="C15" s="22" t="s">
        <v>258</v>
      </c>
      <c r="D15" s="120" t="s">
        <v>71</v>
      </c>
      <c r="E15" s="120" t="s">
        <v>115</v>
      </c>
      <c r="F15" s="120" t="s">
        <v>116</v>
      </c>
      <c r="G15" s="120" t="s">
        <v>260</v>
      </c>
      <c r="H15" s="120" t="s">
        <v>261</v>
      </c>
      <c r="I15" s="24">
        <v>40000</v>
      </c>
      <c r="J15" s="24">
        <v>40000</v>
      </c>
      <c r="K15" s="24">
        <v>40000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0" t="s">
        <v>252</v>
      </c>
      <c r="B16" s="120" t="s">
        <v>259</v>
      </c>
      <c r="C16" s="22" t="s">
        <v>258</v>
      </c>
      <c r="D16" s="120" t="s">
        <v>71</v>
      </c>
      <c r="E16" s="120" t="s">
        <v>115</v>
      </c>
      <c r="F16" s="120" t="s">
        <v>116</v>
      </c>
      <c r="G16" s="120" t="s">
        <v>256</v>
      </c>
      <c r="H16" s="120" t="s">
        <v>257</v>
      </c>
      <c r="I16" s="24">
        <v>300000</v>
      </c>
      <c r="J16" s="24">
        <v>300000</v>
      </c>
      <c r="K16" s="24">
        <v>300000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0" t="s">
        <v>252</v>
      </c>
      <c r="B17" s="120" t="s">
        <v>259</v>
      </c>
      <c r="C17" s="22" t="s">
        <v>258</v>
      </c>
      <c r="D17" s="120" t="s">
        <v>71</v>
      </c>
      <c r="E17" s="120" t="s">
        <v>115</v>
      </c>
      <c r="F17" s="120" t="s">
        <v>116</v>
      </c>
      <c r="G17" s="120" t="s">
        <v>262</v>
      </c>
      <c r="H17" s="120" t="s">
        <v>263</v>
      </c>
      <c r="I17" s="24">
        <v>60000</v>
      </c>
      <c r="J17" s="24">
        <v>60000</v>
      </c>
      <c r="K17" s="24">
        <v>60000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26"/>
      <c r="B18" s="26"/>
      <c r="C18" s="22" t="s">
        <v>264</v>
      </c>
      <c r="D18" s="26"/>
      <c r="E18" s="26"/>
      <c r="F18" s="26"/>
      <c r="G18" s="26"/>
      <c r="H18" s="26"/>
      <c r="I18" s="24">
        <v>400000</v>
      </c>
      <c r="J18" s="24">
        <v>400000</v>
      </c>
      <c r="K18" s="24">
        <v>400000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0" t="s">
        <v>265</v>
      </c>
      <c r="B19" s="120" t="s">
        <v>266</v>
      </c>
      <c r="C19" s="22" t="s">
        <v>264</v>
      </c>
      <c r="D19" s="120" t="s">
        <v>71</v>
      </c>
      <c r="E19" s="120" t="s">
        <v>117</v>
      </c>
      <c r="F19" s="120" t="s">
        <v>118</v>
      </c>
      <c r="G19" s="120" t="s">
        <v>256</v>
      </c>
      <c r="H19" s="120" t="s">
        <v>257</v>
      </c>
      <c r="I19" s="24">
        <v>300000</v>
      </c>
      <c r="J19" s="24">
        <v>300000</v>
      </c>
      <c r="K19" s="24">
        <v>300000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20" t="s">
        <v>265</v>
      </c>
      <c r="B20" s="120" t="s">
        <v>266</v>
      </c>
      <c r="C20" s="22" t="s">
        <v>264</v>
      </c>
      <c r="D20" s="120" t="s">
        <v>71</v>
      </c>
      <c r="E20" s="120" t="s">
        <v>117</v>
      </c>
      <c r="F20" s="120" t="s">
        <v>118</v>
      </c>
      <c r="G20" s="120" t="s">
        <v>267</v>
      </c>
      <c r="H20" s="120" t="s">
        <v>268</v>
      </c>
      <c r="I20" s="24">
        <v>80000</v>
      </c>
      <c r="J20" s="24">
        <v>80000</v>
      </c>
      <c r="K20" s="24">
        <v>80000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0" t="s">
        <v>265</v>
      </c>
      <c r="B21" s="120" t="s">
        <v>266</v>
      </c>
      <c r="C21" s="22" t="s">
        <v>264</v>
      </c>
      <c r="D21" s="120" t="s">
        <v>71</v>
      </c>
      <c r="E21" s="120" t="s">
        <v>117</v>
      </c>
      <c r="F21" s="120" t="s">
        <v>118</v>
      </c>
      <c r="G21" s="120" t="s">
        <v>234</v>
      </c>
      <c r="H21" s="120" t="s">
        <v>235</v>
      </c>
      <c r="I21" s="24">
        <v>20000</v>
      </c>
      <c r="J21" s="24">
        <v>20000</v>
      </c>
      <c r="K21" s="24">
        <v>20000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26"/>
      <c r="B22" s="26"/>
      <c r="C22" s="22" t="s">
        <v>269</v>
      </c>
      <c r="D22" s="26"/>
      <c r="E22" s="26"/>
      <c r="F22" s="26"/>
      <c r="G22" s="26"/>
      <c r="H22" s="26"/>
      <c r="I22" s="24">
        <v>100000</v>
      </c>
      <c r="J22" s="24">
        <v>100000</v>
      </c>
      <c r="K22" s="24">
        <v>100000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0" t="s">
        <v>252</v>
      </c>
      <c r="B23" s="120" t="s">
        <v>270</v>
      </c>
      <c r="C23" s="22" t="s">
        <v>269</v>
      </c>
      <c r="D23" s="120" t="s">
        <v>71</v>
      </c>
      <c r="E23" s="120" t="s">
        <v>117</v>
      </c>
      <c r="F23" s="120" t="s">
        <v>118</v>
      </c>
      <c r="G23" s="120" t="s">
        <v>256</v>
      </c>
      <c r="H23" s="120" t="s">
        <v>257</v>
      </c>
      <c r="I23" s="24">
        <v>100000</v>
      </c>
      <c r="J23" s="24">
        <v>100000</v>
      </c>
      <c r="K23" s="24">
        <v>100000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26"/>
      <c r="B24" s="26"/>
      <c r="C24" s="22" t="s">
        <v>271</v>
      </c>
      <c r="D24" s="26"/>
      <c r="E24" s="26"/>
      <c r="F24" s="26"/>
      <c r="G24" s="26"/>
      <c r="H24" s="26"/>
      <c r="I24" s="24">
        <v>100000</v>
      </c>
      <c r="J24" s="24">
        <v>100000</v>
      </c>
      <c r="K24" s="24">
        <v>100000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120" t="s">
        <v>252</v>
      </c>
      <c r="B25" s="120" t="s">
        <v>272</v>
      </c>
      <c r="C25" s="22" t="s">
        <v>271</v>
      </c>
      <c r="D25" s="120" t="s">
        <v>71</v>
      </c>
      <c r="E25" s="120" t="s">
        <v>115</v>
      </c>
      <c r="F25" s="120" t="s">
        <v>116</v>
      </c>
      <c r="G25" s="120" t="s">
        <v>273</v>
      </c>
      <c r="H25" s="120" t="s">
        <v>274</v>
      </c>
      <c r="I25" s="24">
        <v>100000</v>
      </c>
      <c r="J25" s="24">
        <v>100000</v>
      </c>
      <c r="K25" s="24">
        <v>100000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26"/>
      <c r="B26" s="26"/>
      <c r="C26" s="22" t="s">
        <v>275</v>
      </c>
      <c r="D26" s="26"/>
      <c r="E26" s="26"/>
      <c r="F26" s="26"/>
      <c r="G26" s="26"/>
      <c r="H26" s="26"/>
      <c r="I26" s="24">
        <v>200000</v>
      </c>
      <c r="J26" s="24">
        <v>200000</v>
      </c>
      <c r="K26" s="24">
        <v>200000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120" t="s">
        <v>252</v>
      </c>
      <c r="B27" s="120" t="s">
        <v>276</v>
      </c>
      <c r="C27" s="22" t="s">
        <v>275</v>
      </c>
      <c r="D27" s="120" t="s">
        <v>71</v>
      </c>
      <c r="E27" s="120" t="s">
        <v>115</v>
      </c>
      <c r="F27" s="120" t="s">
        <v>116</v>
      </c>
      <c r="G27" s="120" t="s">
        <v>260</v>
      </c>
      <c r="H27" s="120" t="s">
        <v>261</v>
      </c>
      <c r="I27" s="24">
        <v>30000</v>
      </c>
      <c r="J27" s="24">
        <v>30000</v>
      </c>
      <c r="K27" s="24">
        <v>30000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120" t="s">
        <v>252</v>
      </c>
      <c r="B28" s="120" t="s">
        <v>276</v>
      </c>
      <c r="C28" s="22" t="s">
        <v>275</v>
      </c>
      <c r="D28" s="120" t="s">
        <v>71</v>
      </c>
      <c r="E28" s="120" t="s">
        <v>115</v>
      </c>
      <c r="F28" s="120" t="s">
        <v>116</v>
      </c>
      <c r="G28" s="120" t="s">
        <v>277</v>
      </c>
      <c r="H28" s="120" t="s">
        <v>278</v>
      </c>
      <c r="I28" s="24">
        <v>20000</v>
      </c>
      <c r="J28" s="24">
        <v>20000</v>
      </c>
      <c r="K28" s="24">
        <v>20000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120" t="s">
        <v>252</v>
      </c>
      <c r="B29" s="120" t="s">
        <v>276</v>
      </c>
      <c r="C29" s="22" t="s">
        <v>275</v>
      </c>
      <c r="D29" s="120" t="s">
        <v>71</v>
      </c>
      <c r="E29" s="120" t="s">
        <v>115</v>
      </c>
      <c r="F29" s="120" t="s">
        <v>116</v>
      </c>
      <c r="G29" s="120" t="s">
        <v>273</v>
      </c>
      <c r="H29" s="120" t="s">
        <v>274</v>
      </c>
      <c r="I29" s="24">
        <v>150000</v>
      </c>
      <c r="J29" s="24">
        <v>150000</v>
      </c>
      <c r="K29" s="24">
        <v>150000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18.75" customHeight="1" spans="1:23">
      <c r="A30" s="26"/>
      <c r="B30" s="26"/>
      <c r="C30" s="22" t="s">
        <v>279</v>
      </c>
      <c r="D30" s="26"/>
      <c r="E30" s="26"/>
      <c r="F30" s="26"/>
      <c r="G30" s="26"/>
      <c r="H30" s="26"/>
      <c r="I30" s="24">
        <v>960000</v>
      </c>
      <c r="J30" s="24">
        <v>960000</v>
      </c>
      <c r="K30" s="24">
        <v>960000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18.75" customHeight="1" spans="1:23">
      <c r="A31" s="120" t="s">
        <v>252</v>
      </c>
      <c r="B31" s="120" t="s">
        <v>280</v>
      </c>
      <c r="C31" s="22" t="s">
        <v>279</v>
      </c>
      <c r="D31" s="120" t="s">
        <v>71</v>
      </c>
      <c r="E31" s="120" t="s">
        <v>119</v>
      </c>
      <c r="F31" s="120" t="s">
        <v>120</v>
      </c>
      <c r="G31" s="120" t="s">
        <v>281</v>
      </c>
      <c r="H31" s="120" t="s">
        <v>282</v>
      </c>
      <c r="I31" s="24">
        <v>370000</v>
      </c>
      <c r="J31" s="24">
        <v>370000</v>
      </c>
      <c r="K31" s="24">
        <v>370000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18.75" customHeight="1" spans="1:23">
      <c r="A32" s="120" t="s">
        <v>252</v>
      </c>
      <c r="B32" s="120" t="s">
        <v>280</v>
      </c>
      <c r="C32" s="22" t="s">
        <v>279</v>
      </c>
      <c r="D32" s="120" t="s">
        <v>71</v>
      </c>
      <c r="E32" s="120" t="s">
        <v>119</v>
      </c>
      <c r="F32" s="120" t="s">
        <v>120</v>
      </c>
      <c r="G32" s="120" t="s">
        <v>283</v>
      </c>
      <c r="H32" s="120" t="s">
        <v>284</v>
      </c>
      <c r="I32" s="24">
        <v>590000</v>
      </c>
      <c r="J32" s="24">
        <v>590000</v>
      </c>
      <c r="K32" s="24">
        <v>590000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18.75" customHeight="1" spans="1:23">
      <c r="A33" s="36" t="s">
        <v>121</v>
      </c>
      <c r="B33" s="37"/>
      <c r="C33" s="37"/>
      <c r="D33" s="37"/>
      <c r="E33" s="37"/>
      <c r="F33" s="37"/>
      <c r="G33" s="37"/>
      <c r="H33" s="38"/>
      <c r="I33" s="24">
        <v>2360000</v>
      </c>
      <c r="J33" s="24">
        <v>2360000</v>
      </c>
      <c r="K33" s="24">
        <v>2360000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</sheetData>
  <mergeCells count="28">
    <mergeCell ref="A3:W3"/>
    <mergeCell ref="A4:H4"/>
    <mergeCell ref="J5:M5"/>
    <mergeCell ref="N5:P5"/>
    <mergeCell ref="R5:W5"/>
    <mergeCell ref="A33:H3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7"/>
  <sheetViews>
    <sheetView showZeros="0" workbookViewId="0">
      <pane ySplit="1" topLeftCell="A18" activePane="bottomLeft" state="frozen"/>
      <selection/>
      <selection pane="bottomLeft" activeCell="N20" sqref="N20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285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"单位名称："&amp;"云南省临沧市气象局"</f>
        <v>单位名称：云南省临沧市气象局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286</v>
      </c>
      <c r="B5" s="47" t="s">
        <v>287</v>
      </c>
      <c r="C5" s="47" t="s">
        <v>288</v>
      </c>
      <c r="D5" s="47" t="s">
        <v>289</v>
      </c>
      <c r="E5" s="47" t="s">
        <v>290</v>
      </c>
      <c r="F5" s="54" t="s">
        <v>291</v>
      </c>
      <c r="G5" s="47" t="s">
        <v>292</v>
      </c>
      <c r="H5" s="54" t="s">
        <v>293</v>
      </c>
      <c r="I5" s="54" t="s">
        <v>294</v>
      </c>
      <c r="J5" s="47" t="s">
        <v>295</v>
      </c>
    </row>
    <row r="6" ht="18.75" customHeight="1" spans="1:10">
      <c r="A6" s="116">
        <v>1</v>
      </c>
      <c r="B6" s="116">
        <v>2</v>
      </c>
      <c r="C6" s="116">
        <v>3</v>
      </c>
      <c r="D6" s="116">
        <v>4</v>
      </c>
      <c r="E6" s="116">
        <v>5</v>
      </c>
      <c r="F6" s="116">
        <v>6</v>
      </c>
      <c r="G6" s="116">
        <v>7</v>
      </c>
      <c r="H6" s="116">
        <v>8</v>
      </c>
      <c r="I6" s="116">
        <v>9</v>
      </c>
      <c r="J6" s="116">
        <v>10</v>
      </c>
    </row>
    <row r="7" ht="18.75" customHeight="1" spans="1:10">
      <c r="A7" s="35" t="s">
        <v>71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7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6" t="s">
        <v>275</v>
      </c>
      <c r="B9" s="22" t="s">
        <v>296</v>
      </c>
      <c r="C9" s="22" t="s">
        <v>297</v>
      </c>
      <c r="D9" s="22" t="s">
        <v>298</v>
      </c>
      <c r="E9" s="35" t="s">
        <v>299</v>
      </c>
      <c r="F9" s="22" t="s">
        <v>300</v>
      </c>
      <c r="G9" s="35" t="s">
        <v>301</v>
      </c>
      <c r="H9" s="22"/>
      <c r="I9" s="22" t="s">
        <v>302</v>
      </c>
      <c r="J9" s="35" t="s">
        <v>303</v>
      </c>
    </row>
    <row r="10" ht="18.75" customHeight="1" spans="1:10">
      <c r="A10" s="216" t="s">
        <v>275</v>
      </c>
      <c r="B10" s="22" t="s">
        <v>296</v>
      </c>
      <c r="C10" s="22" t="s">
        <v>297</v>
      </c>
      <c r="D10" s="22" t="s">
        <v>304</v>
      </c>
      <c r="E10" s="35" t="s">
        <v>305</v>
      </c>
      <c r="F10" s="22" t="s">
        <v>300</v>
      </c>
      <c r="G10" s="35" t="s">
        <v>306</v>
      </c>
      <c r="H10" s="22"/>
      <c r="I10" s="22" t="s">
        <v>302</v>
      </c>
      <c r="J10" s="35" t="s">
        <v>305</v>
      </c>
    </row>
    <row r="11" ht="18.75" customHeight="1" spans="1:10">
      <c r="A11" s="216" t="s">
        <v>275</v>
      </c>
      <c r="B11" s="22" t="s">
        <v>296</v>
      </c>
      <c r="C11" s="22" t="s">
        <v>297</v>
      </c>
      <c r="D11" s="22" t="s">
        <v>307</v>
      </c>
      <c r="E11" s="35" t="s">
        <v>308</v>
      </c>
      <c r="F11" s="22" t="s">
        <v>300</v>
      </c>
      <c r="G11" s="35" t="s">
        <v>309</v>
      </c>
      <c r="H11" s="22"/>
      <c r="I11" s="22" t="s">
        <v>302</v>
      </c>
      <c r="J11" s="35" t="s">
        <v>310</v>
      </c>
    </row>
    <row r="12" ht="18.75" customHeight="1" spans="1:10">
      <c r="A12" s="216" t="s">
        <v>275</v>
      </c>
      <c r="B12" s="22" t="s">
        <v>296</v>
      </c>
      <c r="C12" s="22" t="s">
        <v>311</v>
      </c>
      <c r="D12" s="22" t="s">
        <v>312</v>
      </c>
      <c r="E12" s="35" t="s">
        <v>313</v>
      </c>
      <c r="F12" s="22" t="s">
        <v>300</v>
      </c>
      <c r="G12" s="35" t="s">
        <v>314</v>
      </c>
      <c r="H12" s="22"/>
      <c r="I12" s="22" t="s">
        <v>302</v>
      </c>
      <c r="J12" s="35" t="s">
        <v>315</v>
      </c>
    </row>
    <row r="13" ht="27" customHeight="1" spans="1:10">
      <c r="A13" s="216" t="s">
        <v>275</v>
      </c>
      <c r="B13" s="22" t="s">
        <v>296</v>
      </c>
      <c r="C13" s="22" t="s">
        <v>311</v>
      </c>
      <c r="D13" s="22" t="s">
        <v>316</v>
      </c>
      <c r="E13" s="35" t="s">
        <v>317</v>
      </c>
      <c r="F13" s="22" t="s">
        <v>300</v>
      </c>
      <c r="G13" s="35" t="s">
        <v>318</v>
      </c>
      <c r="H13" s="22"/>
      <c r="I13" s="22" t="s">
        <v>302</v>
      </c>
      <c r="J13" s="35" t="s">
        <v>319</v>
      </c>
    </row>
    <row r="14" ht="18.75" customHeight="1" spans="1:10">
      <c r="A14" s="216" t="s">
        <v>275</v>
      </c>
      <c r="B14" s="22" t="s">
        <v>296</v>
      </c>
      <c r="C14" s="22" t="s">
        <v>320</v>
      </c>
      <c r="D14" s="22" t="s">
        <v>321</v>
      </c>
      <c r="E14" s="35" t="s">
        <v>322</v>
      </c>
      <c r="F14" s="22" t="s">
        <v>300</v>
      </c>
      <c r="G14" s="35" t="s">
        <v>309</v>
      </c>
      <c r="H14" s="22"/>
      <c r="I14" s="22" t="s">
        <v>302</v>
      </c>
      <c r="J14" s="35" t="s">
        <v>322</v>
      </c>
    </row>
    <row r="15" ht="18.75" customHeight="1" spans="1:10">
      <c r="A15" s="216" t="s">
        <v>275</v>
      </c>
      <c r="B15" s="22" t="s">
        <v>296</v>
      </c>
      <c r="C15" s="22" t="s">
        <v>320</v>
      </c>
      <c r="D15" s="22" t="s">
        <v>321</v>
      </c>
      <c r="E15" s="35" t="s">
        <v>323</v>
      </c>
      <c r="F15" s="22" t="s">
        <v>300</v>
      </c>
      <c r="G15" s="35" t="s">
        <v>309</v>
      </c>
      <c r="H15" s="22"/>
      <c r="I15" s="22" t="s">
        <v>302</v>
      </c>
      <c r="J15" s="35" t="s">
        <v>323</v>
      </c>
    </row>
    <row r="16" ht="18.75" customHeight="1" spans="1:10">
      <c r="A16" s="216" t="s">
        <v>271</v>
      </c>
      <c r="B16" s="22" t="s">
        <v>324</v>
      </c>
      <c r="C16" s="22" t="s">
        <v>297</v>
      </c>
      <c r="D16" s="22" t="s">
        <v>298</v>
      </c>
      <c r="E16" s="35" t="s">
        <v>325</v>
      </c>
      <c r="F16" s="22" t="s">
        <v>300</v>
      </c>
      <c r="G16" s="35" t="s">
        <v>326</v>
      </c>
      <c r="H16" s="22"/>
      <c r="I16" s="22" t="s">
        <v>302</v>
      </c>
      <c r="J16" s="35" t="s">
        <v>327</v>
      </c>
    </row>
    <row r="17" ht="18.75" customHeight="1" spans="1:10">
      <c r="A17" s="216" t="s">
        <v>271</v>
      </c>
      <c r="B17" s="22" t="s">
        <v>324</v>
      </c>
      <c r="C17" s="22" t="s">
        <v>297</v>
      </c>
      <c r="D17" s="22" t="s">
        <v>307</v>
      </c>
      <c r="E17" s="35" t="s">
        <v>328</v>
      </c>
      <c r="F17" s="22" t="s">
        <v>329</v>
      </c>
      <c r="G17" s="35" t="s">
        <v>330</v>
      </c>
      <c r="H17" s="22" t="s">
        <v>331</v>
      </c>
      <c r="I17" s="22" t="s">
        <v>302</v>
      </c>
      <c r="J17" s="35" t="s">
        <v>332</v>
      </c>
    </row>
    <row r="18" ht="18.75" customHeight="1" spans="1:10">
      <c r="A18" s="216" t="s">
        <v>271</v>
      </c>
      <c r="B18" s="22" t="s">
        <v>324</v>
      </c>
      <c r="C18" s="22" t="s">
        <v>311</v>
      </c>
      <c r="D18" s="22" t="s">
        <v>312</v>
      </c>
      <c r="E18" s="35" t="s">
        <v>333</v>
      </c>
      <c r="F18" s="22" t="s">
        <v>300</v>
      </c>
      <c r="G18" s="35" t="s">
        <v>334</v>
      </c>
      <c r="H18" s="22"/>
      <c r="I18" s="22" t="s">
        <v>302</v>
      </c>
      <c r="J18" s="35" t="s">
        <v>335</v>
      </c>
    </row>
    <row r="19" ht="18.75" customHeight="1" spans="1:10">
      <c r="A19" s="216" t="s">
        <v>271</v>
      </c>
      <c r="B19" s="22" t="s">
        <v>324</v>
      </c>
      <c r="C19" s="22" t="s">
        <v>320</v>
      </c>
      <c r="D19" s="22" t="s">
        <v>321</v>
      </c>
      <c r="E19" s="35" t="s">
        <v>336</v>
      </c>
      <c r="F19" s="22" t="s">
        <v>300</v>
      </c>
      <c r="G19" s="35" t="s">
        <v>309</v>
      </c>
      <c r="H19" s="22"/>
      <c r="I19" s="22" t="s">
        <v>302</v>
      </c>
      <c r="J19" s="35" t="s">
        <v>337</v>
      </c>
    </row>
    <row r="20" ht="18.75" customHeight="1" spans="1:10">
      <c r="A20" s="216" t="s">
        <v>279</v>
      </c>
      <c r="B20" s="22" t="s">
        <v>338</v>
      </c>
      <c r="C20" s="22" t="s">
        <v>297</v>
      </c>
      <c r="D20" s="22" t="s">
        <v>298</v>
      </c>
      <c r="E20" s="35" t="s">
        <v>339</v>
      </c>
      <c r="F20" s="22" t="s">
        <v>300</v>
      </c>
      <c r="G20" s="35" t="s">
        <v>340</v>
      </c>
      <c r="H20" s="22" t="s">
        <v>341</v>
      </c>
      <c r="I20" s="22" t="s">
        <v>342</v>
      </c>
      <c r="J20" s="35" t="s">
        <v>343</v>
      </c>
    </row>
    <row r="21" ht="18.75" customHeight="1" spans="1:10">
      <c r="A21" s="216" t="s">
        <v>279</v>
      </c>
      <c r="B21" s="22" t="s">
        <v>338</v>
      </c>
      <c r="C21" s="22" t="s">
        <v>297</v>
      </c>
      <c r="D21" s="22" t="s">
        <v>307</v>
      </c>
      <c r="E21" s="35" t="s">
        <v>344</v>
      </c>
      <c r="F21" s="22" t="s">
        <v>300</v>
      </c>
      <c r="G21" s="35" t="s">
        <v>345</v>
      </c>
      <c r="H21" s="22" t="s">
        <v>331</v>
      </c>
      <c r="I21" s="22" t="s">
        <v>342</v>
      </c>
      <c r="J21" s="35" t="s">
        <v>344</v>
      </c>
    </row>
    <row r="22" ht="18.75" customHeight="1" spans="1:10">
      <c r="A22" s="216" t="s">
        <v>279</v>
      </c>
      <c r="B22" s="22" t="s">
        <v>338</v>
      </c>
      <c r="C22" s="22" t="s">
        <v>297</v>
      </c>
      <c r="D22" s="22" t="s">
        <v>346</v>
      </c>
      <c r="E22" s="35" t="s">
        <v>347</v>
      </c>
      <c r="F22" s="22" t="s">
        <v>348</v>
      </c>
      <c r="G22" s="35" t="s">
        <v>349</v>
      </c>
      <c r="H22" s="22" t="s">
        <v>350</v>
      </c>
      <c r="I22" s="22" t="s">
        <v>342</v>
      </c>
      <c r="J22" s="35" t="s">
        <v>351</v>
      </c>
    </row>
    <row r="23" ht="18.75" customHeight="1" spans="1:10">
      <c r="A23" s="216" t="s">
        <v>279</v>
      </c>
      <c r="B23" s="22" t="s">
        <v>338</v>
      </c>
      <c r="C23" s="22" t="s">
        <v>311</v>
      </c>
      <c r="D23" s="22" t="s">
        <v>312</v>
      </c>
      <c r="E23" s="35" t="s">
        <v>316</v>
      </c>
      <c r="F23" s="22" t="s">
        <v>352</v>
      </c>
      <c r="G23" s="35" t="s">
        <v>353</v>
      </c>
      <c r="H23" s="22"/>
      <c r="I23" s="22" t="s">
        <v>302</v>
      </c>
      <c r="J23" s="35" t="s">
        <v>353</v>
      </c>
    </row>
    <row r="24" ht="18.75" customHeight="1" spans="1:10">
      <c r="A24" s="216" t="s">
        <v>279</v>
      </c>
      <c r="B24" s="22" t="s">
        <v>338</v>
      </c>
      <c r="C24" s="22" t="s">
        <v>320</v>
      </c>
      <c r="D24" s="22" t="s">
        <v>321</v>
      </c>
      <c r="E24" s="35" t="s">
        <v>336</v>
      </c>
      <c r="F24" s="22" t="s">
        <v>352</v>
      </c>
      <c r="G24" s="35" t="s">
        <v>354</v>
      </c>
      <c r="H24" s="22" t="s">
        <v>331</v>
      </c>
      <c r="I24" s="22" t="s">
        <v>302</v>
      </c>
      <c r="J24" s="35" t="s">
        <v>336</v>
      </c>
    </row>
    <row r="25" ht="18.75" customHeight="1" spans="1:10">
      <c r="A25" s="216" t="s">
        <v>264</v>
      </c>
      <c r="B25" s="22" t="s">
        <v>355</v>
      </c>
      <c r="C25" s="22" t="s">
        <v>297</v>
      </c>
      <c r="D25" s="22" t="s">
        <v>298</v>
      </c>
      <c r="E25" s="35" t="s">
        <v>356</v>
      </c>
      <c r="F25" s="22" t="s">
        <v>300</v>
      </c>
      <c r="G25" s="35" t="s">
        <v>357</v>
      </c>
      <c r="H25" s="22"/>
      <c r="I25" s="22" t="s">
        <v>302</v>
      </c>
      <c r="J25" s="35" t="s">
        <v>358</v>
      </c>
    </row>
    <row r="26" ht="18.75" customHeight="1" spans="1:10">
      <c r="A26" s="216" t="s">
        <v>264</v>
      </c>
      <c r="B26" s="22" t="s">
        <v>355</v>
      </c>
      <c r="C26" s="22" t="s">
        <v>297</v>
      </c>
      <c r="D26" s="22" t="s">
        <v>304</v>
      </c>
      <c r="E26" s="35" t="s">
        <v>359</v>
      </c>
      <c r="F26" s="22" t="s">
        <v>300</v>
      </c>
      <c r="G26" s="35" t="s">
        <v>360</v>
      </c>
      <c r="H26" s="22"/>
      <c r="I26" s="22" t="s">
        <v>302</v>
      </c>
      <c r="J26" s="35" t="s">
        <v>361</v>
      </c>
    </row>
    <row r="27" ht="18.75" customHeight="1" spans="1:10">
      <c r="A27" s="216" t="s">
        <v>264</v>
      </c>
      <c r="B27" s="22" t="s">
        <v>355</v>
      </c>
      <c r="C27" s="22" t="s">
        <v>297</v>
      </c>
      <c r="D27" s="22" t="s">
        <v>307</v>
      </c>
      <c r="E27" s="35" t="s">
        <v>362</v>
      </c>
      <c r="F27" s="22" t="s">
        <v>300</v>
      </c>
      <c r="G27" s="35" t="s">
        <v>363</v>
      </c>
      <c r="H27" s="22"/>
      <c r="I27" s="22" t="s">
        <v>302</v>
      </c>
      <c r="J27" s="35" t="s">
        <v>364</v>
      </c>
    </row>
    <row r="28" ht="18.75" customHeight="1" spans="1:10">
      <c r="A28" s="216" t="s">
        <v>264</v>
      </c>
      <c r="B28" s="22" t="s">
        <v>355</v>
      </c>
      <c r="C28" s="22" t="s">
        <v>311</v>
      </c>
      <c r="D28" s="22" t="s">
        <v>312</v>
      </c>
      <c r="E28" s="35" t="s">
        <v>365</v>
      </c>
      <c r="F28" s="22" t="s">
        <v>300</v>
      </c>
      <c r="G28" s="35" t="s">
        <v>334</v>
      </c>
      <c r="H28" s="22"/>
      <c r="I28" s="22" t="s">
        <v>302</v>
      </c>
      <c r="J28" s="35" t="s">
        <v>366</v>
      </c>
    </row>
    <row r="29" ht="18.75" customHeight="1" spans="1:10">
      <c r="A29" s="216" t="s">
        <v>264</v>
      </c>
      <c r="B29" s="22" t="s">
        <v>355</v>
      </c>
      <c r="C29" s="22" t="s">
        <v>320</v>
      </c>
      <c r="D29" s="22" t="s">
        <v>321</v>
      </c>
      <c r="E29" s="35" t="s">
        <v>367</v>
      </c>
      <c r="F29" s="22" t="s">
        <v>300</v>
      </c>
      <c r="G29" s="35" t="s">
        <v>309</v>
      </c>
      <c r="H29" s="22"/>
      <c r="I29" s="22" t="s">
        <v>302</v>
      </c>
      <c r="J29" s="35" t="s">
        <v>368</v>
      </c>
    </row>
    <row r="30" ht="18.75" customHeight="1" spans="1:10">
      <c r="A30" s="216" t="s">
        <v>251</v>
      </c>
      <c r="B30" s="22" t="s">
        <v>369</v>
      </c>
      <c r="C30" s="22" t="s">
        <v>297</v>
      </c>
      <c r="D30" s="22" t="s">
        <v>298</v>
      </c>
      <c r="E30" s="35" t="s">
        <v>370</v>
      </c>
      <c r="F30" s="22" t="s">
        <v>300</v>
      </c>
      <c r="G30" s="35" t="s">
        <v>371</v>
      </c>
      <c r="H30" s="22" t="s">
        <v>331</v>
      </c>
      <c r="I30" s="22" t="s">
        <v>302</v>
      </c>
      <c r="J30" s="35" t="s">
        <v>372</v>
      </c>
    </row>
    <row r="31" ht="18.75" customHeight="1" spans="1:10">
      <c r="A31" s="216" t="s">
        <v>251</v>
      </c>
      <c r="B31" s="22" t="s">
        <v>369</v>
      </c>
      <c r="C31" s="22" t="s">
        <v>297</v>
      </c>
      <c r="D31" s="22" t="s">
        <v>304</v>
      </c>
      <c r="E31" s="35" t="s">
        <v>373</v>
      </c>
      <c r="F31" s="22" t="s">
        <v>300</v>
      </c>
      <c r="G31" s="35" t="s">
        <v>371</v>
      </c>
      <c r="H31" s="22" t="s">
        <v>331</v>
      </c>
      <c r="I31" s="22" t="s">
        <v>302</v>
      </c>
      <c r="J31" s="35" t="s">
        <v>372</v>
      </c>
    </row>
    <row r="32" ht="18.75" customHeight="1" spans="1:10">
      <c r="A32" s="216" t="s">
        <v>251</v>
      </c>
      <c r="B32" s="22" t="s">
        <v>369</v>
      </c>
      <c r="C32" s="22" t="s">
        <v>297</v>
      </c>
      <c r="D32" s="22" t="s">
        <v>307</v>
      </c>
      <c r="E32" s="35" t="s">
        <v>374</v>
      </c>
      <c r="F32" s="22" t="s">
        <v>300</v>
      </c>
      <c r="G32" s="35" t="s">
        <v>371</v>
      </c>
      <c r="H32" s="22" t="s">
        <v>331</v>
      </c>
      <c r="I32" s="22" t="s">
        <v>302</v>
      </c>
      <c r="J32" s="35" t="s">
        <v>375</v>
      </c>
    </row>
    <row r="33" ht="18.75" customHeight="1" spans="1:10">
      <c r="A33" s="216" t="s">
        <v>251</v>
      </c>
      <c r="B33" s="22" t="s">
        <v>369</v>
      </c>
      <c r="C33" s="22" t="s">
        <v>311</v>
      </c>
      <c r="D33" s="22" t="s">
        <v>312</v>
      </c>
      <c r="E33" s="35" t="s">
        <v>376</v>
      </c>
      <c r="F33" s="22" t="s">
        <v>300</v>
      </c>
      <c r="G33" s="35" t="s">
        <v>377</v>
      </c>
      <c r="H33" s="22" t="s">
        <v>331</v>
      </c>
      <c r="I33" s="22" t="s">
        <v>302</v>
      </c>
      <c r="J33" s="35" t="s">
        <v>376</v>
      </c>
    </row>
    <row r="34" ht="18.75" customHeight="1" spans="1:10">
      <c r="A34" s="216" t="s">
        <v>251</v>
      </c>
      <c r="B34" s="22" t="s">
        <v>369</v>
      </c>
      <c r="C34" s="22" t="s">
        <v>311</v>
      </c>
      <c r="D34" s="22" t="s">
        <v>316</v>
      </c>
      <c r="E34" s="35" t="s">
        <v>378</v>
      </c>
      <c r="F34" s="22" t="s">
        <v>300</v>
      </c>
      <c r="G34" s="35" t="s">
        <v>371</v>
      </c>
      <c r="H34" s="22" t="s">
        <v>331</v>
      </c>
      <c r="I34" s="22" t="s">
        <v>302</v>
      </c>
      <c r="J34" s="35" t="s">
        <v>378</v>
      </c>
    </row>
    <row r="35" ht="18.75" customHeight="1" spans="1:10">
      <c r="A35" s="216" t="s">
        <v>251</v>
      </c>
      <c r="B35" s="22" t="s">
        <v>369</v>
      </c>
      <c r="C35" s="22" t="s">
        <v>311</v>
      </c>
      <c r="D35" s="22" t="s">
        <v>379</v>
      </c>
      <c r="E35" s="35" t="s">
        <v>380</v>
      </c>
      <c r="F35" s="22" t="s">
        <v>300</v>
      </c>
      <c r="G35" s="35" t="s">
        <v>371</v>
      </c>
      <c r="H35" s="22" t="s">
        <v>331</v>
      </c>
      <c r="I35" s="22" t="s">
        <v>302</v>
      </c>
      <c r="J35" s="35" t="s">
        <v>380</v>
      </c>
    </row>
    <row r="36" ht="18.75" customHeight="1" spans="1:10">
      <c r="A36" s="216" t="s">
        <v>251</v>
      </c>
      <c r="B36" s="22" t="s">
        <v>369</v>
      </c>
      <c r="C36" s="22" t="s">
        <v>311</v>
      </c>
      <c r="D36" s="22" t="s">
        <v>379</v>
      </c>
      <c r="E36" s="35" t="s">
        <v>381</v>
      </c>
      <c r="F36" s="22" t="s">
        <v>300</v>
      </c>
      <c r="G36" s="35" t="s">
        <v>382</v>
      </c>
      <c r="H36" s="22" t="s">
        <v>331</v>
      </c>
      <c r="I36" s="22" t="s">
        <v>302</v>
      </c>
      <c r="J36" s="35" t="s">
        <v>381</v>
      </c>
    </row>
    <row r="37" ht="18.75" customHeight="1" spans="1:10">
      <c r="A37" s="216" t="s">
        <v>251</v>
      </c>
      <c r="B37" s="22" t="s">
        <v>369</v>
      </c>
      <c r="C37" s="22" t="s">
        <v>320</v>
      </c>
      <c r="D37" s="22" t="s">
        <v>321</v>
      </c>
      <c r="E37" s="35" t="s">
        <v>383</v>
      </c>
      <c r="F37" s="22" t="s">
        <v>300</v>
      </c>
      <c r="G37" s="35" t="s">
        <v>309</v>
      </c>
      <c r="H37" s="22" t="s">
        <v>331</v>
      </c>
      <c r="I37" s="22" t="s">
        <v>302</v>
      </c>
      <c r="J37" s="35" t="s">
        <v>384</v>
      </c>
    </row>
    <row r="38" ht="18.75" customHeight="1" spans="1:10">
      <c r="A38" s="216" t="s">
        <v>269</v>
      </c>
      <c r="B38" s="22" t="s">
        <v>385</v>
      </c>
      <c r="C38" s="22" t="s">
        <v>297</v>
      </c>
      <c r="D38" s="22" t="s">
        <v>298</v>
      </c>
      <c r="E38" s="35" t="s">
        <v>386</v>
      </c>
      <c r="F38" s="22" t="s">
        <v>300</v>
      </c>
      <c r="G38" s="35" t="s">
        <v>387</v>
      </c>
      <c r="H38" s="22"/>
      <c r="I38" s="22" t="s">
        <v>302</v>
      </c>
      <c r="J38" s="35" t="s">
        <v>388</v>
      </c>
    </row>
    <row r="39" ht="18.75" customHeight="1" spans="1:10">
      <c r="A39" s="216" t="s">
        <v>269</v>
      </c>
      <c r="B39" s="22" t="s">
        <v>385</v>
      </c>
      <c r="C39" s="22" t="s">
        <v>297</v>
      </c>
      <c r="D39" s="22" t="s">
        <v>304</v>
      </c>
      <c r="E39" s="35" t="s">
        <v>389</v>
      </c>
      <c r="F39" s="22" t="s">
        <v>300</v>
      </c>
      <c r="G39" s="35" t="s">
        <v>390</v>
      </c>
      <c r="H39" s="22"/>
      <c r="I39" s="22" t="s">
        <v>302</v>
      </c>
      <c r="J39" s="35" t="s">
        <v>389</v>
      </c>
    </row>
    <row r="40" ht="18.75" customHeight="1" spans="1:10">
      <c r="A40" s="216" t="s">
        <v>269</v>
      </c>
      <c r="B40" s="22" t="s">
        <v>385</v>
      </c>
      <c r="C40" s="22" t="s">
        <v>297</v>
      </c>
      <c r="D40" s="22" t="s">
        <v>307</v>
      </c>
      <c r="E40" s="35" t="s">
        <v>391</v>
      </c>
      <c r="F40" s="22" t="s">
        <v>300</v>
      </c>
      <c r="G40" s="35" t="s">
        <v>392</v>
      </c>
      <c r="H40" s="22"/>
      <c r="I40" s="22" t="s">
        <v>302</v>
      </c>
      <c r="J40" s="35" t="s">
        <v>391</v>
      </c>
    </row>
    <row r="41" ht="18.75" customHeight="1" spans="1:10">
      <c r="A41" s="216" t="s">
        <v>269</v>
      </c>
      <c r="B41" s="22" t="s">
        <v>385</v>
      </c>
      <c r="C41" s="22" t="s">
        <v>311</v>
      </c>
      <c r="D41" s="22" t="s">
        <v>316</v>
      </c>
      <c r="E41" s="35" t="s">
        <v>393</v>
      </c>
      <c r="F41" s="22" t="s">
        <v>300</v>
      </c>
      <c r="G41" s="35" t="s">
        <v>394</v>
      </c>
      <c r="H41" s="22"/>
      <c r="I41" s="22" t="s">
        <v>302</v>
      </c>
      <c r="J41" s="35" t="s">
        <v>395</v>
      </c>
    </row>
    <row r="42" ht="18.75" customHeight="1" spans="1:10">
      <c r="A42" s="216" t="s">
        <v>269</v>
      </c>
      <c r="B42" s="22" t="s">
        <v>385</v>
      </c>
      <c r="C42" s="22" t="s">
        <v>311</v>
      </c>
      <c r="D42" s="22" t="s">
        <v>379</v>
      </c>
      <c r="E42" s="35" t="s">
        <v>396</v>
      </c>
      <c r="F42" s="22" t="s">
        <v>300</v>
      </c>
      <c r="G42" s="35" t="s">
        <v>397</v>
      </c>
      <c r="H42" s="22"/>
      <c r="I42" s="22" t="s">
        <v>302</v>
      </c>
      <c r="J42" s="35" t="s">
        <v>398</v>
      </c>
    </row>
    <row r="43" ht="18.75" customHeight="1" spans="1:10">
      <c r="A43" s="216" t="s">
        <v>269</v>
      </c>
      <c r="B43" s="22" t="s">
        <v>385</v>
      </c>
      <c r="C43" s="22" t="s">
        <v>320</v>
      </c>
      <c r="D43" s="22" t="s">
        <v>321</v>
      </c>
      <c r="E43" s="35" t="s">
        <v>383</v>
      </c>
      <c r="F43" s="22" t="s">
        <v>300</v>
      </c>
      <c r="G43" s="35" t="s">
        <v>309</v>
      </c>
      <c r="H43" s="22"/>
      <c r="I43" s="22" t="s">
        <v>302</v>
      </c>
      <c r="J43" s="35" t="s">
        <v>399</v>
      </c>
    </row>
    <row r="44" ht="18.75" customHeight="1" spans="1:10">
      <c r="A44" s="216" t="s">
        <v>258</v>
      </c>
      <c r="B44" s="22" t="s">
        <v>400</v>
      </c>
      <c r="C44" s="22" t="s">
        <v>297</v>
      </c>
      <c r="D44" s="22" t="s">
        <v>298</v>
      </c>
      <c r="E44" s="35" t="s">
        <v>401</v>
      </c>
      <c r="F44" s="22" t="s">
        <v>329</v>
      </c>
      <c r="G44" s="35" t="s">
        <v>402</v>
      </c>
      <c r="H44" s="22" t="s">
        <v>403</v>
      </c>
      <c r="I44" s="22" t="s">
        <v>342</v>
      </c>
      <c r="J44" s="35" t="s">
        <v>404</v>
      </c>
    </row>
    <row r="45" ht="18.75" customHeight="1" spans="1:10">
      <c r="A45" s="216" t="s">
        <v>258</v>
      </c>
      <c r="B45" s="22" t="s">
        <v>400</v>
      </c>
      <c r="C45" s="22" t="s">
        <v>297</v>
      </c>
      <c r="D45" s="22" t="s">
        <v>304</v>
      </c>
      <c r="E45" s="35" t="s">
        <v>405</v>
      </c>
      <c r="F45" s="22" t="s">
        <v>329</v>
      </c>
      <c r="G45" s="35" t="s">
        <v>406</v>
      </c>
      <c r="H45" s="22" t="s">
        <v>331</v>
      </c>
      <c r="I45" s="22" t="s">
        <v>342</v>
      </c>
      <c r="J45" s="35" t="s">
        <v>407</v>
      </c>
    </row>
    <row r="46" ht="18.75" customHeight="1" spans="1:10">
      <c r="A46" s="216" t="s">
        <v>258</v>
      </c>
      <c r="B46" s="22" t="s">
        <v>400</v>
      </c>
      <c r="C46" s="22" t="s">
        <v>311</v>
      </c>
      <c r="D46" s="22" t="s">
        <v>408</v>
      </c>
      <c r="E46" s="35" t="s">
        <v>409</v>
      </c>
      <c r="F46" s="22" t="s">
        <v>300</v>
      </c>
      <c r="G46" s="35" t="s">
        <v>354</v>
      </c>
      <c r="H46" s="22" t="s">
        <v>331</v>
      </c>
      <c r="I46" s="22" t="s">
        <v>342</v>
      </c>
      <c r="J46" s="35" t="s">
        <v>410</v>
      </c>
    </row>
    <row r="47" ht="65" customHeight="1" spans="1:10">
      <c r="A47" s="216" t="s">
        <v>258</v>
      </c>
      <c r="B47" s="22" t="s">
        <v>400</v>
      </c>
      <c r="C47" s="22" t="s">
        <v>320</v>
      </c>
      <c r="D47" s="22" t="s">
        <v>321</v>
      </c>
      <c r="E47" s="35" t="s">
        <v>411</v>
      </c>
      <c r="F47" s="22" t="s">
        <v>300</v>
      </c>
      <c r="G47" s="35" t="s">
        <v>354</v>
      </c>
      <c r="H47" s="22" t="s">
        <v>331</v>
      </c>
      <c r="I47" s="22" t="s">
        <v>342</v>
      </c>
      <c r="J47" s="35" t="s">
        <v>412</v>
      </c>
    </row>
  </sheetData>
  <mergeCells count="16">
    <mergeCell ref="A3:J3"/>
    <mergeCell ref="A4:H4"/>
    <mergeCell ref="A9:A15"/>
    <mergeCell ref="A16:A19"/>
    <mergeCell ref="A20:A24"/>
    <mergeCell ref="A25:A29"/>
    <mergeCell ref="A30:A37"/>
    <mergeCell ref="A38:A43"/>
    <mergeCell ref="A44:A47"/>
    <mergeCell ref="B9:B15"/>
    <mergeCell ref="B16:B19"/>
    <mergeCell ref="B20:B24"/>
    <mergeCell ref="B25:B29"/>
    <mergeCell ref="B30:B37"/>
    <mergeCell ref="B38:B43"/>
    <mergeCell ref="B44:B4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F6" sqref="F6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9">
        <v>1</v>
      </c>
      <c r="B2" s="100">
        <v>0</v>
      </c>
      <c r="C2" s="99">
        <v>1</v>
      </c>
      <c r="D2" s="101"/>
      <c r="E2" s="101"/>
      <c r="F2" s="40" t="s">
        <v>413</v>
      </c>
    </row>
    <row r="3" ht="32.25" customHeight="1" spans="1:6">
      <c r="A3" s="102" t="str">
        <f>"2025"&amp;"年部门政府性基金预算支出预算表"</f>
        <v>2025年部门政府性基金预算支出预算表</v>
      </c>
      <c r="B3" s="103" t="s">
        <v>414</v>
      </c>
      <c r="C3" s="104"/>
      <c r="D3" s="105"/>
      <c r="E3" s="105"/>
      <c r="F3" s="105"/>
    </row>
    <row r="4" ht="18.75" customHeight="1" spans="1:6">
      <c r="A4" s="8" t="str">
        <f>"单位名称："&amp;"云南省临沧市气象局"</f>
        <v>单位名称：云南省临沧市气象局</v>
      </c>
      <c r="B4" s="8" t="s">
        <v>415</v>
      </c>
      <c r="C4" s="99"/>
      <c r="D4" s="101"/>
      <c r="E4" s="101"/>
      <c r="F4" s="40" t="s">
        <v>1</v>
      </c>
    </row>
    <row r="5" ht="18.75" customHeight="1" spans="1:6">
      <c r="A5" s="106" t="s">
        <v>183</v>
      </c>
      <c r="B5" s="107" t="s">
        <v>74</v>
      </c>
      <c r="C5" s="108" t="s">
        <v>75</v>
      </c>
      <c r="D5" s="14" t="s">
        <v>416</v>
      </c>
      <c r="E5" s="14"/>
      <c r="F5" s="15"/>
    </row>
    <row r="6" ht="18.75" customHeight="1" spans="1:6">
      <c r="A6" s="109"/>
      <c r="B6" s="110"/>
      <c r="C6" s="96"/>
      <c r="D6" s="95" t="s">
        <v>56</v>
      </c>
      <c r="E6" s="95" t="s">
        <v>76</v>
      </c>
      <c r="F6" s="95" t="s">
        <v>77</v>
      </c>
    </row>
    <row r="7" ht="18.75" customHeight="1" spans="1:6">
      <c r="A7" s="109">
        <v>1</v>
      </c>
      <c r="B7" s="111" t="s">
        <v>164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2"/>
      <c r="B8" s="83"/>
      <c r="C8" s="83"/>
      <c r="D8" s="24"/>
      <c r="E8" s="24"/>
      <c r="F8" s="24"/>
    </row>
    <row r="9" ht="18.75" customHeight="1" spans="1:6">
      <c r="A9" s="112"/>
      <c r="B9" s="83"/>
      <c r="C9" s="83"/>
      <c r="D9" s="24"/>
      <c r="E9" s="24"/>
      <c r="F9" s="24"/>
    </row>
    <row r="10" ht="18.75" customHeight="1" spans="1:6">
      <c r="A10" s="113" t="s">
        <v>121</v>
      </c>
      <c r="B10" s="114" t="s">
        <v>121</v>
      </c>
      <c r="C10" s="115" t="s">
        <v>121</v>
      </c>
      <c r="D10" s="24"/>
      <c r="E10" s="24"/>
      <c r="F10" s="24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pane ySplit="1" topLeftCell="A2" activePane="bottomLeft" state="frozen"/>
      <selection/>
      <selection pane="bottomLeft" activeCell="F5" sqref="F5:F7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417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"单位名称："&amp;"云南省临沧市气象局"</f>
        <v>单位名称：云南省临沧市气象局</v>
      </c>
      <c r="B4" s="94"/>
      <c r="C4" s="94"/>
      <c r="D4" s="94"/>
      <c r="E4" s="94"/>
      <c r="F4" s="94"/>
      <c r="G4" s="94"/>
      <c r="H4" s="94"/>
      <c r="I4" s="94"/>
      <c r="J4" s="94"/>
      <c r="O4" s="66"/>
      <c r="P4" s="66"/>
      <c r="Q4" s="40" t="s">
        <v>170</v>
      </c>
    </row>
    <row r="5" ht="18.75" customHeight="1" spans="1:17">
      <c r="A5" s="12" t="s">
        <v>418</v>
      </c>
      <c r="B5" s="73" t="s">
        <v>419</v>
      </c>
      <c r="C5" s="73" t="s">
        <v>420</v>
      </c>
      <c r="D5" s="73" t="s">
        <v>421</v>
      </c>
      <c r="E5" s="73" t="s">
        <v>422</v>
      </c>
      <c r="F5" s="73" t="s">
        <v>423</v>
      </c>
      <c r="G5" s="45" t="s">
        <v>190</v>
      </c>
      <c r="H5" s="45"/>
      <c r="I5" s="45"/>
      <c r="J5" s="45"/>
      <c r="K5" s="75"/>
      <c r="L5" s="45"/>
      <c r="M5" s="45"/>
      <c r="N5" s="45"/>
      <c r="O5" s="67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424</v>
      </c>
      <c r="J6" s="76" t="s">
        <v>425</v>
      </c>
      <c r="K6" s="77" t="s">
        <v>426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198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/>
      <c r="B9" s="82"/>
      <c r="C9" s="82"/>
      <c r="D9" s="82"/>
      <c r="E9" s="97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1"/>
      <c r="B10" s="82"/>
      <c r="C10" s="82"/>
      <c r="D10" s="82"/>
      <c r="E10" s="98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4" t="s">
        <v>121</v>
      </c>
      <c r="B11" s="85"/>
      <c r="C11" s="85"/>
      <c r="D11" s="85"/>
      <c r="E11" s="97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pane ySplit="1" topLeftCell="A2" activePane="bottomLeft" state="frozen"/>
      <selection/>
      <selection pane="bottomLeft" activeCell="F6" sqref="F6:F7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427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"单位名称："&amp;"云南省临沧市气象局"</f>
        <v>单位名称：云南省临沧市气象局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6"/>
      <c r="M4" s="89"/>
      <c r="N4" s="88" t="s">
        <v>170</v>
      </c>
    </row>
    <row r="5" ht="18.75" customHeight="1" spans="1:14">
      <c r="A5" s="12" t="s">
        <v>418</v>
      </c>
      <c r="B5" s="73" t="s">
        <v>428</v>
      </c>
      <c r="C5" s="74" t="s">
        <v>429</v>
      </c>
      <c r="D5" s="45" t="s">
        <v>190</v>
      </c>
      <c r="E5" s="45"/>
      <c r="F5" s="45"/>
      <c r="G5" s="45"/>
      <c r="H5" s="75"/>
      <c r="I5" s="45"/>
      <c r="J5" s="45"/>
      <c r="K5" s="45"/>
      <c r="L5" s="67"/>
      <c r="M5" s="75"/>
      <c r="N5" s="46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424</v>
      </c>
      <c r="G6" s="76" t="s">
        <v>425</v>
      </c>
      <c r="H6" s="77" t="s">
        <v>426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198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121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showZeros="0" workbookViewId="0">
      <pane ySplit="1" topLeftCell="A2" activePane="bottomLeft" state="frozen"/>
      <selection/>
      <selection pane="bottomLeft" activeCell="F6" sqref="F6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14" width="15.714285714285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31"/>
      <c r="B2" s="31"/>
      <c r="C2" s="31"/>
      <c r="D2" s="58"/>
      <c r="L2" s="39"/>
      <c r="M2" s="39"/>
      <c r="N2" s="39" t="s">
        <v>430</v>
      </c>
    </row>
    <row r="3" ht="27.75" customHeight="1" spans="1:14">
      <c r="A3" s="59" t="str">
        <f>"2025"&amp;"年市对下转移支付预算表"</f>
        <v>2025年市对下转移支付预算表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52"/>
      <c r="M3" s="52"/>
      <c r="N3" s="7"/>
    </row>
    <row r="4" ht="18.75" customHeight="1" spans="1:14">
      <c r="A4" s="60" t="str">
        <f>"单位名称："&amp;"云南省临沧市气象局"</f>
        <v>单位名称：云南省临沧市气象局</v>
      </c>
      <c r="B4" s="61"/>
      <c r="C4" s="61"/>
      <c r="D4" s="62"/>
      <c r="E4" s="63"/>
      <c r="F4" s="63"/>
      <c r="G4" s="63"/>
      <c r="H4" s="63"/>
      <c r="I4" s="63"/>
      <c r="L4" s="66"/>
      <c r="M4" s="66"/>
      <c r="N4" s="39" t="s">
        <v>170</v>
      </c>
    </row>
    <row r="5" ht="18.75" customHeight="1" spans="1:14">
      <c r="A5" s="32" t="s">
        <v>431</v>
      </c>
      <c r="B5" s="13" t="s">
        <v>190</v>
      </c>
      <c r="C5" s="14"/>
      <c r="D5" s="14"/>
      <c r="E5" s="13" t="s">
        <v>432</v>
      </c>
      <c r="F5" s="14"/>
      <c r="G5" s="14"/>
      <c r="H5" s="14"/>
      <c r="I5" s="14"/>
      <c r="J5" s="14"/>
      <c r="K5" s="14"/>
      <c r="L5" s="67"/>
      <c r="M5" s="67"/>
      <c r="N5" s="15"/>
    </row>
    <row r="6" ht="18.75" customHeight="1" spans="1:14">
      <c r="A6" s="34"/>
      <c r="B6" s="33" t="s">
        <v>56</v>
      </c>
      <c r="C6" s="12" t="s">
        <v>59</v>
      </c>
      <c r="D6" s="64" t="s">
        <v>433</v>
      </c>
      <c r="E6" s="65" t="s">
        <v>434</v>
      </c>
      <c r="F6" s="65" t="s">
        <v>435</v>
      </c>
      <c r="G6" s="65" t="s">
        <v>436</v>
      </c>
      <c r="H6" s="65" t="s">
        <v>437</v>
      </c>
      <c r="I6" s="65" t="s">
        <v>438</v>
      </c>
      <c r="J6" s="65" t="s">
        <v>439</v>
      </c>
      <c r="K6" s="65" t="s">
        <v>440</v>
      </c>
      <c r="L6" s="54" t="s">
        <v>441</v>
      </c>
      <c r="M6" s="54" t="s">
        <v>442</v>
      </c>
      <c r="N6" s="54" t="s">
        <v>443</v>
      </c>
    </row>
    <row r="7" ht="18.75" customHeight="1" spans="1:14">
      <c r="A7" s="65">
        <v>1</v>
      </c>
      <c r="B7" s="65">
        <v>2</v>
      </c>
      <c r="C7" s="65">
        <v>3</v>
      </c>
      <c r="D7" s="13">
        <v>4</v>
      </c>
      <c r="E7" s="65">
        <v>5</v>
      </c>
      <c r="F7" s="65">
        <v>6</v>
      </c>
      <c r="G7" s="65">
        <v>7</v>
      </c>
      <c r="H7" s="13">
        <v>8</v>
      </c>
      <c r="I7" s="65">
        <v>9</v>
      </c>
      <c r="J7" s="65">
        <v>10</v>
      </c>
      <c r="K7" s="65">
        <v>11</v>
      </c>
      <c r="L7" s="54">
        <v>12</v>
      </c>
      <c r="M7" s="54">
        <v>13</v>
      </c>
      <c r="N7" s="54">
        <v>14</v>
      </c>
    </row>
    <row r="8" ht="18.75" customHeight="1" spans="1:14">
      <c r="A8" s="35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ht="18.75" customHeight="1" spans="1:14">
      <c r="A9" s="35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</sheetData>
  <mergeCells count="5">
    <mergeCell ref="A3:N3"/>
    <mergeCell ref="A4:I4"/>
    <mergeCell ref="B5:D5"/>
    <mergeCell ref="E5:N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F6" sqref="F6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444</v>
      </c>
    </row>
    <row r="3" ht="36" customHeight="1" spans="1:10">
      <c r="A3" s="6" t="str">
        <f>"2025"&amp;"年市对下转移支付绩效目标表"</f>
        <v>2025年市对下转移支付绩效目标表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"单位名称："&amp;"云南省临沧市气象局"</f>
        <v>单位名称：云南省临沧市气象局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286</v>
      </c>
      <c r="B5" s="47" t="s">
        <v>287</v>
      </c>
      <c r="C5" s="47" t="s">
        <v>288</v>
      </c>
      <c r="D5" s="47" t="s">
        <v>289</v>
      </c>
      <c r="E5" s="47" t="s">
        <v>290</v>
      </c>
      <c r="F5" s="54" t="s">
        <v>291</v>
      </c>
      <c r="G5" s="47" t="s">
        <v>292</v>
      </c>
      <c r="H5" s="54" t="s">
        <v>293</v>
      </c>
      <c r="I5" s="54" t="s">
        <v>294</v>
      </c>
      <c r="J5" s="47" t="s">
        <v>295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tabSelected="1" workbookViewId="0">
      <pane ySplit="1" topLeftCell="A2" activePane="bottomLeft" state="frozen"/>
      <selection/>
      <selection pane="bottomLeft" activeCell="F6" sqref="F6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445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"单位名称："&amp;"云南省临沧市气象局"</f>
        <v>单位名称：云南省临沧市气象局</v>
      </c>
      <c r="B4" s="9"/>
      <c r="C4" s="4"/>
      <c r="H4" s="43" t="s">
        <v>170</v>
      </c>
    </row>
    <row r="5" ht="18.75" customHeight="1" spans="1:8">
      <c r="A5" s="12" t="s">
        <v>183</v>
      </c>
      <c r="B5" s="12" t="s">
        <v>446</v>
      </c>
      <c r="C5" s="12" t="s">
        <v>447</v>
      </c>
      <c r="D5" s="12" t="s">
        <v>448</v>
      </c>
      <c r="E5" s="12" t="s">
        <v>449</v>
      </c>
      <c r="F5" s="44" t="s">
        <v>450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422</v>
      </c>
      <c r="G6" s="47" t="s">
        <v>451</v>
      </c>
      <c r="H6" s="47" t="s">
        <v>452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56</v>
      </c>
      <c r="B9" s="50"/>
      <c r="C9" s="50"/>
      <c r="D9" s="50"/>
      <c r="E9" s="51"/>
      <c r="F9" s="49"/>
      <c r="G9" s="24"/>
      <c r="H9" s="24"/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F5" sqref="F5:F7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453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"单位名称："&amp;"云南省临沧市气象局"</f>
        <v>单位名称：云南省临沧市气象局</v>
      </c>
      <c r="B4" s="9"/>
      <c r="C4" s="9"/>
      <c r="D4" s="9"/>
      <c r="E4" s="9"/>
      <c r="F4" s="9"/>
      <c r="G4" s="9"/>
      <c r="H4" s="10"/>
      <c r="I4" s="10"/>
      <c r="J4" s="10"/>
      <c r="K4" s="5" t="s">
        <v>170</v>
      </c>
    </row>
    <row r="5" ht="18.75" customHeight="1" spans="1:11">
      <c r="A5" s="11" t="s">
        <v>245</v>
      </c>
      <c r="B5" s="11" t="s">
        <v>185</v>
      </c>
      <c r="C5" s="11" t="s">
        <v>246</v>
      </c>
      <c r="D5" s="12" t="s">
        <v>186</v>
      </c>
      <c r="E5" s="12" t="s">
        <v>187</v>
      </c>
      <c r="F5" s="12" t="s">
        <v>247</v>
      </c>
      <c r="G5" s="12" t="s">
        <v>248</v>
      </c>
      <c r="H5" s="32" t="s">
        <v>56</v>
      </c>
      <c r="I5" s="13" t="s">
        <v>454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121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8"/>
  <sheetViews>
    <sheetView showZeros="0" workbookViewId="0">
      <pane ySplit="1" topLeftCell="A2" activePane="bottomLeft" state="frozen"/>
      <selection/>
      <selection pane="bottomLeft" activeCell="D24" sqref="D24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455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"单位名称："&amp;"云南省临沧市气象局"</f>
        <v>单位名称：云南省临沧市气象局</v>
      </c>
      <c r="B4" s="9"/>
      <c r="C4" s="9"/>
      <c r="D4" s="9"/>
      <c r="E4" s="10"/>
      <c r="F4" s="10"/>
      <c r="G4" s="5" t="s">
        <v>170</v>
      </c>
    </row>
    <row r="5" ht="18.75" customHeight="1" spans="1:7">
      <c r="A5" s="11" t="s">
        <v>246</v>
      </c>
      <c r="B5" s="11" t="s">
        <v>245</v>
      </c>
      <c r="C5" s="11" t="s">
        <v>185</v>
      </c>
      <c r="D5" s="12" t="s">
        <v>456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2360000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2360000</v>
      </c>
      <c r="F10" s="24"/>
      <c r="G10" s="24"/>
    </row>
    <row r="11" ht="18.75" customHeight="1" spans="1:7">
      <c r="A11" s="26"/>
      <c r="B11" s="22" t="s">
        <v>457</v>
      </c>
      <c r="C11" s="22" t="s">
        <v>251</v>
      </c>
      <c r="D11" s="22" t="s">
        <v>458</v>
      </c>
      <c r="E11" s="24">
        <v>200000</v>
      </c>
      <c r="F11" s="24"/>
      <c r="G11" s="24"/>
    </row>
    <row r="12" ht="18.75" customHeight="1" spans="1:7">
      <c r="A12" s="26"/>
      <c r="B12" s="22" t="s">
        <v>457</v>
      </c>
      <c r="C12" s="22" t="s">
        <v>271</v>
      </c>
      <c r="D12" s="22" t="s">
        <v>458</v>
      </c>
      <c r="E12" s="24">
        <v>100000</v>
      </c>
      <c r="F12" s="24"/>
      <c r="G12" s="24"/>
    </row>
    <row r="13" ht="18.75" customHeight="1" spans="1:7">
      <c r="A13" s="26"/>
      <c r="B13" s="22" t="s">
        <v>457</v>
      </c>
      <c r="C13" s="22" t="s">
        <v>269</v>
      </c>
      <c r="D13" s="22" t="s">
        <v>458</v>
      </c>
      <c r="E13" s="24">
        <v>100000</v>
      </c>
      <c r="F13" s="24"/>
      <c r="G13" s="24"/>
    </row>
    <row r="14" ht="18.75" customHeight="1" spans="1:7">
      <c r="A14" s="26"/>
      <c r="B14" s="22" t="s">
        <v>457</v>
      </c>
      <c r="C14" s="22" t="s">
        <v>275</v>
      </c>
      <c r="D14" s="22" t="s">
        <v>458</v>
      </c>
      <c r="E14" s="24">
        <v>200000</v>
      </c>
      <c r="F14" s="24"/>
      <c r="G14" s="24"/>
    </row>
    <row r="15" ht="18.75" customHeight="1" spans="1:7">
      <c r="A15" s="26"/>
      <c r="B15" s="22" t="s">
        <v>457</v>
      </c>
      <c r="C15" s="22" t="s">
        <v>258</v>
      </c>
      <c r="D15" s="22" t="s">
        <v>458</v>
      </c>
      <c r="E15" s="24">
        <v>400000</v>
      </c>
      <c r="F15" s="24"/>
      <c r="G15" s="24"/>
    </row>
    <row r="16" ht="18.75" customHeight="1" spans="1:7">
      <c r="A16" s="26"/>
      <c r="B16" s="22" t="s">
        <v>457</v>
      </c>
      <c r="C16" s="22" t="s">
        <v>279</v>
      </c>
      <c r="D16" s="22" t="s">
        <v>458</v>
      </c>
      <c r="E16" s="24">
        <v>960000</v>
      </c>
      <c r="F16" s="24"/>
      <c r="G16" s="24"/>
    </row>
    <row r="17" ht="18.75" customHeight="1" spans="1:7">
      <c r="A17" s="26"/>
      <c r="B17" s="22" t="s">
        <v>459</v>
      </c>
      <c r="C17" s="22" t="s">
        <v>264</v>
      </c>
      <c r="D17" s="22" t="s">
        <v>458</v>
      </c>
      <c r="E17" s="24">
        <v>400000</v>
      </c>
      <c r="F17" s="24"/>
      <c r="G17" s="24"/>
    </row>
    <row r="18" ht="18.75" customHeight="1" spans="1:7">
      <c r="A18" s="27" t="s">
        <v>56</v>
      </c>
      <c r="B18" s="28" t="s">
        <v>460</v>
      </c>
      <c r="C18" s="28"/>
      <c r="D18" s="29"/>
      <c r="E18" s="24">
        <v>2360000</v>
      </c>
      <c r="F18" s="24"/>
      <c r="G18" s="24"/>
    </row>
  </sheetData>
  <mergeCells count="11">
    <mergeCell ref="A3:G3"/>
    <mergeCell ref="A4:D4"/>
    <mergeCell ref="E5:G5"/>
    <mergeCell ref="A18:D18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黑小黑</cp:lastModifiedBy>
  <dcterms:created xsi:type="dcterms:W3CDTF">2025-03-11T07:38:58Z</dcterms:created>
  <dcterms:modified xsi:type="dcterms:W3CDTF">2025-03-11T07:43:50Z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677A5D8CCABE4B3D886C5795A3BE38ED_12</vt:lpwstr>
  </property>
  <property fmtid="{D5CDD505-2E9C-101B-9397-08002B2CF9AE}" pid="3" name="KSOProductBuildVer">
    <vt:lpwstr>2052-12.1.0.20305</vt:lpwstr>
  </property>
</Properties>
</file>