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6">部门基本支出预算表04!$2:$7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<sst xmlns="http://schemas.openxmlformats.org/spreadsheetml/2006/main" count="1234" uniqueCount="476">
  <si>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</si>
  <si>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</si>
  <si>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</si>
  <si>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</si>
  <si>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</si>
  <si>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</si>
  <si>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</si>
  <si>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</si>
  <si>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</si>
  <si>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</si>
  <si>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</si>
  <si>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</si>
  <si>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</si>
  <si>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</si>
  <si>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</si>
  <si>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</si>
  <si>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</si>
  <si>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</si>
  <si>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</si>
  <si>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</si>
  <si>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</si>
  <si>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</si>
  <si>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</si>
  <si>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</si>
  <si>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</si>
  <si>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</si>
  <si>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</si>
  <si>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</si>
  <si>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</si>
  <si>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</si>
  <si>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</si>
  <si>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</si>
  <si>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</si>
  <si>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</si>
  <si>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</si>
  <si>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</si>
  <si>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</si>
  <si>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</si>
  <si>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</si>
  <si>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</si>
  <si>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</si>
  <si>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</si>
  <si>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</si>
  <si>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</si>
  <si>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</si>
  <si>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</si>
  <si>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</si>
  <si>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</si>
  <si>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</si>
  <si>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</si>
  <si>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</si>
  <si>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</si>
  <si>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</si>
  <si>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</si>
  <si>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</si>
  <si>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</si>
  <si>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</si>
  <si>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</si>
  <si>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</si>
  <si>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</si>
  <si>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</si>
  <si>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</si>
  <si>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</si>
  <si>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</si>
  <si>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</si>
  <si>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</si>
  <si>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</si>
  <si>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</si>
  <si>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</si>
  <si>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143001</t>
  </si>
  <si>
    <t>临沧市统计局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</si>
  <si>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</si>
  <si>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</si>
  <si>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</si>
  <si>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</si>
  <si>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</si>
  <si>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</si>
  <si>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</si>
  <si>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</si>
  <si>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</si>
  <si>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</si>
  <si>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</si>
  <si>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</si>
  <si>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</si>
  <si>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</si>
  <si>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20105</t>
  </si>
  <si>
    <t>统计信息事务</t>
  </si>
  <si>
    <t>2010501</t>
  </si>
  <si>
    <t>行政运行</t>
  </si>
  <si>
    <t>2010502</t>
  </si>
  <si>
    <t>一般行政管理事务</t>
  </si>
  <si>
    <t>2010508</t>
  </si>
  <si>
    <t>统计抽样调查</t>
  </si>
  <si>
    <t>2010550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</si>
  <si>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</si>
  <si>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</si>
  <si>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</si>
  <si>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</si>
  <si>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</si>
  <si>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</si>
  <si>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</si>
  <si>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</si>
  <si>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</si>
  <si>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</si>
  <si>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</si>
  <si>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</si>
  <si>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</si>
  <si>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</si>
  <si>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</si>
  <si>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</si>
  <si>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</si>
  <si>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</si>
  <si>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</si>
  <si>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</si>
  <si>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</si>
  <si>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</si>
  <si>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</si>
  <si>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</si>
  <si>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</si>
  <si>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</si>
  <si>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</si>
  <si>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</si>
  <si>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</si>
  <si>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</si>
  <si>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</si>
  <si>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</si>
  <si>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</si>
  <si>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</si>
  <si>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</si>
  <si>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</si>
  <si>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</si>
  <si>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</si>
  <si>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</si>
  <si>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</si>
  <si>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</si>
  <si>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</si>
  <si>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</si>
  <si>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</si>
  <si>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</si>
  <si>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</si>
  <si>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</si>
  <si>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</si>
  <si>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</si>
  <si>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</si>
  <si>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</si>
  <si>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</si>
  <si>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</si>
  <si>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</si>
  <si>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</si>
  <si>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</si>
  <si>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</si>
  <si>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</si>
  <si>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</si>
  <si>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</si>
  <si>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</si>
  <si>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</si>
  <si>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</si>
  <si>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</si>
  <si>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</si>
  <si>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</si>
  <si>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</si>
  <si>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</si>
  <si>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</si>
  <si>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</si>
  <si>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</si>
  <si>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</si>
  <si>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</si>
  <si>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</si>
  <si>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</si>
  <si>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</si>
  <si>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</si>
  <si>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</si>
  <si>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</si>
  <si>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</si>
  <si>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</si>
  <si>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</si>
  <si>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</si>
  <si>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</si>
  <si>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</si>
  <si>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</si>
  <si>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</si>
  <si>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</si>
  <si>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</si>
  <si>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</si>
  <si>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</si>
  <si>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</si>
  <si>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</si>
  <si>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</si>
  <si>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</si>
  <si>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</si>
  <si>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</si>
  <si>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</si>
  <si>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</si>
  <si>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</si>
  <si>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</si>
  <si>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</si>
  <si>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</si>
  <si>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</si>
  <si>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</si>
  <si>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</si>
  <si>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</si>
  <si>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</si>
  <si>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</si>
  <si>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</si>
  <si>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</si>
  <si>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</si>
  <si>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</si>
  <si>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530900210000000002045</t>
  </si>
  <si>
    <t>事业人员支出工资</t>
  </si>
  <si>
    <t>30101</t>
  </si>
  <si>
    <t>基本工资</t>
  </si>
  <si>
    <t>530900210000000002044</t>
  </si>
  <si>
    <t>行政人员支出工资</t>
  </si>
  <si>
    <t>30102</t>
  </si>
  <si>
    <t>津贴补贴</t>
  </si>
  <si>
    <t>30103</t>
  </si>
  <si>
    <t>奖金</t>
  </si>
  <si>
    <t>530900231100001479324</t>
  </si>
  <si>
    <t>行政人员绩效考核奖</t>
  </si>
  <si>
    <t>30107</t>
  </si>
  <si>
    <t>绩效工资</t>
  </si>
  <si>
    <t>530900231100001479304</t>
  </si>
  <si>
    <t>绩效工资（2017年提高标准部分）</t>
  </si>
  <si>
    <t>530900210000000002046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</si>
  <si>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</si>
  <si>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</si>
  <si>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</si>
  <si>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</si>
  <si>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</si>
  <si>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</si>
  <si>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</si>
  <si>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</si>
  <si>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</si>
  <si>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</si>
  <si>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</si>
  <si>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530900210000000002047</t>
  </si>
  <si>
    <t>30113</t>
  </si>
  <si>
    <t>530900210000000002055</t>
  </si>
  <si>
    <t>一般公用经费</t>
  </si>
  <si>
    <t>30201</t>
  </si>
  <si>
    <t>办公费</t>
  </si>
  <si>
    <t>30211</t>
  </si>
  <si>
    <t>差旅费</t>
  </si>
  <si>
    <t>530900210000000004648</t>
  </si>
  <si>
    <t>30217</t>
  </si>
  <si>
    <t>530900210000000002054</t>
  </si>
  <si>
    <t>离退休公用经费</t>
  </si>
  <si>
    <t>530900210000000002056</t>
  </si>
  <si>
    <t>职工教育经费</t>
  </si>
  <si>
    <t>30216</t>
  </si>
  <si>
    <t>培训费</t>
  </si>
  <si>
    <t>530900210000000002052</t>
  </si>
  <si>
    <t>工会经费</t>
  </si>
  <si>
    <t>30228</t>
  </si>
  <si>
    <t>530900210000000002053</t>
  </si>
  <si>
    <t>福利费</t>
  </si>
  <si>
    <t>30229</t>
  </si>
  <si>
    <t>530900210000000002050</t>
  </si>
  <si>
    <t>公务用车运行维护费</t>
  </si>
  <si>
    <t>30231</t>
  </si>
  <si>
    <t>530900210000000002051</t>
  </si>
  <si>
    <t>行政人员公务交通补贴</t>
  </si>
  <si>
    <t>30239</t>
  </si>
  <si>
    <t>其他交通费用</t>
  </si>
  <si>
    <t>530900210000000002048</t>
  </si>
  <si>
    <t>离退休费</t>
  </si>
  <si>
    <t>30302</t>
  </si>
  <si>
    <t>退休费</t>
  </si>
  <si>
    <t>530900251100003676536</t>
  </si>
  <si>
    <t>遗属补助资金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</si>
  <si>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</si>
  <si>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</si>
  <si>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</si>
  <si>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</si>
  <si>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</si>
  <si>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</si>
  <si>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</si>
  <si>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</si>
  <si>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</si>
  <si>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1%人口抽样调查经费</t>
  </si>
  <si>
    <t>专项业务类</t>
  </si>
  <si>
    <t>530900251100003657805</t>
  </si>
  <si>
    <t>日常统计业务专项资金</t>
  </si>
  <si>
    <t>530900241100002252183</t>
  </si>
  <si>
    <t>30202</t>
  </si>
  <si>
    <t>印刷费</t>
  </si>
  <si>
    <t>30215</t>
  </si>
  <si>
    <t>会议费</t>
  </si>
  <si>
    <t>30226</t>
  </si>
  <si>
    <t>劳务费</t>
  </si>
  <si>
    <t>招录人才一次性给予安家补助经费</t>
  </si>
  <si>
    <t>事业发展类</t>
  </si>
  <si>
    <t>530900251100003881061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</si>
  <si>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</si>
  <si>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</si>
  <si>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</si>
  <si>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</si>
  <si>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</si>
  <si>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</si>
  <si>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</si>
  <si>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</si>
  <si>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</si>
  <si>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</si>
  <si>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</si>
  <si>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1.保障临沧市统计局系统工作正常运转，强化统计人才队伍建设，组织相关专业培训不少于16次，提高统计业务水平；开展统计执法检查工作，开展数据质量抽查，提高统计数据质量；
2.组织党风廉政会议1次；
3.加强统计信息化建设；
4.收集、汇总相关统计数据，编印《临沧领导干部手册》、《统计年鉴》、《统计经济参考快报》等数据产品，为市委、市政府提供统计信息支持；
5.实施有关统计调查，完成上级安排的各项统计调查工作。</t>
  </si>
  <si>
    <t>产出指标</t>
  </si>
  <si>
    <t>数量指标</t>
  </si>
  <si>
    <t>编印《临沧领导干部手册》</t>
  </si>
  <si>
    <t>=</t>
  </si>
  <si>
    <t>1600</t>
  </si>
  <si>
    <t>册</t>
  </si>
  <si>
    <t>定量指标</t>
  </si>
  <si>
    <t>编印《临沧领导干部手册》1600册</t>
  </si>
  <si>
    <t>编印《临沧统计年鉴》</t>
  </si>
  <si>
    <t>400</t>
  </si>
  <si>
    <t>编印《临沧统计年鉴》400册</t>
  </si>
  <si>
    <t>编印《统计经济参考》11期</t>
  </si>
  <si>
    <t>1100</t>
  </si>
  <si>
    <t>份</t>
  </si>
  <si>
    <t>编印《临沧统计年鉴》1100份</t>
  </si>
  <si>
    <t>组织统计专业培训班次</t>
  </si>
  <si>
    <t>&gt;=</t>
  </si>
  <si>
    <t>16</t>
  </si>
  <si>
    <t>次</t>
  </si>
  <si>
    <t>组织各县（区）业务人员进行分专业培训</t>
  </si>
  <si>
    <t>信息分析报送数量</t>
  </si>
  <si>
    <t>150</t>
  </si>
  <si>
    <t>篇</t>
  </si>
  <si>
    <t>质量指标</t>
  </si>
  <si>
    <t>按预定要求完成数据信息采集</t>
  </si>
  <si>
    <t>完整准确</t>
  </si>
  <si>
    <t>完整</t>
  </si>
  <si>
    <t>定性指标</t>
  </si>
  <si>
    <t>数据来源流转真实准确</t>
  </si>
  <si>
    <t>培训合格率</t>
  </si>
  <si>
    <t>90%</t>
  </si>
  <si>
    <t>%</t>
  </si>
  <si>
    <t>培训结束后有相应考核，合格率要高于90%</t>
  </si>
  <si>
    <t>时效指标</t>
  </si>
  <si>
    <t>分析研究是否按期完成并报告</t>
  </si>
  <si>
    <t>100%</t>
  </si>
  <si>
    <t>反映统计数据完成报告的及时性</t>
  </si>
  <si>
    <t>效益指标</t>
  </si>
  <si>
    <t>社会效益</t>
  </si>
  <si>
    <t>数据分析咨询建议对党政决策的影响</t>
  </si>
  <si>
    <t>效果显著</t>
  </si>
  <si>
    <t>显著</t>
  </si>
  <si>
    <t>反映向市委。市政府及有关部门提供信息和咨询建议的情况。</t>
  </si>
  <si>
    <t>满意度指标</t>
  </si>
  <si>
    <t>服务对象满意度</t>
  </si>
  <si>
    <t>社会公众满意度</t>
  </si>
  <si>
    <t>统计服务对象对我局开展统计调查的满意度</t>
  </si>
  <si>
    <t>根据上级要求，开展1%人口抽样调查工作，掌握2020年以来我市人口在数量、素质、结构、分布以及居住等方面的变化情况，客观反映我市人口发展状况，为市委、市政府科学制定国民经济和社会发展规划、完善新时代人口发展战略、推动人口高质量发展，提供准确的统计信息支持。</t>
  </si>
  <si>
    <t>组织培训期数</t>
  </si>
  <si>
    <t>期</t>
  </si>
  <si>
    <t>反映预算部门（单位）组织开展各类培训的期数。</t>
  </si>
  <si>
    <t>宣传活动举办次数</t>
  </si>
  <si>
    <t>1.0</t>
  </si>
  <si>
    <t>反映组织宣传活动次数的情况。</t>
  </si>
  <si>
    <t>培训人员合格率</t>
  </si>
  <si>
    <t>90</t>
  </si>
  <si>
    <t>反映预算部门（单位）组织开展各类培训的质量。
培训人员合格率=（合格的学员数量/培训总学员数量）*100%。</t>
  </si>
  <si>
    <t>参训率</t>
  </si>
  <si>
    <t>反映预算部门（单位）组织开展各类培训中预计参训情况。
参训率=（年参训人数/应参训人数）*100%。</t>
  </si>
  <si>
    <t>在实施方案规定的时间内完成相应工作任务</t>
  </si>
  <si>
    <t>及时完成</t>
  </si>
  <si>
    <t>严格按照实施方案要求的时间节点内开展工作</t>
  </si>
  <si>
    <t>成本指标</t>
  </si>
  <si>
    <t>经济成本指标</t>
  </si>
  <si>
    <t>&lt;=</t>
  </si>
  <si>
    <t>年初预算指标</t>
  </si>
  <si>
    <t>元</t>
  </si>
  <si>
    <t>严格按计划执行，不超年初预算数，否则扣分</t>
  </si>
  <si>
    <t>宣传内容知晓率</t>
  </si>
  <si>
    <t>反映通过抽查方式完成，相关群体对宣传内容的知晓程度。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</si>
  <si>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</si>
  <si>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</si>
  <si>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调查对象满意度</t>
  </si>
  <si>
    <t>反映被调查对象对统计服务的满意度。</t>
  </si>
  <si>
    <t>年内招录2名选调生，均为研究生，需要给予每人一次性安家补助费2万元。</t>
  </si>
  <si>
    <t>获补对象数</t>
  </si>
  <si>
    <t>人(人次、家)</t>
  </si>
  <si>
    <t>反映获补助人员人数。</t>
  </si>
  <si>
    <t>获补对象准确率</t>
  </si>
  <si>
    <t>100</t>
  </si>
  <si>
    <t>反映获补助对象认定的准确性情况。
获补对象准确率=抽检符合标准的补助对象数/抽检实际补助对象数*100%</t>
  </si>
  <si>
    <t>发放及时率</t>
  </si>
  <si>
    <t>反映发放单位及时发放补助资金的情况。
发放及时率=在时限内发放资金/应发放资金*100%</t>
  </si>
  <si>
    <t>生活状况改善</t>
  </si>
  <si>
    <t>反映补助促进受助对象生活状况改善的情况。</t>
  </si>
  <si>
    <t>受益对象满意度</t>
  </si>
  <si>
    <t>反映获补助受益对象的满意程度。</t>
  </si>
  <si>
    <t>预算06表</t>
  </si>
  <si>
    <t>政府性基金预算支出预算表</t>
  </si>
  <si>
    <t>单位名称：全部</t>
  </si>
  <si>
    <t>本年政府性基金预算支出</t>
  </si>
  <si>
    <t>注：2025年本部门无政府性基金预算，因此无相关数据。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</si>
  <si>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</si>
  <si>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</si>
  <si>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</si>
  <si>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</si>
  <si>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</si>
  <si>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</si>
  <si>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</si>
  <si>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</si>
  <si>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</si>
  <si>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</si>
  <si>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车辆维修保养</t>
  </si>
  <si>
    <t>车辆维修和保养服务</t>
  </si>
  <si>
    <t>项</t>
  </si>
  <si>
    <t>车辆保险</t>
  </si>
  <si>
    <t>机动车保险服务</t>
  </si>
  <si>
    <t>办公椅</t>
  </si>
  <si>
    <t>把</t>
  </si>
  <si>
    <t>车辆维修费</t>
  </si>
  <si>
    <t>A3、A4打印复印用纸采购</t>
  </si>
  <si>
    <t>复印纸</t>
  </si>
  <si>
    <t>箱</t>
  </si>
  <si>
    <t>编印《2024年临沧统计年鉴》</t>
  </si>
  <si>
    <t>公文用纸、资料汇编、信封印刷服务</t>
  </si>
  <si>
    <t>编印《2025年临沧领导干部手册》</t>
  </si>
  <si>
    <t>编印《经济普查年鉴》</t>
  </si>
  <si>
    <t>批</t>
  </si>
  <si>
    <t>印刷统计快报、报表及制度</t>
  </si>
  <si>
    <t>沙发</t>
  </si>
  <si>
    <t>三人沙发</t>
  </si>
  <si>
    <t>组</t>
  </si>
  <si>
    <t>购买碎纸机</t>
  </si>
  <si>
    <t>碎纸机</t>
  </si>
  <si>
    <t>台</t>
  </si>
  <si>
    <t>购买文件柜</t>
  </si>
  <si>
    <t>文件柜</t>
  </si>
  <si>
    <t>预算08表</t>
  </si>
  <si>
    <t>政府购买服务项目</t>
  </si>
  <si>
    <t>政府购买服务目录</t>
  </si>
  <si>
    <t>政府性基金</t>
  </si>
  <si>
    <t>注：2025年本部门无政府购买服务预算，因此无相关数据。</t>
  </si>
  <si>
    <t>预算09-1表</t>
  </si>
  <si>
    <t>单位名称（项目）</t>
  </si>
  <si>
    <t>地区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</si>
  <si>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</si>
  <si>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</si>
  <si>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</si>
  <si>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</si>
  <si>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</si>
  <si>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</si>
  <si>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</si>
  <si>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</si>
  <si>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</si>
  <si>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</si>
  <si>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注：2025年本部门无市对下转移支付预算，因此无相关数据。</t>
  </si>
  <si>
    <t>预算09-2表</t>
  </si>
  <si>
    <t>注：2025年本部门无市对下转移支付绩效目标，因此无相关数据。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</si>
  <si>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</si>
  <si>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</si>
  <si>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</si>
  <si>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</si>
  <si>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</si>
  <si>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</si>
  <si>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</si>
  <si>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</si>
  <si>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家具、用具、装具及动植物</t>
  </si>
  <si>
    <t>A05010502 文件柜</t>
  </si>
  <si>
    <t>通用设备</t>
  </si>
  <si>
    <t>A02021301碎纸机</t>
  </si>
  <si>
    <t>A05010401三人沙发</t>
  </si>
  <si>
    <t>A05010301 办公椅</t>
  </si>
  <si>
    <t>—</t>
  </si>
  <si>
    <t>预算11表</t>
  </si>
  <si>
    <t>上级补助</t>
  </si>
  <si>
    <t>注：2025年本部门无中央和省转移支付补助项目支出，因此无相关数据。</t>
  </si>
  <si>
    <t>预算12表</t>
  </si>
  <si>
    <t>项目级次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</si>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</sst>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2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Microsoft YaHei UI"/>
      <charset val="134"/>
    </font>
    <font>
      <sz val="9"/>
      <color rgb="FF000000"/>
      <name val="宋体"/>
      <charset val="1"/>
    </font>
    <font>
      <sz val="9"/>
      <name val="SimSun"/>
      <charset val="134"/>
    </font>
    <font>
      <b/>
      <sz val="23"/>
      <name val="宋体"/>
      <charset val="134"/>
    </font>
    <font>
      <sz val="11.25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19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22" applyNumberFormat="0" applyAlignment="0" applyProtection="0">
      <alignment vertical="center"/>
    </xf>
    <xf numFmtId="0" fontId="42" fillId="5" borderId="23" applyNumberFormat="0" applyAlignment="0" applyProtection="0">
      <alignment vertical="center"/>
    </xf>
    <xf numFmtId="0" fontId="43" fillId="5" borderId="22" applyNumberFormat="0" applyAlignment="0" applyProtection="0">
      <alignment vertical="center"/>
    </xf>
    <xf numFmtId="0" fontId="44" fillId="6" borderId="24" applyNumberFormat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27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  <protection locked="0"/>
    </xf>
    <xf numFmtId="0" fontId="10" fillId="0" borderId="8" xfId="57" applyFont="1" applyFill="1" applyBorder="1" applyAlignment="1" applyProtection="1">
      <alignment horizontal="center" vertical="center" wrapText="1"/>
    </xf>
    <xf numFmtId="176" fontId="7" fillId="0" borderId="9" xfId="51" applyBorder="1" applyAlignment="1" applyProtection="1">
      <alignment horizontal="center" vertical="center"/>
      <protection locked="0"/>
    </xf>
    <xf numFmtId="176" fontId="7" fillId="0" borderId="10" xfId="5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176" fontId="11" fillId="0" borderId="7" xfId="51" applyFont="1" applyAlignment="1" applyProtection="1">
      <alignment horizontal="center" vertical="center"/>
      <protection locked="0"/>
    </xf>
    <xf numFmtId="176" fontId="7" fillId="0" borderId="7" xfId="5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  <protection locked="0"/>
    </xf>
    <xf numFmtId="0" fontId="0" fillId="0" borderId="0" xfId="0" applyBorder="1" applyAlignment="1">
      <alignment vertical="top" wrapText="1"/>
      <protection locked="0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vertical="center" wrapText="1"/>
    </xf>
    <xf numFmtId="0" fontId="1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11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76" fontId="7" fillId="0" borderId="7" xfId="51" applyAlignment="1" applyProtection="1">
      <alignment horizontal="righ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</xf>
    <xf numFmtId="176" fontId="7" fillId="0" borderId="12" xfId="5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left" vertical="top" wrapText="1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176" fontId="7" fillId="0" borderId="13" xfId="51" applyBorder="1" applyAlignment="1" applyProtection="1">
      <alignment horizontal="right" vertical="center" wrapText="1"/>
      <protection locked="0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>
      <alignment horizontal="center" vertical="center"/>
      <protection locked="0"/>
    </xf>
    <xf numFmtId="0" fontId="5" fillId="0" borderId="0" xfId="0" applyFont="1" applyAlignment="1">
      <protection locked="0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5" xfId="0" applyFont="1" applyBorder="1" applyAlignment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 wrapText="1"/>
      <protection locked="0"/>
    </xf>
    <xf numFmtId="3" fontId="13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1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7" xfId="0" applyFont="1" applyBorder="1" applyAlignment="1">
      <alignment horizontal="center" vertical="center"/>
      <protection locked="0"/>
    </xf>
    <xf numFmtId="0" fontId="5" fillId="0" borderId="17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3"/>
    </xf>
    <xf numFmtId="0" fontId="15" fillId="0" borderId="15" xfId="0" applyFont="1" applyBorder="1" applyAlignment="1">
      <alignment horizontal="center" vertical="center" wrapText="1"/>
      <protection locked="0"/>
    </xf>
    <xf numFmtId="0" fontId="15" fillId="0" borderId="17" xfId="0" applyFont="1" applyBorder="1" applyAlignment="1">
      <alignment horizontal="center" vertical="center"/>
      <protection locked="0"/>
    </xf>
    <xf numFmtId="0" fontId="15" fillId="0" borderId="17" xfId="0" applyFont="1" applyBorder="1" applyAlignment="1">
      <alignment horizontal="center" vertical="center" wrapText="1"/>
      <protection locked="0"/>
    </xf>
    <xf numFmtId="0" fontId="16" fillId="0" borderId="0" xfId="0" applyFont="1" applyAlignment="1">
      <alignment horizontal="right"/>
      <protection locked="0"/>
    </xf>
    <xf numFmtId="49" fontId="16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  <protection locked="0"/>
    </xf>
    <xf numFmtId="0" fontId="17" fillId="0" borderId="0" xfId="0" applyFont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14" xfId="0" applyNumberFormat="1" applyFont="1" applyBorder="1" applyAlignment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6" xfId="0" applyNumberFormat="1" applyFont="1" applyBorder="1" applyAlignment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</xf>
    <xf numFmtId="49" fontId="5" fillId="0" borderId="16" xfId="0" applyNumberFormat="1" applyFont="1" applyBorder="1" applyAlignment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13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 indent="2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8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8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 wrapText="1"/>
    </xf>
    <xf numFmtId="0" fontId="18" fillId="0" borderId="0" xfId="0" applyFont="1" applyAlignment="1" applyProtection="1">
      <alignment wrapText="1"/>
    </xf>
    <xf numFmtId="0" fontId="19" fillId="0" borderId="0" xfId="0" applyAlignment="1" applyProtection="1">
      <alignment horizontal="right" vertical="center" wrapText="1"/>
    </xf>
    <xf numFmtId="0" fontId="20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176" fontId="19" fillId="0" borderId="7" xfId="51" applyFont="1">
      <alignment horizontal="right" vertical="center"/>
    </xf>
    <xf numFmtId="176" fontId="19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49" fontId="13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22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4" fillId="0" borderId="7" xfId="0" applyFont="1" applyBorder="1" applyAlignment="1" applyProtection="1">
      <alignment horizontal="center" vertical="center"/>
    </xf>
    <xf numFmtId="0" fontId="24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0" fontId="4" fillId="0" borderId="7" xfId="0" applyFont="1" applyBorder="1" applyAlignment="1" applyProtection="1">
      <alignment horizontal="left" vertical="center"/>
    </xf>
    <xf numFmtId="176" fontId="25" fillId="0" borderId="7" xfId="51" applyFont="1" applyProtection="1">
      <alignment horizontal="right" vertical="center"/>
      <protection locked="0"/>
    </xf>
    <xf numFmtId="0" fontId="26" fillId="0" borderId="0" xfId="0" applyFont="1" applyProtection="1">
      <alignment vertical="top"/>
    </xf>
    <xf numFmtId="0" fontId="27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3" fontId="5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0" fontId="29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5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/>
    </xf>
    <xf numFmtId="0" fontId="6" fillId="0" borderId="16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top"/>
    </xf>
    <xf numFmtId="0" fontId="31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6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5" fillId="0" borderId="6" xfId="0" applyFont="1" applyBorder="1" applyAlignment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  <xf numFmtId="0" fontId="4" fillId="0" borderId="6" xfId="0" applyFont="1" applyBorder="1" applyAlignment="1" applyProtection="1" quotePrefix="1">
      <alignment horizontal="left" vertical="center" wrapText="1" indent="3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7"/>
  <sheetViews>
    <sheetView showZeros="0" topLeftCell="A11" workbookViewId="0">
      <selection activeCell="D26" sqref="D26"/>
    </sheetView>
  </sheetViews>
  <sheetFormatPr defaultColWidth="9.14285714285714" defaultRowHeight="12" customHeight="1" outlineLevelCol="3"/>
  <cols>
    <col min="1" max="1" width="41" customWidth="1"/>
    <col min="2" max="2" width="43.5714285714286" customWidth="1"/>
    <col min="3" max="3" width="50.7142857142857" customWidth="1"/>
    <col min="4" max="4" width="40.7142857142857" customWidth="1"/>
  </cols>
  <sheetData>
    <row r="1" ht="15" customHeight="1" spans="4:4">
      <c r="D1" s="32" t="s">
        <v>0</v>
      </c>
    </row>
    <row r="2" ht="36" customHeight="1" spans="1:4">
      <c r="A2" s="4" t="str">
        <f>"2025"&amp;"年部门财务收支预算总表"</f>
        <v>2025年部门财务收支预算总表</v>
      </c>
      <c r="B2" s="217"/>
      <c r="C2" s="217"/>
      <c r="D2" s="217"/>
    </row>
    <row r="3" ht="18.75" customHeight="1" spans="1:4">
      <c r="A3" s="34" t="str">
        <f>"单位名称："&amp;"临沧市统计局"</f>
        <v>单位名称：临沧市统计局</v>
      </c>
      <c r="B3" s="218"/>
      <c r="C3" s="218"/>
      <c r="D3" s="32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26" t="str">
        <f t="shared" ref="B5:D5" si="0">"2025"&amp;"年预算数"</f>
        <v>2025年预算数</v>
      </c>
      <c r="C5" s="26" t="s">
        <v>5</v>
      </c>
      <c r="D5" s="26" t="str">
        <f t="shared" si="0"/>
        <v>2025年预算数</v>
      </c>
    </row>
    <row r="6" ht="18.75" customHeight="1" spans="1:4">
      <c r="A6" s="28"/>
      <c r="B6" s="28"/>
      <c r="C6" s="28"/>
      <c r="D6" s="28"/>
    </row>
    <row r="7" ht="18.75" customHeight="1" spans="1:4">
      <c r="A7" s="181" t="s">
        <v>6</v>
      </c>
      <c r="B7" s="23">
        <v>8391306.7</v>
      </c>
      <c r="C7" s="181" t="s">
        <v>7</v>
      </c>
      <c r="D7" s="23">
        <v>6084381.61</v>
      </c>
    </row>
    <row r="8" ht="18.75" customHeight="1" spans="1:4">
      <c r="A8" s="181" t="s">
        <v>8</v>
      </c>
      <c r="B8" s="23"/>
      <c r="C8" s="181" t="s">
        <v>9</v>
      </c>
      <c r="D8" s="23"/>
    </row>
    <row r="9" ht="18.75" customHeight="1" spans="1:4">
      <c r="A9" s="181" t="s">
        <v>10</v>
      </c>
      <c r="B9" s="23"/>
      <c r="C9" s="181" t="s">
        <v>11</v>
      </c>
      <c r="D9" s="23"/>
    </row>
    <row r="10" ht="18.75" customHeight="1" spans="1:4">
      <c r="A10" s="181" t="s">
        <v>12</v>
      </c>
      <c r="B10" s="23"/>
      <c r="C10" s="181" t="s">
        <v>13</v>
      </c>
      <c r="D10" s="23"/>
    </row>
    <row r="11" ht="18.75" customHeight="1" spans="1:4">
      <c r="A11" s="21" t="s">
        <v>14</v>
      </c>
      <c r="B11" s="23"/>
      <c r="C11" s="219" t="s">
        <v>15</v>
      </c>
      <c r="D11" s="23"/>
    </row>
    <row r="12" ht="18.75" customHeight="1" spans="1:4">
      <c r="A12" s="220" t="s">
        <v>16</v>
      </c>
      <c r="B12" s="23"/>
      <c r="C12" s="221" t="s">
        <v>17</v>
      </c>
      <c r="D12" s="23"/>
    </row>
    <row r="13" ht="18.75" customHeight="1" spans="1:4">
      <c r="A13" s="220" t="s">
        <v>18</v>
      </c>
      <c r="B13" s="23"/>
      <c r="C13" s="221" t="s">
        <v>19</v>
      </c>
      <c r="D13" s="23"/>
    </row>
    <row r="14" ht="18.75" customHeight="1" spans="1:4">
      <c r="A14" s="220" t="s">
        <v>20</v>
      </c>
      <c r="B14" s="23"/>
      <c r="C14" s="221" t="s">
        <v>21</v>
      </c>
      <c r="D14" s="23">
        <v>1278112.32</v>
      </c>
    </row>
    <row r="15" ht="18.75" customHeight="1" spans="1:4">
      <c r="A15" s="220" t="s">
        <v>22</v>
      </c>
      <c r="B15" s="23"/>
      <c r="C15" s="221" t="s">
        <v>23</v>
      </c>
      <c r="D15" s="23">
        <v>485387.13</v>
      </c>
    </row>
    <row r="16" ht="18.75" customHeight="1" spans="1:4">
      <c r="A16" s="220" t="s">
        <v>24</v>
      </c>
      <c r="B16" s="23"/>
      <c r="C16" s="220" t="s">
        <v>25</v>
      </c>
      <c r="D16" s="23"/>
    </row>
    <row r="17" ht="18.75" customHeight="1" spans="1:4">
      <c r="A17" s="220" t="s">
        <v>26</v>
      </c>
      <c r="B17" s="23"/>
      <c r="C17" s="220" t="s">
        <v>27</v>
      </c>
      <c r="D17" s="23"/>
    </row>
    <row r="18" ht="18.75" customHeight="1" spans="1:4">
      <c r="A18" s="222" t="s">
        <v>26</v>
      </c>
      <c r="B18" s="23"/>
      <c r="C18" s="221" t="s">
        <v>28</v>
      </c>
      <c r="D18" s="23"/>
    </row>
    <row r="19" ht="18.75" customHeight="1" spans="1:4">
      <c r="A19" s="222" t="s">
        <v>26</v>
      </c>
      <c r="B19" s="23"/>
      <c r="C19" s="221" t="s">
        <v>29</v>
      </c>
      <c r="D19" s="23"/>
    </row>
    <row r="20" ht="18.75" customHeight="1" spans="1:4">
      <c r="A20" s="222" t="s">
        <v>26</v>
      </c>
      <c r="B20" s="23"/>
      <c r="C20" s="221" t="s">
        <v>30</v>
      </c>
      <c r="D20" s="23"/>
    </row>
    <row r="21" ht="18.75" customHeight="1" spans="1:4">
      <c r="A21" s="222" t="s">
        <v>26</v>
      </c>
      <c r="B21" s="23"/>
      <c r="C21" s="221" t="s">
        <v>31</v>
      </c>
      <c r="D21" s="23"/>
    </row>
    <row r="22" ht="18.75" customHeight="1" spans="1:4">
      <c r="A22" s="222" t="s">
        <v>26</v>
      </c>
      <c r="B22" s="23"/>
      <c r="C22" s="221" t="s">
        <v>32</v>
      </c>
      <c r="D22" s="23"/>
    </row>
    <row r="23" ht="18.75" customHeight="1" spans="1:4">
      <c r="A23" s="222" t="s">
        <v>26</v>
      </c>
      <c r="B23" s="23"/>
      <c r="C23" s="221" t="s">
        <v>33</v>
      </c>
      <c r="D23" s="23"/>
    </row>
    <row r="24" ht="18.75" customHeight="1" spans="1:4">
      <c r="A24" s="222" t="s">
        <v>26</v>
      </c>
      <c r="B24" s="23"/>
      <c r="C24" s="221" t="s">
        <v>34</v>
      </c>
      <c r="D24" s="23"/>
    </row>
    <row r="25" ht="18.75" customHeight="1" spans="1:4">
      <c r="A25" s="222" t="s">
        <v>26</v>
      </c>
      <c r="B25" s="23"/>
      <c r="C25" s="221" t="s">
        <v>35</v>
      </c>
      <c r="D25" s="23">
        <v>543425.64</v>
      </c>
    </row>
    <row r="26" ht="18.75" customHeight="1" spans="1:4">
      <c r="A26" s="222" t="s">
        <v>26</v>
      </c>
      <c r="B26" s="23"/>
      <c r="C26" s="221" t="s">
        <v>36</v>
      </c>
      <c r="D26" s="23"/>
    </row>
    <row r="27" ht="18.75" customHeight="1" spans="1:4">
      <c r="A27" s="222" t="s">
        <v>26</v>
      </c>
      <c r="B27" s="23"/>
      <c r="C27" s="221" t="s">
        <v>37</v>
      </c>
      <c r="D27" s="23"/>
    </row>
    <row r="28" ht="18.75" customHeight="1" spans="1:4">
      <c r="A28" s="222" t="s">
        <v>26</v>
      </c>
      <c r="B28" s="23"/>
      <c r="C28" s="221" t="s">
        <v>38</v>
      </c>
      <c r="D28" s="23"/>
    </row>
    <row r="29" ht="18.75" customHeight="1" spans="1:4">
      <c r="A29" s="222" t="s">
        <v>26</v>
      </c>
      <c r="B29" s="23"/>
      <c r="C29" s="221" t="s">
        <v>39</v>
      </c>
      <c r="D29" s="23"/>
    </row>
    <row r="30" ht="18.75" customHeight="1" spans="1:4">
      <c r="A30" s="223" t="s">
        <v>26</v>
      </c>
      <c r="B30" s="23"/>
      <c r="C30" s="220" t="s">
        <v>40</v>
      </c>
      <c r="D30" s="23"/>
    </row>
    <row r="31" ht="18.75" customHeight="1" spans="1:4">
      <c r="A31" s="223" t="s">
        <v>26</v>
      </c>
      <c r="B31" s="23"/>
      <c r="C31" s="220" t="s">
        <v>41</v>
      </c>
      <c r="D31" s="23"/>
    </row>
    <row r="32" ht="18.75" customHeight="1" spans="1:4">
      <c r="A32" s="223" t="s">
        <v>26</v>
      </c>
      <c r="B32" s="23"/>
      <c r="C32" s="220" t="s">
        <v>42</v>
      </c>
      <c r="D32" s="23"/>
    </row>
    <row r="33" ht="18.75" customHeight="1" spans="1:4">
      <c r="A33" s="224" t="s">
        <v>43</v>
      </c>
      <c r="B33" s="182">
        <f>SUM(B7:B11)</f>
        <v>8391306.7</v>
      </c>
      <c r="C33" s="178" t="s">
        <v>44</v>
      </c>
      <c r="D33" s="182">
        <v>8391306.7</v>
      </c>
    </row>
    <row r="34" ht="18.75" customHeight="1" spans="1:4">
      <c r="A34" s="225" t="s">
        <v>45</v>
      </c>
      <c r="B34" s="23"/>
      <c r="C34" s="181" t="s">
        <v>46</v>
      </c>
      <c r="D34" s="23"/>
    </row>
    <row r="35" ht="18.75" customHeight="1" spans="1:4">
      <c r="A35" s="225" t="s">
        <v>47</v>
      </c>
      <c r="B35" s="23"/>
      <c r="C35" s="181" t="s">
        <v>47</v>
      </c>
      <c r="D35" s="23"/>
    </row>
    <row r="36" ht="18.75" customHeight="1" spans="1:4">
      <c r="A36" s="225" t="s">
        <v>48</v>
      </c>
      <c r="B36" s="23"/>
      <c r="C36" s="181" t="s">
        <v>49</v>
      </c>
      <c r="D36" s="23"/>
    </row>
    <row r="37" ht="18.75" customHeight="1" spans="1:4">
      <c r="A37" s="226" t="s">
        <v>50</v>
      </c>
      <c r="B37" s="182">
        <f t="shared" ref="B37:D37" si="1">B33+B34</f>
        <v>8391306.7</v>
      </c>
      <c r="C37" s="178" t="s">
        <v>51</v>
      </c>
      <c r="D37" s="182">
        <f t="shared" si="1"/>
        <v>8391306.7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0.60625" bottom="0.409027777777778" header="0.5" footer="0.5"/>
  <pageSetup paperSize="9" scale="8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21" sqref="C2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26.4285714285714" customWidth="1"/>
    <col min="4" max="6" width="28.5714285714286" customWidth="1"/>
  </cols>
  <sheetData>
    <row r="1" ht="15.75" customHeight="1" spans="1:6">
      <c r="A1" s="114">
        <v>1</v>
      </c>
      <c r="B1" s="115">
        <v>0</v>
      </c>
      <c r="C1" s="114">
        <v>1</v>
      </c>
      <c r="D1" s="116"/>
      <c r="E1" s="116"/>
      <c r="F1" s="32" t="s">
        <v>392</v>
      </c>
    </row>
    <row r="2" ht="36.75" customHeight="1" spans="1:6">
      <c r="A2" s="117" t="str">
        <f>"2025"&amp;"年部门政府性基金预算支出预算表"</f>
        <v>2025年部门政府性基金预算支出预算表</v>
      </c>
      <c r="B2" s="118" t="s">
        <v>393</v>
      </c>
      <c r="C2" s="119"/>
      <c r="D2" s="120"/>
      <c r="E2" s="120"/>
      <c r="F2" s="120"/>
    </row>
    <row r="3" ht="18.75" customHeight="1" spans="1:6">
      <c r="A3" s="6" t="str">
        <f>"单位名称："&amp;"临沧市统计局"</f>
        <v>单位名称：临沧市统计局</v>
      </c>
      <c r="B3" s="6" t="s">
        <v>394</v>
      </c>
      <c r="C3" s="114"/>
      <c r="D3" s="116"/>
      <c r="E3" s="116"/>
      <c r="F3" s="32" t="s">
        <v>1</v>
      </c>
    </row>
    <row r="4" ht="18.75" customHeight="1" spans="1:6">
      <c r="A4" s="121" t="s">
        <v>190</v>
      </c>
      <c r="B4" s="122" t="s">
        <v>72</v>
      </c>
      <c r="C4" s="123" t="s">
        <v>73</v>
      </c>
      <c r="D4" s="12" t="s">
        <v>395</v>
      </c>
      <c r="E4" s="12"/>
      <c r="F4" s="13"/>
    </row>
    <row r="5" ht="18.75" customHeight="1" spans="1:6">
      <c r="A5" s="124"/>
      <c r="B5" s="125"/>
      <c r="C5" s="126"/>
      <c r="D5" s="127" t="s">
        <v>55</v>
      </c>
      <c r="E5" s="127" t="s">
        <v>74</v>
      </c>
      <c r="F5" s="127" t="s">
        <v>75</v>
      </c>
    </row>
    <row r="6" ht="18.75" customHeight="1" spans="1:6">
      <c r="A6" s="124">
        <v>1</v>
      </c>
      <c r="B6" s="128" t="s">
        <v>171</v>
      </c>
      <c r="C6" s="126">
        <v>3</v>
      </c>
      <c r="D6" s="127">
        <v>4</v>
      </c>
      <c r="E6" s="127">
        <v>5</v>
      </c>
      <c r="F6" s="127">
        <v>6</v>
      </c>
    </row>
    <row r="7" ht="18.75" customHeight="1" spans="1:6">
      <c r="A7" s="129"/>
      <c r="B7" s="97"/>
      <c r="C7" s="97"/>
      <c r="D7" s="23"/>
      <c r="E7" s="23"/>
      <c r="F7" s="23"/>
    </row>
    <row r="8" ht="18.75" customHeight="1" spans="1:6">
      <c r="A8" s="129"/>
      <c r="B8" s="97"/>
      <c r="C8" s="97"/>
      <c r="D8" s="23"/>
      <c r="E8" s="23"/>
      <c r="F8" s="23"/>
    </row>
    <row r="9" ht="18.75" customHeight="1" spans="1:6">
      <c r="A9" s="130" t="s">
        <v>55</v>
      </c>
      <c r="B9" s="131"/>
      <c r="C9" s="25"/>
      <c r="D9" s="23"/>
      <c r="E9" s="23"/>
      <c r="F9" s="23"/>
    </row>
    <row r="10" customHeight="1" spans="1:1">
      <c r="A10" t="s">
        <v>396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1"/>
  <sheetViews>
    <sheetView showZeros="0" workbookViewId="0">
      <selection activeCell="B19" sqref="B19"/>
    </sheetView>
  </sheetViews>
  <sheetFormatPr defaultColWidth="9.14285714285714" defaultRowHeight="14.25" customHeight="1"/>
  <cols>
    <col min="1" max="1" width="27.2857142857143" customWidth="1"/>
    <col min="2" max="2" width="21.7142857142857" customWidth="1"/>
    <col min="3" max="3" width="30.8571428571429" customWidth="1"/>
    <col min="4" max="4" width="7.71428571428571" customWidth="1"/>
    <col min="5" max="5" width="6.14285714285714" customWidth="1"/>
    <col min="6" max="6" width="13.7142857142857" customWidth="1"/>
    <col min="7" max="8" width="11.5714285714286" customWidth="1"/>
    <col min="9" max="11" width="9.85714285714286" customWidth="1"/>
    <col min="12" max="12" width="7.57142857142857" customWidth="1"/>
    <col min="13" max="13" width="5.71428571428571" customWidth="1"/>
    <col min="14" max="16" width="9.85714285714286" customWidth="1"/>
    <col min="17" max="17" width="6.57142857142857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1"/>
      <c r="P1" s="31"/>
      <c r="Q1" s="32" t="s">
        <v>397</v>
      </c>
    </row>
    <row r="2" ht="35.25" customHeight="1" spans="1:17">
      <c r="A2" s="33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86"/>
      <c r="L2" s="5"/>
      <c r="M2" s="5"/>
      <c r="N2" s="5"/>
      <c r="O2" s="86"/>
      <c r="P2" s="86"/>
      <c r="Q2" s="5"/>
    </row>
    <row r="3" ht="18.75" customHeight="1" spans="1:17">
      <c r="A3" s="34" t="str">
        <f>"单位名称："&amp;"临沧市统计局"</f>
        <v>单位名称：临沧市统计局</v>
      </c>
      <c r="B3" s="8"/>
      <c r="C3" s="8"/>
      <c r="D3" s="8"/>
      <c r="E3" s="8"/>
      <c r="F3" s="8"/>
      <c r="G3" s="8"/>
      <c r="H3" s="8"/>
      <c r="I3" s="8"/>
      <c r="J3" s="8"/>
      <c r="O3" s="101"/>
      <c r="P3" s="101"/>
      <c r="Q3" s="32" t="s">
        <v>177</v>
      </c>
    </row>
    <row r="4" ht="19.5" customHeight="1" spans="1:17">
      <c r="A4" s="10" t="s">
        <v>398</v>
      </c>
      <c r="B4" s="88" t="s">
        <v>399</v>
      </c>
      <c r="C4" s="88" t="s">
        <v>400</v>
      </c>
      <c r="D4" s="88" t="s">
        <v>401</v>
      </c>
      <c r="E4" s="88" t="s">
        <v>402</v>
      </c>
      <c r="F4" s="88" t="s">
        <v>403</v>
      </c>
      <c r="G4" s="38" t="s">
        <v>197</v>
      </c>
      <c r="H4" s="38"/>
      <c r="I4" s="38"/>
      <c r="J4" s="38"/>
      <c r="K4" s="80"/>
      <c r="L4" s="38"/>
      <c r="M4" s="38"/>
      <c r="N4" s="38"/>
      <c r="O4" s="102"/>
      <c r="P4" s="80"/>
      <c r="Q4" s="39"/>
    </row>
    <row r="5" ht="19.5" customHeight="1" spans="1:17">
      <c r="A5" s="15"/>
      <c r="B5" s="90"/>
      <c r="C5" s="90"/>
      <c r="D5" s="90"/>
      <c r="E5" s="90"/>
      <c r="F5" s="90"/>
      <c r="G5" s="90" t="s">
        <v>55</v>
      </c>
      <c r="H5" s="90" t="s">
        <v>58</v>
      </c>
      <c r="I5" s="90" t="s">
        <v>404</v>
      </c>
      <c r="J5" s="90" t="s">
        <v>405</v>
      </c>
      <c r="K5" s="111" t="s">
        <v>406</v>
      </c>
      <c r="L5" s="103" t="s">
        <v>77</v>
      </c>
      <c r="M5" s="103"/>
      <c r="N5" s="103"/>
      <c r="O5" s="112"/>
      <c r="P5" s="113"/>
      <c r="Q5" s="92"/>
    </row>
    <row r="6" ht="48" customHeight="1" spans="1:17">
      <c r="A6" s="17"/>
      <c r="B6" s="92"/>
      <c r="C6" s="92"/>
      <c r="D6" s="92"/>
      <c r="E6" s="92"/>
      <c r="F6" s="92"/>
      <c r="G6" s="92"/>
      <c r="H6" s="92" t="s">
        <v>57</v>
      </c>
      <c r="I6" s="92"/>
      <c r="J6" s="92"/>
      <c r="K6" s="93"/>
      <c r="L6" s="92" t="s">
        <v>57</v>
      </c>
      <c r="M6" s="92" t="s">
        <v>64</v>
      </c>
      <c r="N6" s="92" t="s">
        <v>205</v>
      </c>
      <c r="O6" s="106" t="s">
        <v>66</v>
      </c>
      <c r="P6" s="93" t="s">
        <v>67</v>
      </c>
      <c r="Q6" s="92" t="s">
        <v>68</v>
      </c>
    </row>
    <row r="7" ht="19.5" customHeight="1" spans="1:17">
      <c r="A7" s="107">
        <v>1</v>
      </c>
      <c r="B7" s="108">
        <v>2</v>
      </c>
      <c r="C7" s="108">
        <v>3</v>
      </c>
      <c r="D7" s="107">
        <v>4</v>
      </c>
      <c r="E7" s="108">
        <v>5</v>
      </c>
      <c r="F7" s="108">
        <v>6</v>
      </c>
      <c r="G7" s="107">
        <v>7</v>
      </c>
      <c r="H7" s="108">
        <v>8</v>
      </c>
      <c r="I7" s="108">
        <v>9</v>
      </c>
      <c r="J7" s="107">
        <v>10</v>
      </c>
      <c r="K7" s="108">
        <v>11</v>
      </c>
      <c r="L7" s="108">
        <v>12</v>
      </c>
      <c r="M7" s="107">
        <v>13</v>
      </c>
      <c r="N7" s="108">
        <v>14</v>
      </c>
      <c r="O7" s="108">
        <v>15</v>
      </c>
      <c r="P7" s="107">
        <v>16</v>
      </c>
      <c r="Q7" s="108">
        <v>17</v>
      </c>
    </row>
    <row r="8" ht="32" customHeight="1" spans="1:17">
      <c r="A8" s="95" t="s">
        <v>70</v>
      </c>
      <c r="B8" s="96"/>
      <c r="C8" s="96"/>
      <c r="D8" s="96"/>
      <c r="E8" s="109"/>
      <c r="F8" s="23">
        <v>143552</v>
      </c>
      <c r="G8" s="23">
        <v>149552</v>
      </c>
      <c r="H8" s="23">
        <v>149552</v>
      </c>
      <c r="I8" s="23"/>
      <c r="J8" s="23"/>
      <c r="K8" s="23"/>
      <c r="L8" s="23"/>
      <c r="M8" s="23"/>
      <c r="N8" s="23"/>
      <c r="O8" s="23"/>
      <c r="P8" s="23"/>
      <c r="Q8" s="23"/>
    </row>
    <row r="9" ht="32" customHeight="1" spans="1:17">
      <c r="A9" s="231" t="s">
        <v>258</v>
      </c>
      <c r="B9" s="96" t="s">
        <v>407</v>
      </c>
      <c r="C9" s="96" t="s">
        <v>408</v>
      </c>
      <c r="D9" s="96" t="s">
        <v>409</v>
      </c>
      <c r="E9" s="109">
        <v>1</v>
      </c>
      <c r="F9" s="23">
        <v>5000</v>
      </c>
      <c r="G9" s="23">
        <v>5000</v>
      </c>
      <c r="H9" s="23">
        <v>5000</v>
      </c>
      <c r="I9" s="23"/>
      <c r="J9" s="23"/>
      <c r="K9" s="23"/>
      <c r="L9" s="23"/>
      <c r="M9" s="23"/>
      <c r="N9" s="23"/>
      <c r="O9" s="23"/>
      <c r="P9" s="23"/>
      <c r="Q9" s="23"/>
    </row>
    <row r="10" ht="32" customHeight="1" spans="1:17">
      <c r="A10" s="231" t="s">
        <v>258</v>
      </c>
      <c r="B10" s="96" t="s">
        <v>410</v>
      </c>
      <c r="C10" s="96" t="s">
        <v>411</v>
      </c>
      <c r="D10" s="96" t="s">
        <v>409</v>
      </c>
      <c r="E10" s="109">
        <v>1</v>
      </c>
      <c r="F10" s="23"/>
      <c r="G10" s="23">
        <v>6000</v>
      </c>
      <c r="H10" s="23">
        <v>6000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32" customHeight="1" spans="1:17">
      <c r="A11" s="231" t="s">
        <v>282</v>
      </c>
      <c r="B11" s="96" t="s">
        <v>412</v>
      </c>
      <c r="C11" s="96" t="s">
        <v>412</v>
      </c>
      <c r="D11" s="96" t="s">
        <v>413</v>
      </c>
      <c r="E11" s="109">
        <v>6</v>
      </c>
      <c r="F11" s="23">
        <v>2700</v>
      </c>
      <c r="G11" s="23">
        <v>2700</v>
      </c>
      <c r="H11" s="23">
        <v>2700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32" customHeight="1" spans="1:17">
      <c r="A12" s="231" t="s">
        <v>282</v>
      </c>
      <c r="B12" s="96" t="s">
        <v>414</v>
      </c>
      <c r="C12" s="96" t="s">
        <v>408</v>
      </c>
      <c r="D12" s="96" t="s">
        <v>409</v>
      </c>
      <c r="E12" s="109">
        <v>1</v>
      </c>
      <c r="F12" s="23">
        <v>13000</v>
      </c>
      <c r="G12" s="23">
        <v>13000</v>
      </c>
      <c r="H12" s="23">
        <v>13000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32" customHeight="1" spans="1:17">
      <c r="A13" s="231" t="s">
        <v>282</v>
      </c>
      <c r="B13" s="96" t="s">
        <v>415</v>
      </c>
      <c r="C13" s="96" t="s">
        <v>416</v>
      </c>
      <c r="D13" s="96" t="s">
        <v>417</v>
      </c>
      <c r="E13" s="109">
        <v>40</v>
      </c>
      <c r="F13" s="23">
        <v>6400</v>
      </c>
      <c r="G13" s="23">
        <v>6400</v>
      </c>
      <c r="H13" s="23">
        <v>6400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32" customHeight="1" spans="1:17">
      <c r="A14" s="231" t="s">
        <v>282</v>
      </c>
      <c r="B14" s="96" t="s">
        <v>418</v>
      </c>
      <c r="C14" s="96" t="s">
        <v>419</v>
      </c>
      <c r="D14" s="96" t="s">
        <v>310</v>
      </c>
      <c r="E14" s="109">
        <v>400</v>
      </c>
      <c r="F14" s="23">
        <v>22360</v>
      </c>
      <c r="G14" s="23">
        <v>22360</v>
      </c>
      <c r="H14" s="23">
        <v>22360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32" customHeight="1" spans="1:17">
      <c r="A15" s="231" t="s">
        <v>282</v>
      </c>
      <c r="B15" s="96" t="s">
        <v>420</v>
      </c>
      <c r="C15" s="96" t="s">
        <v>419</v>
      </c>
      <c r="D15" s="96" t="s">
        <v>310</v>
      </c>
      <c r="E15" s="109">
        <v>1600</v>
      </c>
      <c r="F15" s="23">
        <v>30992</v>
      </c>
      <c r="G15" s="23">
        <v>30992</v>
      </c>
      <c r="H15" s="23">
        <v>30992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32" customHeight="1" spans="1:17">
      <c r="A16" s="231" t="s">
        <v>282</v>
      </c>
      <c r="B16" s="96" t="s">
        <v>421</v>
      </c>
      <c r="C16" s="96" t="s">
        <v>419</v>
      </c>
      <c r="D16" s="96" t="s">
        <v>422</v>
      </c>
      <c r="E16" s="109">
        <v>1</v>
      </c>
      <c r="F16" s="23">
        <v>40000</v>
      </c>
      <c r="G16" s="23">
        <v>40000</v>
      </c>
      <c r="H16" s="23">
        <v>40000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32" customHeight="1" spans="1:17">
      <c r="A17" s="231" t="s">
        <v>282</v>
      </c>
      <c r="B17" s="96" t="s">
        <v>423</v>
      </c>
      <c r="C17" s="96" t="s">
        <v>419</v>
      </c>
      <c r="D17" s="96" t="s">
        <v>422</v>
      </c>
      <c r="E17" s="109">
        <v>1</v>
      </c>
      <c r="F17" s="23">
        <v>18000</v>
      </c>
      <c r="G17" s="23">
        <v>18000</v>
      </c>
      <c r="H17" s="23">
        <v>18000</v>
      </c>
      <c r="I17" s="23"/>
      <c r="J17" s="23"/>
      <c r="K17" s="23"/>
      <c r="L17" s="23"/>
      <c r="M17" s="23"/>
      <c r="N17" s="23"/>
      <c r="O17" s="23"/>
      <c r="P17" s="23"/>
      <c r="Q17" s="23"/>
    </row>
    <row r="18" ht="32" customHeight="1" spans="1:17">
      <c r="A18" s="231" t="s">
        <v>282</v>
      </c>
      <c r="B18" s="96" t="s">
        <v>424</v>
      </c>
      <c r="C18" s="96" t="s">
        <v>425</v>
      </c>
      <c r="D18" s="96" t="s">
        <v>426</v>
      </c>
      <c r="E18" s="109">
        <v>1</v>
      </c>
      <c r="F18" s="23">
        <v>1800</v>
      </c>
      <c r="G18" s="23">
        <v>1800</v>
      </c>
      <c r="H18" s="23">
        <v>1800</v>
      </c>
      <c r="I18" s="23"/>
      <c r="J18" s="23"/>
      <c r="K18" s="23"/>
      <c r="L18" s="23"/>
      <c r="M18" s="23"/>
      <c r="N18" s="23"/>
      <c r="O18" s="23"/>
      <c r="P18" s="23"/>
      <c r="Q18" s="23"/>
    </row>
    <row r="19" ht="32" customHeight="1" spans="1:17">
      <c r="A19" s="231" t="s">
        <v>282</v>
      </c>
      <c r="B19" s="96" t="s">
        <v>427</v>
      </c>
      <c r="C19" s="96" t="s">
        <v>428</v>
      </c>
      <c r="D19" s="96" t="s">
        <v>429</v>
      </c>
      <c r="E19" s="109">
        <v>2</v>
      </c>
      <c r="F19" s="23">
        <v>2000</v>
      </c>
      <c r="G19" s="23">
        <v>2000</v>
      </c>
      <c r="H19" s="23">
        <v>2000</v>
      </c>
      <c r="I19" s="23"/>
      <c r="J19" s="23"/>
      <c r="K19" s="23"/>
      <c r="L19" s="23"/>
      <c r="M19" s="23"/>
      <c r="N19" s="23"/>
      <c r="O19" s="23"/>
      <c r="P19" s="23"/>
      <c r="Q19" s="23"/>
    </row>
    <row r="20" ht="32" customHeight="1" spans="1:17">
      <c r="A20" s="231" t="s">
        <v>282</v>
      </c>
      <c r="B20" s="96" t="s">
        <v>430</v>
      </c>
      <c r="C20" s="96" t="s">
        <v>431</v>
      </c>
      <c r="D20" s="96" t="s">
        <v>426</v>
      </c>
      <c r="E20" s="109">
        <v>2</v>
      </c>
      <c r="F20" s="23">
        <v>1300</v>
      </c>
      <c r="G20" s="23">
        <v>1300</v>
      </c>
      <c r="H20" s="23">
        <v>1300</v>
      </c>
      <c r="I20" s="23"/>
      <c r="J20" s="23"/>
      <c r="K20" s="23"/>
      <c r="L20" s="23"/>
      <c r="M20" s="23"/>
      <c r="N20" s="23"/>
      <c r="O20" s="23"/>
      <c r="P20" s="23"/>
      <c r="Q20" s="23"/>
    </row>
    <row r="21" ht="32" customHeight="1" spans="1:17">
      <c r="A21" s="98" t="s">
        <v>55</v>
      </c>
      <c r="B21" s="25"/>
      <c r="C21" s="25"/>
      <c r="D21" s="25"/>
      <c r="E21" s="25"/>
      <c r="F21" s="23">
        <v>143552</v>
      </c>
      <c r="G21" s="23">
        <v>149552</v>
      </c>
      <c r="H21" s="23">
        <v>149552</v>
      </c>
      <c r="I21" s="23"/>
      <c r="J21" s="23"/>
      <c r="K21" s="23"/>
      <c r="L21" s="23"/>
      <c r="M21" s="23"/>
      <c r="N21" s="23"/>
      <c r="O21" s="23"/>
      <c r="P21" s="23"/>
      <c r="Q21" s="23"/>
    </row>
  </sheetData>
  <mergeCells count="16">
    <mergeCell ref="A2:Q2"/>
    <mergeCell ref="A3:F3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workbookViewId="0">
      <selection activeCell="C21" sqref="C21"/>
    </sheetView>
  </sheetViews>
  <sheetFormatPr defaultColWidth="9.14285714285714" defaultRowHeight="14.25" customHeight="1"/>
  <cols>
    <col min="1" max="1" width="10.1428571428571" customWidth="1"/>
    <col min="2" max="3" width="10.2857142857143" customWidth="1"/>
    <col min="4" max="4" width="6.57142857142857" customWidth="1"/>
    <col min="5" max="5" width="9.85714285714286" customWidth="1"/>
    <col min="6" max="14" width="12.7142857142857" customWidth="1"/>
  </cols>
  <sheetData>
    <row r="1" ht="13.5" customHeight="1" spans="1:14">
      <c r="A1" s="61"/>
      <c r="B1" s="61"/>
      <c r="C1" s="84"/>
      <c r="D1" s="61"/>
      <c r="E1" s="61"/>
      <c r="F1" s="61"/>
      <c r="G1" s="61"/>
      <c r="H1" s="85"/>
      <c r="I1" s="68"/>
      <c r="J1" s="68"/>
      <c r="K1" s="68"/>
      <c r="L1" s="31"/>
      <c r="M1" s="77"/>
      <c r="N1" s="100" t="s">
        <v>432</v>
      </c>
    </row>
    <row r="2" ht="34.5" customHeight="1" spans="1:14">
      <c r="A2" s="33" t="str">
        <f>"2025"&amp;"年部门政府购买服务预算表"</f>
        <v>2025年部门政府购买服务预算表</v>
      </c>
      <c r="B2" s="64"/>
      <c r="C2" s="86"/>
      <c r="D2" s="64"/>
      <c r="E2" s="64"/>
      <c r="F2" s="64"/>
      <c r="G2" s="64"/>
      <c r="H2" s="78"/>
      <c r="I2" s="64"/>
      <c r="J2" s="64"/>
      <c r="K2" s="64"/>
      <c r="L2" s="86"/>
      <c r="M2" s="78"/>
      <c r="N2" s="64"/>
    </row>
    <row r="3" ht="18.75" customHeight="1" spans="1:14">
      <c r="A3" s="65" t="str">
        <f>"单位名称："&amp;"临沧市统计局"</f>
        <v>单位名称：临沧市统计局</v>
      </c>
      <c r="B3" s="66"/>
      <c r="C3" s="87"/>
      <c r="D3" s="66"/>
      <c r="E3" s="66"/>
      <c r="F3" s="66"/>
      <c r="G3" s="66"/>
      <c r="H3" s="85"/>
      <c r="I3" s="68"/>
      <c r="J3" s="68"/>
      <c r="K3" s="68"/>
      <c r="L3" s="101"/>
      <c r="M3" s="79"/>
      <c r="N3" s="100" t="s">
        <v>177</v>
      </c>
    </row>
    <row r="4" ht="18.75" customHeight="1" spans="1:14">
      <c r="A4" s="10" t="s">
        <v>398</v>
      </c>
      <c r="B4" s="88" t="s">
        <v>433</v>
      </c>
      <c r="C4" s="89" t="s">
        <v>434</v>
      </c>
      <c r="D4" s="38" t="s">
        <v>197</v>
      </c>
      <c r="E4" s="38"/>
      <c r="F4" s="38"/>
      <c r="G4" s="38"/>
      <c r="H4" s="80"/>
      <c r="I4" s="38"/>
      <c r="J4" s="38"/>
      <c r="K4" s="38"/>
      <c r="L4" s="102"/>
      <c r="M4" s="80"/>
      <c r="N4" s="39"/>
    </row>
    <row r="5" ht="17.25" customHeight="1" spans="1:14">
      <c r="A5" s="15"/>
      <c r="B5" s="90"/>
      <c r="C5" s="91"/>
      <c r="D5" s="90" t="s">
        <v>55</v>
      </c>
      <c r="E5" s="90" t="s">
        <v>58</v>
      </c>
      <c r="F5" s="90" t="s">
        <v>435</v>
      </c>
      <c r="G5" s="90" t="s">
        <v>405</v>
      </c>
      <c r="H5" s="91" t="s">
        <v>406</v>
      </c>
      <c r="I5" s="103" t="s">
        <v>77</v>
      </c>
      <c r="J5" s="103"/>
      <c r="K5" s="103"/>
      <c r="L5" s="104"/>
      <c r="M5" s="105"/>
      <c r="N5" s="92"/>
    </row>
    <row r="6" ht="54" customHeight="1" spans="1:14">
      <c r="A6" s="17"/>
      <c r="B6" s="92"/>
      <c r="C6" s="93"/>
      <c r="D6" s="92"/>
      <c r="E6" s="92"/>
      <c r="F6" s="92"/>
      <c r="G6" s="92"/>
      <c r="H6" s="93"/>
      <c r="I6" s="92" t="s">
        <v>57</v>
      </c>
      <c r="J6" s="92" t="s">
        <v>64</v>
      </c>
      <c r="K6" s="92" t="s">
        <v>205</v>
      </c>
      <c r="L6" s="106" t="s">
        <v>66</v>
      </c>
      <c r="M6" s="93" t="s">
        <v>67</v>
      </c>
      <c r="N6" s="92" t="s">
        <v>68</v>
      </c>
    </row>
    <row r="7" ht="19.5" customHeight="1" spans="1:14">
      <c r="A7" s="94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</row>
    <row r="8" ht="21" customHeight="1" spans="1:14">
      <c r="A8" s="95"/>
      <c r="B8" s="96"/>
      <c r="C8" s="97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21" customHeight="1" spans="1:14">
      <c r="A9" s="95"/>
      <c r="B9" s="96"/>
      <c r="C9" s="9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21" customHeight="1" spans="1:14">
      <c r="A10" s="98" t="s">
        <v>55</v>
      </c>
      <c r="B10" s="25"/>
      <c r="C10" s="99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436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9"/>
  <sheetViews>
    <sheetView showZeros="0" workbookViewId="0">
      <selection activeCell="E19" sqref="E19"/>
    </sheetView>
  </sheetViews>
  <sheetFormatPr defaultColWidth="9.14285714285714" defaultRowHeight="14.25" customHeight="1"/>
  <cols>
    <col min="1" max="1" width="11.4285714285714" style="60" customWidth="1"/>
    <col min="2" max="2" width="10.5714285714286" style="60" customWidth="1"/>
    <col min="3" max="3" width="9.57142857142857" style="60" customWidth="1"/>
    <col min="4" max="4" width="8.28571428571429" style="60" customWidth="1"/>
    <col min="5" max="13" width="12.1428571428571" style="60" customWidth="1"/>
    <col min="14" max="14" width="14.4285714285714" style="60" customWidth="1"/>
    <col min="15" max="16384" width="9.14285714285714" style="60"/>
  </cols>
  <sheetData>
    <row r="1" ht="13.5" customHeight="1" spans="1:14">
      <c r="A1" s="61"/>
      <c r="B1" s="61"/>
      <c r="C1" s="61"/>
      <c r="D1" s="62"/>
      <c r="L1" s="77"/>
      <c r="M1" s="77"/>
      <c r="N1" s="77" t="s">
        <v>437</v>
      </c>
    </row>
    <row r="2" ht="27.75" customHeight="1" spans="1:14">
      <c r="A2" s="63" t="str">
        <f>"2025"&amp;"年市对下转移支付预算表"</f>
        <v>2025年市对下转移支付预算表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78"/>
      <c r="M2" s="78"/>
      <c r="N2" s="64"/>
    </row>
    <row r="3" ht="18.75" customHeight="1" spans="1:14">
      <c r="A3" s="65" t="str">
        <f>"单位名称："&amp;"临沧市统计局"</f>
        <v>单位名称：临沧市统计局</v>
      </c>
      <c r="B3" s="66"/>
      <c r="C3" s="66"/>
      <c r="D3" s="67"/>
      <c r="E3" s="68"/>
      <c r="F3" s="68"/>
      <c r="G3" s="68"/>
      <c r="H3" s="68"/>
      <c r="I3" s="68"/>
      <c r="L3" s="79"/>
      <c r="M3" s="79"/>
      <c r="N3" s="77" t="s">
        <v>177</v>
      </c>
    </row>
    <row r="4" ht="26" customHeight="1" spans="1:14">
      <c r="A4" s="10" t="s">
        <v>438</v>
      </c>
      <c r="B4" s="37" t="s">
        <v>197</v>
      </c>
      <c r="C4" s="38"/>
      <c r="D4" s="38"/>
      <c r="E4" s="37" t="s">
        <v>439</v>
      </c>
      <c r="F4" s="38"/>
      <c r="G4" s="38"/>
      <c r="H4" s="38"/>
      <c r="I4" s="38"/>
      <c r="J4" s="38"/>
      <c r="K4" s="38"/>
      <c r="L4" s="80"/>
      <c r="M4" s="80"/>
      <c r="N4" s="39"/>
    </row>
    <row r="5" ht="56" customHeight="1" spans="1:14">
      <c r="A5" s="17"/>
      <c r="B5" s="15" t="s">
        <v>55</v>
      </c>
      <c r="C5" s="10" t="s">
        <v>58</v>
      </c>
      <c r="D5" s="69" t="s">
        <v>435</v>
      </c>
      <c r="E5" s="70" t="s">
        <v>440</v>
      </c>
      <c r="F5" s="70" t="s">
        <v>441</v>
      </c>
      <c r="G5" s="70" t="s">
        <v>442</v>
      </c>
      <c r="H5" s="70" t="s">
        <v>443</v>
      </c>
      <c r="I5" s="70" t="s">
        <v>444</v>
      </c>
      <c r="J5" s="70" t="s">
        <v>445</v>
      </c>
      <c r="K5" s="70" t="s">
        <v>446</v>
      </c>
      <c r="L5" s="81" t="s">
        <v>447</v>
      </c>
      <c r="M5" s="81" t="s">
        <v>448</v>
      </c>
      <c r="N5" s="81" t="s">
        <v>449</v>
      </c>
    </row>
    <row r="6" ht="18.75" customHeight="1" spans="1:14">
      <c r="A6" s="71">
        <v>1</v>
      </c>
      <c r="B6" s="71">
        <v>2</v>
      </c>
      <c r="C6" s="71">
        <v>3</v>
      </c>
      <c r="D6" s="72">
        <v>4</v>
      </c>
      <c r="E6" s="71">
        <v>5</v>
      </c>
      <c r="F6" s="71">
        <v>6</v>
      </c>
      <c r="G6" s="71">
        <v>7</v>
      </c>
      <c r="H6" s="72">
        <v>8</v>
      </c>
      <c r="I6" s="71">
        <v>9</v>
      </c>
      <c r="J6" s="71">
        <v>10</v>
      </c>
      <c r="K6" s="71">
        <v>11</v>
      </c>
      <c r="L6" s="82">
        <v>12</v>
      </c>
      <c r="M6" s="82">
        <v>13</v>
      </c>
      <c r="N6" s="82">
        <v>14</v>
      </c>
    </row>
    <row r="7" ht="18.75" customHeight="1" spans="1:14">
      <c r="A7" s="29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ht="18.75" customHeight="1" spans="1:14">
      <c r="A8" s="74"/>
      <c r="B8" s="75"/>
      <c r="C8" s="75"/>
      <c r="D8" s="75"/>
      <c r="E8" s="75"/>
      <c r="F8" s="75"/>
      <c r="G8" s="75"/>
      <c r="H8" s="75"/>
      <c r="I8" s="83"/>
      <c r="J8" s="73"/>
      <c r="K8" s="73"/>
      <c r="L8" s="73"/>
      <c r="M8" s="73"/>
      <c r="N8" s="73"/>
    </row>
    <row r="9" customHeight="1" spans="1:14">
      <c r="A9" s="76" t="s">
        <v>450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</sheetData>
  <mergeCells count="6">
    <mergeCell ref="A2:N2"/>
    <mergeCell ref="A3:I3"/>
    <mergeCell ref="B4:D4"/>
    <mergeCell ref="E4:N4"/>
    <mergeCell ref="A9:N9"/>
    <mergeCell ref="A4:A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"/>
  <sheetViews>
    <sheetView showZeros="0" workbookViewId="0">
      <selection activeCell="E19" sqref="E19"/>
    </sheetView>
  </sheetViews>
  <sheetFormatPr defaultColWidth="9.14285714285714" defaultRowHeight="12" customHeight="1" outlineLevelRow="7"/>
  <cols>
    <col min="1" max="1" width="12" customWidth="1"/>
    <col min="2" max="2" width="12.7142857142857" customWidth="1"/>
    <col min="3" max="5" width="17.2857142857143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1" t="s">
        <v>451</v>
      </c>
    </row>
    <row r="2" ht="36" customHeight="1" spans="1:10">
      <c r="A2" s="4" t="str">
        <f>"2025"&amp;"年市对下转移支付绩效目标表"</f>
        <v>2025年市对下转移支付绩效目标表</v>
      </c>
      <c r="B2" s="5"/>
      <c r="C2" s="5"/>
      <c r="D2" s="5"/>
      <c r="E2" s="5"/>
      <c r="F2" s="49"/>
      <c r="G2" s="5"/>
      <c r="H2" s="49"/>
      <c r="I2" s="49"/>
      <c r="J2" s="5"/>
    </row>
    <row r="3" ht="18.75" customHeight="1" spans="1:8">
      <c r="A3" s="50" t="str">
        <f>"单位名称："&amp;"临沧市统计局"</f>
        <v>单位名称：临沧市统计局</v>
      </c>
      <c r="B3" s="51"/>
      <c r="C3" s="51"/>
      <c r="D3" s="51"/>
      <c r="E3" s="51"/>
      <c r="F3" s="52"/>
      <c r="G3" s="51"/>
      <c r="H3" s="52"/>
    </row>
    <row r="4" ht="40" customHeight="1" spans="1:10">
      <c r="A4" s="40" t="s">
        <v>294</v>
      </c>
      <c r="B4" s="40" t="s">
        <v>295</v>
      </c>
      <c r="C4" s="40" t="s">
        <v>296</v>
      </c>
      <c r="D4" s="40" t="s">
        <v>297</v>
      </c>
      <c r="E4" s="40" t="s">
        <v>298</v>
      </c>
      <c r="F4" s="53" t="s">
        <v>299</v>
      </c>
      <c r="G4" s="40" t="s">
        <v>300</v>
      </c>
      <c r="H4" s="53" t="s">
        <v>301</v>
      </c>
      <c r="I4" s="53" t="s">
        <v>302</v>
      </c>
      <c r="J4" s="40" t="s">
        <v>303</v>
      </c>
    </row>
    <row r="5" ht="18.75" customHeight="1" spans="1:10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5">
        <v>6</v>
      </c>
      <c r="G5" s="54">
        <v>7</v>
      </c>
      <c r="H5" s="55">
        <v>8</v>
      </c>
      <c r="I5" s="55">
        <v>9</v>
      </c>
      <c r="J5" s="54">
        <v>10</v>
      </c>
    </row>
    <row r="6" ht="18.75" customHeight="1" spans="1:10">
      <c r="A6" s="56"/>
      <c r="B6" s="57"/>
      <c r="C6" s="57"/>
      <c r="D6" s="57"/>
      <c r="E6" s="45"/>
      <c r="F6" s="58"/>
      <c r="G6" s="45"/>
      <c r="H6" s="58"/>
      <c r="I6" s="58"/>
      <c r="J6" s="45"/>
    </row>
    <row r="7" ht="18.75" customHeight="1" spans="1:10">
      <c r="A7" s="56"/>
      <c r="B7" s="56"/>
      <c r="C7" s="56"/>
      <c r="D7" s="56"/>
      <c r="E7" s="56"/>
      <c r="F7" s="59"/>
      <c r="G7" s="56"/>
      <c r="H7" s="56"/>
      <c r="I7" s="56"/>
      <c r="J7" s="56"/>
    </row>
    <row r="8" customHeight="1" spans="1:1">
      <c r="A8" t="s">
        <v>452</v>
      </c>
    </row>
  </sheetData>
  <mergeCells count="2">
    <mergeCell ref="A2:J2"/>
    <mergeCell ref="A3:H3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F27" sqref="F2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15.2857142857143" customWidth="1"/>
    <col min="7" max="7" width="19.1428571428571" customWidth="1"/>
    <col min="8" max="8" width="9.28571428571429" customWidth="1"/>
  </cols>
  <sheetData>
    <row r="1" ht="14.25" customHeight="1" spans="8:8">
      <c r="H1" s="32" t="s">
        <v>453</v>
      </c>
    </row>
    <row r="2" ht="34.5" customHeight="1" spans="1:8">
      <c r="A2" s="33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9.5" customHeight="1" spans="1:8">
      <c r="A3" s="34" t="str">
        <f>"单位名称："&amp;"临沧市统计局"</f>
        <v>单位名称：临沧市统计局</v>
      </c>
      <c r="B3" s="7"/>
      <c r="C3" s="35"/>
      <c r="H3" s="36" t="s">
        <v>177</v>
      </c>
    </row>
    <row r="4" ht="18.75" customHeight="1" spans="1:8">
      <c r="A4" s="10" t="s">
        <v>190</v>
      </c>
      <c r="B4" s="10" t="s">
        <v>454</v>
      </c>
      <c r="C4" s="10" t="s">
        <v>455</v>
      </c>
      <c r="D4" s="10" t="s">
        <v>456</v>
      </c>
      <c r="E4" s="10" t="s">
        <v>457</v>
      </c>
      <c r="F4" s="37" t="s">
        <v>458</v>
      </c>
      <c r="G4" s="38"/>
      <c r="H4" s="39"/>
    </row>
    <row r="5" ht="18.75" customHeight="1" spans="1:8">
      <c r="A5" s="17"/>
      <c r="B5" s="17"/>
      <c r="C5" s="17"/>
      <c r="D5" s="17"/>
      <c r="E5" s="17"/>
      <c r="F5" s="40" t="s">
        <v>402</v>
      </c>
      <c r="G5" s="40" t="s">
        <v>459</v>
      </c>
      <c r="H5" s="40" t="s">
        <v>460</v>
      </c>
    </row>
    <row r="6" ht="18.75" customHeight="1" spans="1:8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1">
        <v>7</v>
      </c>
      <c r="H6" s="10">
        <v>8</v>
      </c>
    </row>
    <row r="7" ht="27" customHeight="1" spans="1:8">
      <c r="A7" s="40" t="s">
        <v>70</v>
      </c>
      <c r="B7" s="42" t="s">
        <v>461</v>
      </c>
      <c r="C7" s="40" t="s">
        <v>462</v>
      </c>
      <c r="D7" s="40" t="s">
        <v>431</v>
      </c>
      <c r="E7" s="40" t="s">
        <v>426</v>
      </c>
      <c r="F7" s="40">
        <v>2</v>
      </c>
      <c r="G7" s="43">
        <v>650</v>
      </c>
      <c r="H7" s="43">
        <v>1300</v>
      </c>
    </row>
    <row r="8" ht="18.75" customHeight="1" spans="1:8">
      <c r="A8" s="40" t="s">
        <v>70</v>
      </c>
      <c r="B8" s="42" t="s">
        <v>463</v>
      </c>
      <c r="C8" s="40" t="s">
        <v>464</v>
      </c>
      <c r="D8" s="40" t="s">
        <v>428</v>
      </c>
      <c r="E8" s="40" t="s">
        <v>429</v>
      </c>
      <c r="F8" s="40">
        <v>2</v>
      </c>
      <c r="G8" s="43">
        <v>1000</v>
      </c>
      <c r="H8" s="43">
        <v>2000</v>
      </c>
    </row>
    <row r="9" ht="28" customHeight="1" spans="1:8">
      <c r="A9" s="40" t="s">
        <v>70</v>
      </c>
      <c r="B9" s="42" t="s">
        <v>461</v>
      </c>
      <c r="C9" s="40" t="s">
        <v>465</v>
      </c>
      <c r="D9" s="40" t="s">
        <v>424</v>
      </c>
      <c r="E9" s="40" t="s">
        <v>426</v>
      </c>
      <c r="F9" s="40">
        <v>1</v>
      </c>
      <c r="G9" s="43">
        <v>1800</v>
      </c>
      <c r="H9" s="43">
        <v>1800</v>
      </c>
    </row>
    <row r="10" ht="24" customHeight="1" spans="1:8">
      <c r="A10" s="40" t="s">
        <v>70</v>
      </c>
      <c r="B10" s="42" t="s">
        <v>461</v>
      </c>
      <c r="C10" s="40" t="s">
        <v>466</v>
      </c>
      <c r="D10" s="40" t="s">
        <v>412</v>
      </c>
      <c r="E10" s="40" t="s">
        <v>413</v>
      </c>
      <c r="F10" s="40">
        <v>6</v>
      </c>
      <c r="G10" s="43">
        <v>450</v>
      </c>
      <c r="H10" s="44">
        <v>2700</v>
      </c>
    </row>
    <row r="11" ht="27" customHeight="1" spans="1:8">
      <c r="A11" s="45" t="s">
        <v>55</v>
      </c>
      <c r="B11" s="46"/>
      <c r="C11" s="46"/>
      <c r="D11" s="46"/>
      <c r="E11" s="46"/>
      <c r="F11" s="45">
        <v>11</v>
      </c>
      <c r="G11" s="47" t="s">
        <v>467</v>
      </c>
      <c r="H11" s="48">
        <v>7800</v>
      </c>
    </row>
  </sheetData>
  <mergeCells count="9">
    <mergeCell ref="A2:H2"/>
    <mergeCell ref="A3:C3"/>
    <mergeCell ref="F4:H4"/>
    <mergeCell ref="A11:E11"/>
    <mergeCell ref="A4:A5"/>
    <mergeCell ref="B4:B5"/>
    <mergeCell ref="C4:C5"/>
    <mergeCell ref="D4:D5"/>
    <mergeCell ref="E4:E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G24" sqref="G24"/>
    </sheetView>
  </sheetViews>
  <sheetFormatPr defaultColWidth="9.14285714285714" defaultRowHeight="14.25" customHeight="1"/>
  <cols>
    <col min="1" max="1" width="13.4190476190476" customWidth="1"/>
    <col min="2" max="2" width="13.5714285714286" customWidth="1"/>
    <col min="3" max="3" width="16" customWidth="1"/>
    <col min="4" max="4" width="11.1428571428571" customWidth="1"/>
    <col min="5" max="5" width="20.1428571428571" customWidth="1"/>
    <col min="6" max="6" width="9.84761904761905" customWidth="1"/>
    <col min="7" max="7" width="17.7142857142857" customWidth="1"/>
    <col min="8" max="11" width="15.4190476190476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1" t="s">
        <v>468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"单位名称："&amp;"临沧市统计局"</f>
        <v>单位名称：临沧市统计局</v>
      </c>
      <c r="B3" s="7"/>
      <c r="C3" s="7"/>
      <c r="D3" s="7"/>
      <c r="E3" s="7"/>
      <c r="F3" s="7"/>
      <c r="G3" s="7"/>
      <c r="H3" s="8"/>
      <c r="I3" s="8"/>
      <c r="J3" s="8"/>
      <c r="K3" s="3" t="s">
        <v>177</v>
      </c>
    </row>
    <row r="4" ht="18.75" customHeight="1" spans="1:11">
      <c r="A4" s="9" t="s">
        <v>273</v>
      </c>
      <c r="B4" s="9" t="s">
        <v>192</v>
      </c>
      <c r="C4" s="9" t="s">
        <v>274</v>
      </c>
      <c r="D4" s="10" t="s">
        <v>193</v>
      </c>
      <c r="E4" s="10" t="s">
        <v>194</v>
      </c>
      <c r="F4" s="10" t="s">
        <v>275</v>
      </c>
      <c r="G4" s="10" t="s">
        <v>276</v>
      </c>
      <c r="H4" s="26" t="s">
        <v>55</v>
      </c>
      <c r="I4" s="11" t="s">
        <v>469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58</v>
      </c>
      <c r="J5" s="10" t="s">
        <v>59</v>
      </c>
      <c r="K5" s="10" t="s">
        <v>60</v>
      </c>
    </row>
    <row r="6" ht="18.75" customHeight="1" spans="1:11">
      <c r="A6" s="16"/>
      <c r="B6" s="16"/>
      <c r="C6" s="16"/>
      <c r="D6" s="17"/>
      <c r="E6" s="17"/>
      <c r="F6" s="17"/>
      <c r="G6" s="17"/>
      <c r="H6" s="28"/>
      <c r="I6" s="17" t="s">
        <v>57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0" t="s">
        <v>55</v>
      </c>
      <c r="B10" s="30"/>
      <c r="C10" s="30"/>
      <c r="D10" s="30"/>
      <c r="E10" s="30"/>
      <c r="F10" s="30"/>
      <c r="G10" s="30"/>
      <c r="H10" s="23"/>
      <c r="I10" s="23"/>
      <c r="J10" s="23"/>
      <c r="K10" s="23"/>
    </row>
    <row r="11" customHeight="1" spans="1:1">
      <c r="A11" t="s">
        <v>470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Zeros="0" workbookViewId="0">
      <selection activeCell="B16" sqref="B1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5" width="23.847619047619" customWidth="1"/>
    <col min="6" max="6" width="16.7142857142857" customWidth="1"/>
    <col min="7" max="7" width="23.847619047619" customWidth="1"/>
  </cols>
  <sheetData>
    <row r="1" ht="18.75" customHeight="1" spans="4:7">
      <c r="D1" s="1"/>
      <c r="E1" s="2"/>
      <c r="F1" s="2"/>
      <c r="G1" s="3" t="s">
        <v>471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"单位名称："&amp;"临沧市统计局"</f>
        <v>单位名称：临沧市统计局</v>
      </c>
      <c r="B3" s="7"/>
      <c r="C3" s="7"/>
      <c r="D3" s="7"/>
      <c r="E3" s="8"/>
      <c r="F3" s="8"/>
      <c r="G3" s="3" t="s">
        <v>177</v>
      </c>
    </row>
    <row r="4" ht="18.75" customHeight="1" spans="1:7">
      <c r="A4" s="9" t="s">
        <v>274</v>
      </c>
      <c r="B4" s="9" t="s">
        <v>273</v>
      </c>
      <c r="C4" s="9" t="s">
        <v>192</v>
      </c>
      <c r="D4" s="10" t="s">
        <v>472</v>
      </c>
      <c r="E4" s="11" t="s">
        <v>58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57</v>
      </c>
      <c r="F6" s="16"/>
      <c r="G6" s="16"/>
    </row>
    <row r="7" ht="3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35" customHeight="1" spans="1:7">
      <c r="A8" s="20" t="s">
        <v>70</v>
      </c>
      <c r="B8" s="21"/>
      <c r="C8" s="21"/>
      <c r="D8" s="22"/>
      <c r="E8" s="23">
        <v>1090000</v>
      </c>
      <c r="F8" s="23"/>
      <c r="G8" s="23"/>
    </row>
    <row r="9" ht="35" customHeight="1" spans="1:7">
      <c r="A9" s="20"/>
      <c r="B9" s="20" t="s">
        <v>473</v>
      </c>
      <c r="C9" s="20" t="s">
        <v>282</v>
      </c>
      <c r="D9" s="22" t="s">
        <v>474</v>
      </c>
      <c r="E9" s="23">
        <v>800000</v>
      </c>
      <c r="F9" s="23"/>
      <c r="G9" s="23"/>
    </row>
    <row r="10" ht="35" customHeight="1" spans="1:7">
      <c r="A10" s="24"/>
      <c r="B10" s="20" t="s">
        <v>473</v>
      </c>
      <c r="C10" s="20" t="s">
        <v>279</v>
      </c>
      <c r="D10" s="22" t="s">
        <v>474</v>
      </c>
      <c r="E10" s="23">
        <v>250000</v>
      </c>
      <c r="F10" s="23"/>
      <c r="G10" s="23"/>
    </row>
    <row r="11" ht="35" customHeight="1" spans="1:7">
      <c r="A11" s="24"/>
      <c r="B11" s="20" t="s">
        <v>475</v>
      </c>
      <c r="C11" s="20" t="s">
        <v>290</v>
      </c>
      <c r="D11" s="22" t="s">
        <v>474</v>
      </c>
      <c r="E11" s="23">
        <v>40000</v>
      </c>
      <c r="F11" s="23"/>
      <c r="G11" s="23"/>
    </row>
    <row r="12" ht="35" customHeight="1" spans="1:7">
      <c r="A12" s="22" t="s">
        <v>55</v>
      </c>
      <c r="B12" s="25"/>
      <c r="C12" s="25"/>
      <c r="D12" s="25"/>
      <c r="E12" s="23">
        <v>1090000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D14" sqref="D14"/>
    </sheetView>
  </sheetViews>
  <sheetFormatPr defaultColWidth="9.14285714285714" defaultRowHeight="14.25" customHeight="1"/>
  <cols>
    <col min="1" max="1" width="12.7142857142857" customWidth="1"/>
    <col min="2" max="2" width="13" customWidth="1"/>
    <col min="3" max="3" width="13.7142857142857" customWidth="1"/>
    <col min="4" max="4" width="14" customWidth="1"/>
    <col min="5" max="5" width="13.2857142857143" customWidth="1"/>
    <col min="6" max="8" width="12.2857142857143" customWidth="1"/>
    <col min="9" max="9" width="7.42857142857143" customWidth="1"/>
    <col min="10" max="10" width="6" customWidth="1"/>
    <col min="11" max="11" width="12.2857142857143" customWidth="1"/>
    <col min="12" max="12" width="7.42857142857143" customWidth="1"/>
    <col min="13" max="14" width="12.2857142857143" customWidth="1"/>
    <col min="15" max="15" width="6.14285714285714" customWidth="1"/>
    <col min="16" max="16" width="7.71428571428571" customWidth="1"/>
    <col min="17" max="17" width="9.57142857142857" customWidth="1"/>
    <col min="18" max="19" width="12.2857142857143" customWidth="1"/>
  </cols>
  <sheetData>
    <row r="1" ht="19.5" customHeight="1" spans="10:19">
      <c r="J1" s="183"/>
      <c r="O1" s="84"/>
      <c r="P1" s="84"/>
      <c r="Q1" s="84"/>
      <c r="R1" s="84"/>
      <c r="S1" s="31" t="s">
        <v>52</v>
      </c>
    </row>
    <row r="2" ht="57.75" customHeight="1" spans="1:19">
      <c r="A2" s="144" t="str">
        <f>"2025"&amp;"年部门收入预算表"</f>
        <v>2025年部门收入预算表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210"/>
      <c r="P2" s="210"/>
      <c r="Q2" s="210"/>
      <c r="R2" s="210"/>
      <c r="S2" s="210"/>
    </row>
    <row r="3" ht="18.75" customHeight="1" spans="1:19">
      <c r="A3" s="34" t="str">
        <f>"单位名称："&amp;"临沧市统计局"</f>
        <v>单位名称：临沧市统计局</v>
      </c>
      <c r="B3" s="195"/>
      <c r="C3" s="195"/>
      <c r="D3" s="195"/>
      <c r="E3" s="195"/>
      <c r="F3" s="195"/>
      <c r="G3" s="195"/>
      <c r="H3" s="195"/>
      <c r="I3" s="195"/>
      <c r="J3" s="211"/>
      <c r="K3" s="195"/>
      <c r="L3" s="195"/>
      <c r="M3" s="195"/>
      <c r="N3" s="195"/>
      <c r="O3" s="211"/>
      <c r="P3" s="211"/>
      <c r="Q3" s="211"/>
      <c r="R3" s="211"/>
      <c r="S3" s="31" t="s">
        <v>1</v>
      </c>
    </row>
    <row r="4" ht="18.75" customHeight="1" spans="1:19">
      <c r="A4" s="196" t="s">
        <v>53</v>
      </c>
      <c r="B4" s="197" t="s">
        <v>54</v>
      </c>
      <c r="C4" s="197" t="s">
        <v>55</v>
      </c>
      <c r="D4" s="198" t="s">
        <v>56</v>
      </c>
      <c r="E4" s="199"/>
      <c r="F4" s="199"/>
      <c r="G4" s="199"/>
      <c r="H4" s="199"/>
      <c r="I4" s="199"/>
      <c r="J4" s="212"/>
      <c r="K4" s="199"/>
      <c r="L4" s="199"/>
      <c r="M4" s="199"/>
      <c r="N4" s="213"/>
      <c r="O4" s="198" t="s">
        <v>45</v>
      </c>
      <c r="P4" s="198"/>
      <c r="Q4" s="198"/>
      <c r="R4" s="198"/>
      <c r="S4" s="216"/>
    </row>
    <row r="5" ht="18.75" customHeight="1" spans="1:19">
      <c r="A5" s="200"/>
      <c r="B5" s="201"/>
      <c r="C5" s="201"/>
      <c r="D5" s="202" t="s">
        <v>57</v>
      </c>
      <c r="E5" s="202" t="s">
        <v>58</v>
      </c>
      <c r="F5" s="202" t="s">
        <v>59</v>
      </c>
      <c r="G5" s="202" t="s">
        <v>60</v>
      </c>
      <c r="H5" s="202" t="s">
        <v>61</v>
      </c>
      <c r="I5" s="214" t="s">
        <v>62</v>
      </c>
      <c r="J5" s="214"/>
      <c r="K5" s="214"/>
      <c r="L5" s="214"/>
      <c r="M5" s="214"/>
      <c r="N5" s="205"/>
      <c r="O5" s="202" t="s">
        <v>57</v>
      </c>
      <c r="P5" s="202" t="s">
        <v>58</v>
      </c>
      <c r="Q5" s="202" t="s">
        <v>59</v>
      </c>
      <c r="R5" s="202" t="s">
        <v>60</v>
      </c>
      <c r="S5" s="202" t="s">
        <v>63</v>
      </c>
    </row>
    <row r="6" ht="47" customHeight="1" spans="1:19">
      <c r="A6" s="203"/>
      <c r="B6" s="204"/>
      <c r="C6" s="204"/>
      <c r="D6" s="205"/>
      <c r="E6" s="205"/>
      <c r="F6" s="205"/>
      <c r="G6" s="205"/>
      <c r="H6" s="205"/>
      <c r="I6" s="204" t="s">
        <v>57</v>
      </c>
      <c r="J6" s="204" t="s">
        <v>64</v>
      </c>
      <c r="K6" s="204" t="s">
        <v>65</v>
      </c>
      <c r="L6" s="204" t="s">
        <v>66</v>
      </c>
      <c r="M6" s="204" t="s">
        <v>67</v>
      </c>
      <c r="N6" s="204" t="s">
        <v>68</v>
      </c>
      <c r="O6" s="215"/>
      <c r="P6" s="215"/>
      <c r="Q6" s="215"/>
      <c r="R6" s="215"/>
      <c r="S6" s="205"/>
    </row>
    <row r="7" ht="36" customHeight="1" spans="1:19">
      <c r="A7" s="170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  <c r="G7" s="170">
        <v>7</v>
      </c>
      <c r="H7" s="170">
        <v>8</v>
      </c>
      <c r="I7" s="170">
        <v>9</v>
      </c>
      <c r="J7" s="170">
        <v>10</v>
      </c>
      <c r="K7" s="170">
        <v>11</v>
      </c>
      <c r="L7" s="170">
        <v>12</v>
      </c>
      <c r="M7" s="170">
        <v>13</v>
      </c>
      <c r="N7" s="170">
        <v>14</v>
      </c>
      <c r="O7" s="170">
        <v>15</v>
      </c>
      <c r="P7" s="170">
        <v>16</v>
      </c>
      <c r="Q7" s="170">
        <v>17</v>
      </c>
      <c r="R7" s="170">
        <v>18</v>
      </c>
      <c r="S7" s="170">
        <v>19</v>
      </c>
    </row>
    <row r="8" ht="36" customHeight="1" spans="1:19">
      <c r="A8" s="206" t="s">
        <v>69</v>
      </c>
      <c r="B8" s="207" t="s">
        <v>70</v>
      </c>
      <c r="C8" s="23">
        <v>8391306.7</v>
      </c>
      <c r="D8" s="23">
        <v>8391306.7</v>
      </c>
      <c r="E8" s="23">
        <v>8391306.7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36" customHeight="1" spans="1:19">
      <c r="A9" s="208" t="s">
        <v>55</v>
      </c>
      <c r="B9" s="209"/>
      <c r="C9" s="23">
        <v>8391306.7</v>
      </c>
      <c r="D9" s="23">
        <v>8391306.7</v>
      </c>
      <c r="E9" s="23">
        <v>8391306.7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0"/>
  <sheetViews>
    <sheetView showZeros="0" workbookViewId="0">
      <selection activeCell="F39" sqref="F3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3" width="15.2857142857143" customWidth="1"/>
    <col min="4" max="4" width="15.8571428571429" customWidth="1"/>
    <col min="5" max="5" width="14.8571428571429" customWidth="1"/>
    <col min="6" max="6" width="15.8571428571429" customWidth="1"/>
    <col min="7" max="7" width="9.71428571428571" customWidth="1"/>
    <col min="8" max="9" width="11.4285714285714" customWidth="1"/>
    <col min="10" max="10" width="6.71428571428571" customWidth="1"/>
    <col min="11" max="12" width="11.4285714285714" customWidth="1"/>
    <col min="13" max="13" width="9.71428571428571" customWidth="1"/>
    <col min="14" max="15" width="11.4285714285714" customWidth="1"/>
  </cols>
  <sheetData>
    <row r="1" ht="19.5" customHeight="1" spans="4:15">
      <c r="D1" s="183"/>
      <c r="H1" s="183"/>
      <c r="J1" s="183"/>
      <c r="O1" s="32" t="s">
        <v>71</v>
      </c>
    </row>
    <row r="2" ht="42" customHeight="1" spans="1:15">
      <c r="A2" s="4" t="str">
        <f>"2025"&amp;"年部门支出预算表"</f>
        <v>2025年部门支出预算表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ht="18.75" customHeight="1" spans="1:15">
      <c r="A3" s="185" t="str">
        <f>"单位名称："&amp;"临沧市统计局"</f>
        <v>单位名称：临沧市统计局</v>
      </c>
      <c r="B3" s="186"/>
      <c r="C3" s="61"/>
      <c r="D3" s="2"/>
      <c r="E3" s="61"/>
      <c r="F3" s="61"/>
      <c r="G3" s="61"/>
      <c r="H3" s="2"/>
      <c r="I3" s="61"/>
      <c r="J3" s="2"/>
      <c r="K3" s="61"/>
      <c r="L3" s="61"/>
      <c r="M3" s="193"/>
      <c r="N3" s="193"/>
      <c r="O3" s="32" t="s">
        <v>1</v>
      </c>
    </row>
    <row r="4" ht="18.75" customHeight="1" spans="1:15">
      <c r="A4" s="9" t="s">
        <v>72</v>
      </c>
      <c r="B4" s="9" t="s">
        <v>73</v>
      </c>
      <c r="C4" s="9" t="s">
        <v>55</v>
      </c>
      <c r="D4" s="11" t="s">
        <v>58</v>
      </c>
      <c r="E4" s="80" t="s">
        <v>74</v>
      </c>
      <c r="F4" s="151" t="s">
        <v>75</v>
      </c>
      <c r="G4" s="9" t="s">
        <v>59</v>
      </c>
      <c r="H4" s="9" t="s">
        <v>60</v>
      </c>
      <c r="I4" s="9" t="s">
        <v>76</v>
      </c>
      <c r="J4" s="11" t="s">
        <v>77</v>
      </c>
      <c r="K4" s="12"/>
      <c r="L4" s="12"/>
      <c r="M4" s="12"/>
      <c r="N4" s="12"/>
      <c r="O4" s="13"/>
    </row>
    <row r="5" ht="56" customHeight="1" spans="1:15">
      <c r="A5" s="17"/>
      <c r="B5" s="17"/>
      <c r="C5" s="17"/>
      <c r="D5" s="157" t="s">
        <v>57</v>
      </c>
      <c r="E5" s="106" t="s">
        <v>74</v>
      </c>
      <c r="F5" s="106" t="s">
        <v>75</v>
      </c>
      <c r="G5" s="17"/>
      <c r="H5" s="17"/>
      <c r="I5" s="17"/>
      <c r="J5" s="157" t="s">
        <v>57</v>
      </c>
      <c r="K5" s="40" t="s">
        <v>78</v>
      </c>
      <c r="L5" s="40" t="s">
        <v>79</v>
      </c>
      <c r="M5" s="40" t="s">
        <v>80</v>
      </c>
      <c r="N5" s="40" t="s">
        <v>81</v>
      </c>
      <c r="O5" s="40" t="s">
        <v>82</v>
      </c>
    </row>
    <row r="6" ht="22" customHeight="1" spans="1:15">
      <c r="A6" s="187">
        <v>1</v>
      </c>
      <c r="B6" s="187">
        <v>2</v>
      </c>
      <c r="C6" s="157">
        <v>3</v>
      </c>
      <c r="D6" s="157">
        <v>4</v>
      </c>
      <c r="E6" s="157">
        <v>5</v>
      </c>
      <c r="F6" s="157">
        <v>6</v>
      </c>
      <c r="G6" s="157">
        <v>7</v>
      </c>
      <c r="H6" s="157">
        <v>8</v>
      </c>
      <c r="I6" s="157">
        <v>9</v>
      </c>
      <c r="J6" s="157">
        <v>10</v>
      </c>
      <c r="K6" s="157">
        <v>11</v>
      </c>
      <c r="L6" s="157">
        <v>12</v>
      </c>
      <c r="M6" s="157">
        <v>13</v>
      </c>
      <c r="N6" s="157">
        <v>14</v>
      </c>
      <c r="O6" s="157">
        <v>15</v>
      </c>
    </row>
    <row r="7" ht="22" customHeight="1" spans="1:15">
      <c r="A7" s="181" t="s">
        <v>83</v>
      </c>
      <c r="B7" s="181" t="s">
        <v>84</v>
      </c>
      <c r="C7" s="23">
        <v>6084381.61</v>
      </c>
      <c r="D7" s="23">
        <v>6084381.61</v>
      </c>
      <c r="E7" s="23">
        <v>4994381.61</v>
      </c>
      <c r="F7" s="23">
        <v>1090000</v>
      </c>
      <c r="G7" s="23"/>
      <c r="H7" s="23"/>
      <c r="I7" s="23"/>
      <c r="J7" s="23"/>
      <c r="K7" s="23"/>
      <c r="L7" s="23"/>
      <c r="M7" s="23"/>
      <c r="N7" s="23"/>
      <c r="O7" s="23"/>
    </row>
    <row r="8" ht="22" customHeight="1" spans="1:15">
      <c r="A8" s="227" t="s">
        <v>85</v>
      </c>
      <c r="B8" s="227" t="s">
        <v>86</v>
      </c>
      <c r="C8" s="23">
        <v>6084381.61</v>
      </c>
      <c r="D8" s="23">
        <v>6084381.61</v>
      </c>
      <c r="E8" s="23">
        <v>4994381.61</v>
      </c>
      <c r="F8" s="23">
        <v>1090000</v>
      </c>
      <c r="G8" s="23"/>
      <c r="H8" s="23"/>
      <c r="I8" s="23"/>
      <c r="J8" s="23"/>
      <c r="K8" s="23"/>
      <c r="L8" s="23"/>
      <c r="M8" s="23"/>
      <c r="N8" s="23"/>
      <c r="O8" s="23"/>
    </row>
    <row r="9" ht="22" customHeight="1" spans="1:15">
      <c r="A9" s="228" t="s">
        <v>87</v>
      </c>
      <c r="B9" s="229" t="s">
        <v>88</v>
      </c>
      <c r="C9" s="23">
        <v>4018986.94</v>
      </c>
      <c r="D9" s="23">
        <v>4018986.94</v>
      </c>
      <c r="E9" s="23">
        <v>4018986.94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22" customHeight="1" spans="1:15">
      <c r="A10" s="228" t="s">
        <v>89</v>
      </c>
      <c r="B10" s="229" t="s">
        <v>90</v>
      </c>
      <c r="C10" s="23">
        <v>840000</v>
      </c>
      <c r="D10" s="23">
        <v>840000</v>
      </c>
      <c r="E10" s="23"/>
      <c r="F10" s="23">
        <v>840000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22" customHeight="1" spans="1:15">
      <c r="A11" s="228" t="s">
        <v>91</v>
      </c>
      <c r="B11" s="229" t="s">
        <v>92</v>
      </c>
      <c r="C11" s="23">
        <v>250000</v>
      </c>
      <c r="D11" s="23">
        <v>250000</v>
      </c>
      <c r="E11" s="23"/>
      <c r="F11" s="23">
        <v>250000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22" customHeight="1" spans="1:15">
      <c r="A12" s="228" t="s">
        <v>93</v>
      </c>
      <c r="B12" s="229" t="s">
        <v>94</v>
      </c>
      <c r="C12" s="23">
        <v>975394.67</v>
      </c>
      <c r="D12" s="23">
        <v>975394.67</v>
      </c>
      <c r="E12" s="23">
        <v>975394.67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22" customHeight="1" spans="1:15">
      <c r="A13" s="181" t="s">
        <v>95</v>
      </c>
      <c r="B13" s="181" t="s">
        <v>96</v>
      </c>
      <c r="C13" s="23">
        <v>1278112.32</v>
      </c>
      <c r="D13" s="23">
        <v>1278112.32</v>
      </c>
      <c r="E13" s="23">
        <v>1278112.32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22" customHeight="1" spans="1:15">
      <c r="A14" s="227" t="s">
        <v>97</v>
      </c>
      <c r="B14" s="227" t="s">
        <v>98</v>
      </c>
      <c r="C14" s="23">
        <v>1271112.32</v>
      </c>
      <c r="D14" s="23">
        <v>1271112.32</v>
      </c>
      <c r="E14" s="23">
        <v>1271112.32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22" customHeight="1" spans="1:15">
      <c r="A15" s="228" t="s">
        <v>99</v>
      </c>
      <c r="B15" s="229" t="s">
        <v>100</v>
      </c>
      <c r="C15" s="23">
        <v>584638.2</v>
      </c>
      <c r="D15" s="23">
        <v>584638.2</v>
      </c>
      <c r="E15" s="23">
        <v>584638.2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22" customHeight="1" spans="1:15">
      <c r="A16" s="228" t="s">
        <v>101</v>
      </c>
      <c r="B16" s="229" t="s">
        <v>102</v>
      </c>
      <c r="C16" s="23">
        <v>45251.4</v>
      </c>
      <c r="D16" s="23">
        <v>45251.4</v>
      </c>
      <c r="E16" s="23">
        <v>45251.4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22" customHeight="1" spans="1:15">
      <c r="A17" s="228" t="s">
        <v>103</v>
      </c>
      <c r="B17" s="229" t="s">
        <v>104</v>
      </c>
      <c r="C17" s="23">
        <v>641222.72</v>
      </c>
      <c r="D17" s="23">
        <v>641222.72</v>
      </c>
      <c r="E17" s="23">
        <v>641222.72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22" customHeight="1" spans="1:15">
      <c r="A18" s="228" t="s">
        <v>105</v>
      </c>
      <c r="B18" s="229" t="s">
        <v>106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22" customHeight="1" spans="1:15">
      <c r="A19" s="227" t="s">
        <v>107</v>
      </c>
      <c r="B19" s="227" t="s">
        <v>108</v>
      </c>
      <c r="C19" s="23">
        <v>7000</v>
      </c>
      <c r="D19" s="23">
        <v>7000</v>
      </c>
      <c r="E19" s="23">
        <v>7000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22" customHeight="1" spans="1:15">
      <c r="A20" s="228" t="s">
        <v>109</v>
      </c>
      <c r="B20" s="229" t="s">
        <v>110</v>
      </c>
      <c r="C20" s="23">
        <v>7000</v>
      </c>
      <c r="D20" s="23">
        <v>7000</v>
      </c>
      <c r="E20" s="23">
        <v>7000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22" customHeight="1" spans="1:15">
      <c r="A21" s="181" t="s">
        <v>111</v>
      </c>
      <c r="B21" s="181" t="s">
        <v>112</v>
      </c>
      <c r="C21" s="23">
        <v>485387.13</v>
      </c>
      <c r="D21" s="23">
        <v>485387.13</v>
      </c>
      <c r="E21" s="23">
        <v>485387.13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22" customHeight="1" spans="1:15">
      <c r="A22" s="227" t="s">
        <v>113</v>
      </c>
      <c r="B22" s="227" t="s">
        <v>114</v>
      </c>
      <c r="C22" s="23">
        <v>485387.13</v>
      </c>
      <c r="D22" s="23">
        <v>485387.13</v>
      </c>
      <c r="E22" s="23">
        <v>485387.13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22" customHeight="1" spans="1:15">
      <c r="A23" s="228" t="s">
        <v>115</v>
      </c>
      <c r="B23" s="229" t="s">
        <v>116</v>
      </c>
      <c r="C23" s="23">
        <v>228254.14</v>
      </c>
      <c r="D23" s="23">
        <v>228254.14</v>
      </c>
      <c r="E23" s="23">
        <v>228254.14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22" customHeight="1" spans="1:15">
      <c r="A24" s="228" t="s">
        <v>117</v>
      </c>
      <c r="B24" s="229" t="s">
        <v>118</v>
      </c>
      <c r="C24" s="23">
        <v>56288.45</v>
      </c>
      <c r="D24" s="23">
        <v>56288.45</v>
      </c>
      <c r="E24" s="23">
        <v>56288.45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22" customHeight="1" spans="1:15">
      <c r="A25" s="228" t="s">
        <v>119</v>
      </c>
      <c r="B25" s="229" t="s">
        <v>120</v>
      </c>
      <c r="C25" s="23">
        <v>175669.26</v>
      </c>
      <c r="D25" s="23">
        <v>175669.26</v>
      </c>
      <c r="E25" s="23">
        <v>175669.26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22" customHeight="1" spans="1:15">
      <c r="A26" s="228" t="s">
        <v>121</v>
      </c>
      <c r="B26" s="229" t="s">
        <v>122</v>
      </c>
      <c r="C26" s="23">
        <v>25175.28</v>
      </c>
      <c r="D26" s="23">
        <v>25175.28</v>
      </c>
      <c r="E26" s="23">
        <v>25175.28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22" customHeight="1" spans="1:15">
      <c r="A27" s="181" t="s">
        <v>123</v>
      </c>
      <c r="B27" s="181" t="s">
        <v>124</v>
      </c>
      <c r="C27" s="23">
        <v>543425.64</v>
      </c>
      <c r="D27" s="23">
        <v>543425.64</v>
      </c>
      <c r="E27" s="23">
        <v>543425.64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22" customHeight="1" spans="1:15">
      <c r="A28" s="227" t="s">
        <v>125</v>
      </c>
      <c r="B28" s="227" t="s">
        <v>126</v>
      </c>
      <c r="C28" s="23">
        <v>543425.64</v>
      </c>
      <c r="D28" s="23">
        <v>543425.64</v>
      </c>
      <c r="E28" s="23">
        <v>543425.64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22" customHeight="1" spans="1:15">
      <c r="A29" s="228" t="s">
        <v>127</v>
      </c>
      <c r="B29" s="229" t="s">
        <v>128</v>
      </c>
      <c r="C29" s="23">
        <v>543425.64</v>
      </c>
      <c r="D29" s="23">
        <v>543425.64</v>
      </c>
      <c r="E29" s="23">
        <v>543425.64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22" customHeight="1" spans="1:15">
      <c r="A30" s="191" t="s">
        <v>129</v>
      </c>
      <c r="B30" s="192" t="s">
        <v>129</v>
      </c>
      <c r="C30" s="23">
        <v>8391306.7</v>
      </c>
      <c r="D30" s="23">
        <v>8391306.7</v>
      </c>
      <c r="E30" s="23">
        <v>7301306.7</v>
      </c>
      <c r="F30" s="23">
        <v>1090000</v>
      </c>
      <c r="G30" s="23"/>
      <c r="H30" s="23"/>
      <c r="I30" s="23"/>
      <c r="J30" s="23"/>
      <c r="K30" s="23"/>
      <c r="L30" s="23"/>
      <c r="M30" s="23"/>
      <c r="N30" s="23"/>
      <c r="O30" s="23"/>
    </row>
  </sheetData>
  <mergeCells count="11">
    <mergeCell ref="A2:O2"/>
    <mergeCell ref="A3:L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5"/>
  <sheetViews>
    <sheetView showZeros="0" workbookViewId="0">
      <selection activeCell="G8" sqref="G8"/>
    </sheetView>
  </sheetViews>
  <sheetFormatPr defaultColWidth="9.14285714285714" defaultRowHeight="14.25" customHeight="1" outlineLevelCol="3"/>
  <cols>
    <col min="1" max="1" width="51.2857142857143" customWidth="1"/>
    <col min="2" max="2" width="35.8571428571429" customWidth="1"/>
    <col min="3" max="3" width="51.7142857142857" customWidth="1"/>
    <col min="4" max="4" width="33" customWidth="1"/>
  </cols>
  <sheetData>
    <row r="1" ht="19.5" customHeight="1" spans="4:4">
      <c r="D1" s="32" t="s">
        <v>130</v>
      </c>
    </row>
    <row r="2" ht="36" customHeight="1" spans="1:4">
      <c r="A2" s="4" t="str">
        <f>"2025"&amp;"年部门财政拨款收支预算总表"</f>
        <v>2025年部门财政拨款收支预算总表</v>
      </c>
      <c r="B2" s="173"/>
      <c r="C2" s="173"/>
      <c r="D2" s="173"/>
    </row>
    <row r="3" ht="18.75" customHeight="1" spans="1:4">
      <c r="A3" s="6" t="str">
        <f>"单位名称："&amp;"临沧市统计局"</f>
        <v>单位名称：临沧市统计局</v>
      </c>
      <c r="B3" s="174"/>
      <c r="C3" s="174"/>
      <c r="D3" s="32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121" t="str">
        <f t="shared" ref="B5:D5" si="0">"2025"&amp;"年预算数"</f>
        <v>2025年预算数</v>
      </c>
      <c r="C5" s="26" t="s">
        <v>131</v>
      </c>
      <c r="D5" s="121" t="str">
        <f t="shared" si="0"/>
        <v>2025年预算数</v>
      </c>
    </row>
    <row r="6" ht="18.75" customHeight="1" spans="1:4">
      <c r="A6" s="28"/>
      <c r="B6" s="17"/>
      <c r="C6" s="28"/>
      <c r="D6" s="17"/>
    </row>
    <row r="7" ht="18.75" customHeight="1" spans="1:4">
      <c r="A7" s="175" t="s">
        <v>132</v>
      </c>
      <c r="B7" s="23">
        <v>8391306.7</v>
      </c>
      <c r="C7" s="176" t="s">
        <v>133</v>
      </c>
      <c r="D7" s="23">
        <v>8391306.7</v>
      </c>
    </row>
    <row r="8" ht="18.75" customHeight="1" spans="1:4">
      <c r="A8" s="177" t="s">
        <v>134</v>
      </c>
      <c r="B8" s="23">
        <v>8391306.7</v>
      </c>
      <c r="C8" s="176" t="s">
        <v>135</v>
      </c>
      <c r="D8" s="23">
        <v>6084381.61</v>
      </c>
    </row>
    <row r="9" ht="18.75" customHeight="1" spans="1:4">
      <c r="A9" s="177" t="s">
        <v>136</v>
      </c>
      <c r="B9" s="23"/>
      <c r="C9" s="176" t="s">
        <v>137</v>
      </c>
      <c r="D9" s="23"/>
    </row>
    <row r="10" ht="18.75" customHeight="1" spans="1:4">
      <c r="A10" s="177" t="s">
        <v>138</v>
      </c>
      <c r="B10" s="23"/>
      <c r="C10" s="176" t="s">
        <v>139</v>
      </c>
      <c r="D10" s="23"/>
    </row>
    <row r="11" ht="18.75" customHeight="1" spans="1:4">
      <c r="A11" s="177" t="s">
        <v>140</v>
      </c>
      <c r="B11" s="23"/>
      <c r="C11" s="176" t="s">
        <v>141</v>
      </c>
      <c r="D11" s="23"/>
    </row>
    <row r="12" ht="18.75" customHeight="1" spans="1:4">
      <c r="A12" s="177" t="s">
        <v>134</v>
      </c>
      <c r="B12" s="23"/>
      <c r="C12" s="176" t="s">
        <v>142</v>
      </c>
      <c r="D12" s="23"/>
    </row>
    <row r="13" ht="18.75" customHeight="1" spans="1:4">
      <c r="A13" s="177" t="s">
        <v>136</v>
      </c>
      <c r="B13" s="23"/>
      <c r="C13" s="176" t="s">
        <v>143</v>
      </c>
      <c r="D13" s="23"/>
    </row>
    <row r="14" ht="18.75" customHeight="1" spans="1:4">
      <c r="A14" s="177" t="s">
        <v>138</v>
      </c>
      <c r="B14" s="23"/>
      <c r="C14" s="176" t="s">
        <v>144</v>
      </c>
      <c r="D14" s="23"/>
    </row>
    <row r="15" ht="18.75" customHeight="1" spans="1:4">
      <c r="A15" s="178"/>
      <c r="B15" s="23"/>
      <c r="C15" s="21" t="s">
        <v>145</v>
      </c>
      <c r="D15" s="23">
        <v>1278112.32</v>
      </c>
    </row>
    <row r="16" ht="18.75" customHeight="1" spans="1:4">
      <c r="A16" s="179"/>
      <c r="B16" s="23"/>
      <c r="C16" s="21" t="s">
        <v>146</v>
      </c>
      <c r="D16" s="23">
        <v>485387.13</v>
      </c>
    </row>
    <row r="17" ht="18.75" customHeight="1" spans="1:4">
      <c r="A17" s="180"/>
      <c r="B17" s="23"/>
      <c r="C17" s="21" t="s">
        <v>147</v>
      </c>
      <c r="D17" s="23"/>
    </row>
    <row r="18" ht="18.75" customHeight="1" spans="1:4">
      <c r="A18" s="180"/>
      <c r="B18" s="23"/>
      <c r="C18" s="21" t="s">
        <v>148</v>
      </c>
      <c r="D18" s="23"/>
    </row>
    <row r="19" ht="18.75" customHeight="1" spans="1:4">
      <c r="A19" s="180"/>
      <c r="B19" s="23"/>
      <c r="C19" s="21" t="s">
        <v>149</v>
      </c>
      <c r="D19" s="23"/>
    </row>
    <row r="20" ht="18.75" customHeight="1" spans="1:4">
      <c r="A20" s="180"/>
      <c r="B20" s="23"/>
      <c r="C20" s="21" t="s">
        <v>150</v>
      </c>
      <c r="D20" s="23"/>
    </row>
    <row r="21" ht="18.75" customHeight="1" spans="1:4">
      <c r="A21" s="180"/>
      <c r="B21" s="23"/>
      <c r="C21" s="21" t="s">
        <v>151</v>
      </c>
      <c r="D21" s="23"/>
    </row>
    <row r="22" ht="18.75" customHeight="1" spans="1:4">
      <c r="A22" s="180"/>
      <c r="B22" s="23"/>
      <c r="C22" s="21" t="s">
        <v>152</v>
      </c>
      <c r="D22" s="23"/>
    </row>
    <row r="23" ht="18.75" customHeight="1" spans="1:4">
      <c r="A23" s="180"/>
      <c r="B23" s="23"/>
      <c r="C23" s="21" t="s">
        <v>153</v>
      </c>
      <c r="D23" s="23"/>
    </row>
    <row r="24" ht="18.75" customHeight="1" spans="1:4">
      <c r="A24" s="180"/>
      <c r="B24" s="23"/>
      <c r="C24" s="21" t="s">
        <v>154</v>
      </c>
      <c r="D24" s="23"/>
    </row>
    <row r="25" ht="18.75" customHeight="1" spans="1:4">
      <c r="A25" s="180"/>
      <c r="B25" s="23"/>
      <c r="C25" s="21" t="s">
        <v>155</v>
      </c>
      <c r="D25" s="23"/>
    </row>
    <row r="26" ht="18.75" customHeight="1" spans="1:4">
      <c r="A26" s="180"/>
      <c r="B26" s="23"/>
      <c r="C26" s="21" t="s">
        <v>156</v>
      </c>
      <c r="D26" s="23">
        <v>543425.64</v>
      </c>
    </row>
    <row r="27" ht="18.75" customHeight="1" spans="1:4">
      <c r="A27" s="178"/>
      <c r="B27" s="23"/>
      <c r="C27" s="21" t="s">
        <v>157</v>
      </c>
      <c r="D27" s="23"/>
    </row>
    <row r="28" ht="18.75" customHeight="1" spans="1:4">
      <c r="A28" s="179"/>
      <c r="B28" s="23"/>
      <c r="C28" s="21" t="s">
        <v>158</v>
      </c>
      <c r="D28" s="23"/>
    </row>
    <row r="29" ht="18.75" customHeight="1" spans="1:4">
      <c r="A29" s="180"/>
      <c r="B29" s="23"/>
      <c r="C29" s="21" t="s">
        <v>159</v>
      </c>
      <c r="D29" s="23"/>
    </row>
    <row r="30" ht="18.75" customHeight="1" spans="1:4">
      <c r="A30" s="180"/>
      <c r="B30" s="23"/>
      <c r="C30" s="21" t="s">
        <v>160</v>
      </c>
      <c r="D30" s="23"/>
    </row>
    <row r="31" ht="18.75" customHeight="1" spans="1:4">
      <c r="A31" s="180"/>
      <c r="B31" s="23"/>
      <c r="C31" s="21" t="s">
        <v>161</v>
      </c>
      <c r="D31" s="23"/>
    </row>
    <row r="32" ht="18.75" customHeight="1" spans="1:4">
      <c r="A32" s="180"/>
      <c r="B32" s="23"/>
      <c r="C32" s="21" t="s">
        <v>162</v>
      </c>
      <c r="D32" s="23"/>
    </row>
    <row r="33" ht="18.75" customHeight="1" spans="1:4">
      <c r="A33" s="180"/>
      <c r="B33" s="23"/>
      <c r="C33" s="21" t="s">
        <v>163</v>
      </c>
      <c r="D33" s="23"/>
    </row>
    <row r="34" ht="18.75" customHeight="1" spans="1:4">
      <c r="A34" s="178"/>
      <c r="B34" s="23"/>
      <c r="C34" s="181" t="s">
        <v>164</v>
      </c>
      <c r="D34" s="23"/>
    </row>
    <row r="35" ht="18.75" customHeight="1" spans="1:4">
      <c r="A35" s="179" t="s">
        <v>165</v>
      </c>
      <c r="B35" s="182">
        <v>8391306.7</v>
      </c>
      <c r="C35" s="178" t="s">
        <v>51</v>
      </c>
      <c r="D35" s="182">
        <v>8391306.7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57638888888889" right="0.357638888888889" top="0.60625" bottom="0.409027777777778" header="0.5" footer="0.5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9"/>
  <sheetViews>
    <sheetView showZeros="0" workbookViewId="0">
      <selection activeCell="B38" sqref="B38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63"/>
      <c r="B1" s="163"/>
      <c r="C1" s="163"/>
      <c r="D1" s="51"/>
      <c r="E1" s="163"/>
      <c r="F1" s="164"/>
      <c r="G1" s="32" t="s">
        <v>166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20"/>
      <c r="C2" s="120"/>
      <c r="D2" s="120"/>
      <c r="E2" s="120"/>
      <c r="F2" s="120"/>
      <c r="G2" s="120"/>
    </row>
    <row r="3" ht="18.75" customHeight="1" spans="1:7">
      <c r="A3" s="6" t="str">
        <f>"单位名称："&amp;"临沧市统计局"</f>
        <v>单位名称：临沧市统计局</v>
      </c>
      <c r="B3" s="165"/>
      <c r="C3" s="51"/>
      <c r="D3" s="51"/>
      <c r="E3" s="51"/>
      <c r="F3" s="164"/>
      <c r="G3" s="32" t="s">
        <v>1</v>
      </c>
    </row>
    <row r="4" ht="24" customHeight="1" spans="1:7">
      <c r="A4" s="166" t="s">
        <v>167</v>
      </c>
      <c r="B4" s="167"/>
      <c r="C4" s="121" t="s">
        <v>55</v>
      </c>
      <c r="D4" s="146" t="s">
        <v>74</v>
      </c>
      <c r="E4" s="12"/>
      <c r="F4" s="13"/>
      <c r="G4" s="139" t="s">
        <v>75</v>
      </c>
    </row>
    <row r="5" ht="24" customHeight="1" spans="1:7">
      <c r="A5" s="168" t="s">
        <v>72</v>
      </c>
      <c r="B5" s="168" t="s">
        <v>73</v>
      </c>
      <c r="C5" s="28"/>
      <c r="D5" s="157" t="s">
        <v>57</v>
      </c>
      <c r="E5" s="157" t="s">
        <v>168</v>
      </c>
      <c r="F5" s="157" t="s">
        <v>169</v>
      </c>
      <c r="G5" s="127"/>
    </row>
    <row r="6" ht="24" customHeight="1" spans="1:7">
      <c r="A6" s="169" t="s">
        <v>170</v>
      </c>
      <c r="B6" s="169" t="s">
        <v>171</v>
      </c>
      <c r="C6" s="169" t="s">
        <v>172</v>
      </c>
      <c r="D6" s="170">
        <v>4</v>
      </c>
      <c r="E6" s="171" t="s">
        <v>173</v>
      </c>
      <c r="F6" s="171" t="s">
        <v>174</v>
      </c>
      <c r="G6" s="169" t="s">
        <v>175</v>
      </c>
    </row>
    <row r="7" ht="24" customHeight="1" spans="1:7">
      <c r="A7" s="133" t="s">
        <v>83</v>
      </c>
      <c r="B7" s="133" t="s">
        <v>84</v>
      </c>
      <c r="C7" s="23">
        <v>6084381.61</v>
      </c>
      <c r="D7" s="23">
        <v>4994381.61</v>
      </c>
      <c r="E7" s="23">
        <v>4494511.01</v>
      </c>
      <c r="F7" s="23">
        <v>499870.6</v>
      </c>
      <c r="G7" s="23">
        <v>1090000</v>
      </c>
    </row>
    <row r="8" ht="24" customHeight="1" spans="1:7">
      <c r="A8" s="172" t="s">
        <v>85</v>
      </c>
      <c r="B8" s="172" t="s">
        <v>86</v>
      </c>
      <c r="C8" s="23">
        <v>6084381.61</v>
      </c>
      <c r="D8" s="23">
        <v>4994381.61</v>
      </c>
      <c r="E8" s="23">
        <v>4494511.01</v>
      </c>
      <c r="F8" s="23">
        <v>499870.6</v>
      </c>
      <c r="G8" s="23">
        <v>1090000</v>
      </c>
    </row>
    <row r="9" ht="24" customHeight="1" spans="1:7">
      <c r="A9" s="134" t="s">
        <v>87</v>
      </c>
      <c r="B9" s="134" t="s">
        <v>88</v>
      </c>
      <c r="C9" s="23">
        <v>4018986.94</v>
      </c>
      <c r="D9" s="23">
        <v>4018986.94</v>
      </c>
      <c r="E9" s="23">
        <v>3564601.44</v>
      </c>
      <c r="F9" s="23">
        <v>454385.5</v>
      </c>
      <c r="G9" s="23"/>
    </row>
    <row r="10" ht="24" customHeight="1" spans="1:7">
      <c r="A10" s="134" t="s">
        <v>89</v>
      </c>
      <c r="B10" s="134" t="s">
        <v>90</v>
      </c>
      <c r="C10" s="23">
        <v>840000</v>
      </c>
      <c r="D10" s="23"/>
      <c r="E10" s="23"/>
      <c r="F10" s="23"/>
      <c r="G10" s="23">
        <v>840000</v>
      </c>
    </row>
    <row r="11" ht="24" customHeight="1" spans="1:7">
      <c r="A11" s="134" t="s">
        <v>91</v>
      </c>
      <c r="B11" s="134" t="s">
        <v>92</v>
      </c>
      <c r="C11" s="23">
        <v>250000</v>
      </c>
      <c r="D11" s="23"/>
      <c r="E11" s="23"/>
      <c r="F11" s="23"/>
      <c r="G11" s="23">
        <v>250000</v>
      </c>
    </row>
    <row r="12" ht="24" customHeight="1" spans="1:7">
      <c r="A12" s="134" t="s">
        <v>93</v>
      </c>
      <c r="B12" s="134" t="s">
        <v>94</v>
      </c>
      <c r="C12" s="23">
        <v>975394.67</v>
      </c>
      <c r="D12" s="23">
        <v>975394.67</v>
      </c>
      <c r="E12" s="23">
        <v>929909.57</v>
      </c>
      <c r="F12" s="23">
        <v>45485.1</v>
      </c>
      <c r="G12" s="23"/>
    </row>
    <row r="13" ht="24" customHeight="1" spans="1:7">
      <c r="A13" s="133" t="s">
        <v>95</v>
      </c>
      <c r="B13" s="133" t="s">
        <v>96</v>
      </c>
      <c r="C13" s="23">
        <v>1278112.32</v>
      </c>
      <c r="D13" s="23">
        <v>1278112.32</v>
      </c>
      <c r="E13" s="23">
        <v>1261312.32</v>
      </c>
      <c r="F13" s="23">
        <v>16800</v>
      </c>
      <c r="G13" s="23"/>
    </row>
    <row r="14" ht="24" customHeight="1" spans="1:7">
      <c r="A14" s="172" t="s">
        <v>97</v>
      </c>
      <c r="B14" s="172" t="s">
        <v>98</v>
      </c>
      <c r="C14" s="23">
        <v>1271112.32</v>
      </c>
      <c r="D14" s="23">
        <v>1271112.32</v>
      </c>
      <c r="E14" s="23">
        <v>1254312.32</v>
      </c>
      <c r="F14" s="23">
        <v>16800</v>
      </c>
      <c r="G14" s="23"/>
    </row>
    <row r="15" ht="24" customHeight="1" spans="1:7">
      <c r="A15" s="134" t="s">
        <v>99</v>
      </c>
      <c r="B15" s="134" t="s">
        <v>100</v>
      </c>
      <c r="C15" s="23">
        <v>584638.2</v>
      </c>
      <c r="D15" s="23">
        <v>584638.2</v>
      </c>
      <c r="E15" s="23">
        <v>569038.2</v>
      </c>
      <c r="F15" s="23">
        <v>15600</v>
      </c>
      <c r="G15" s="23"/>
    </row>
    <row r="16" ht="24" customHeight="1" spans="1:7">
      <c r="A16" s="134" t="s">
        <v>101</v>
      </c>
      <c r="B16" s="134" t="s">
        <v>102</v>
      </c>
      <c r="C16" s="23">
        <v>45251.4</v>
      </c>
      <c r="D16" s="23">
        <v>45251.4</v>
      </c>
      <c r="E16" s="23">
        <v>44051.4</v>
      </c>
      <c r="F16" s="23">
        <v>1200</v>
      </c>
      <c r="G16" s="23"/>
    </row>
    <row r="17" ht="24" customHeight="1" spans="1:7">
      <c r="A17" s="134" t="s">
        <v>103</v>
      </c>
      <c r="B17" s="134" t="s">
        <v>104</v>
      </c>
      <c r="C17" s="23">
        <v>641222.72</v>
      </c>
      <c r="D17" s="23">
        <v>641222.72</v>
      </c>
      <c r="E17" s="23">
        <v>641222.72</v>
      </c>
      <c r="F17" s="23"/>
      <c r="G17" s="23"/>
    </row>
    <row r="18" ht="24" customHeight="1" spans="1:7">
      <c r="A18" s="172" t="s">
        <v>107</v>
      </c>
      <c r="B18" s="172" t="s">
        <v>108</v>
      </c>
      <c r="C18" s="23">
        <v>7000</v>
      </c>
      <c r="D18" s="23">
        <v>7000</v>
      </c>
      <c r="E18" s="23">
        <v>7000</v>
      </c>
      <c r="F18" s="23"/>
      <c r="G18" s="23"/>
    </row>
    <row r="19" ht="24" customHeight="1" spans="1:7">
      <c r="A19" s="134" t="s">
        <v>109</v>
      </c>
      <c r="B19" s="134" t="s">
        <v>110</v>
      </c>
      <c r="C19" s="23">
        <v>7000</v>
      </c>
      <c r="D19" s="23">
        <v>7000</v>
      </c>
      <c r="E19" s="23">
        <v>7000</v>
      </c>
      <c r="F19" s="23"/>
      <c r="G19" s="23"/>
    </row>
    <row r="20" ht="24" customHeight="1" spans="1:7">
      <c r="A20" s="133" t="s">
        <v>111</v>
      </c>
      <c r="B20" s="133" t="s">
        <v>112</v>
      </c>
      <c r="C20" s="23">
        <v>485387.13</v>
      </c>
      <c r="D20" s="23">
        <v>485387.13</v>
      </c>
      <c r="E20" s="23">
        <v>485387.13</v>
      </c>
      <c r="F20" s="23"/>
      <c r="G20" s="23"/>
    </row>
    <row r="21" ht="24" customHeight="1" spans="1:7">
      <c r="A21" s="172" t="s">
        <v>113</v>
      </c>
      <c r="B21" s="172" t="s">
        <v>114</v>
      </c>
      <c r="C21" s="23">
        <v>485387.13</v>
      </c>
      <c r="D21" s="23">
        <v>485387.13</v>
      </c>
      <c r="E21" s="23">
        <v>485387.13</v>
      </c>
      <c r="F21" s="23"/>
      <c r="G21" s="23"/>
    </row>
    <row r="22" ht="24" customHeight="1" spans="1:7">
      <c r="A22" s="134" t="s">
        <v>115</v>
      </c>
      <c r="B22" s="134" t="s">
        <v>116</v>
      </c>
      <c r="C22" s="23">
        <v>228254.14</v>
      </c>
      <c r="D22" s="23">
        <v>228254.14</v>
      </c>
      <c r="E22" s="23">
        <v>228254.14</v>
      </c>
      <c r="F22" s="23"/>
      <c r="G22" s="23"/>
    </row>
    <row r="23" ht="24" customHeight="1" spans="1:7">
      <c r="A23" s="134" t="s">
        <v>117</v>
      </c>
      <c r="B23" s="134" t="s">
        <v>118</v>
      </c>
      <c r="C23" s="23">
        <v>56288.45</v>
      </c>
      <c r="D23" s="23">
        <v>56288.45</v>
      </c>
      <c r="E23" s="23">
        <v>56288.45</v>
      </c>
      <c r="F23" s="23"/>
      <c r="G23" s="23"/>
    </row>
    <row r="24" ht="24" customHeight="1" spans="1:7">
      <c r="A24" s="134" t="s">
        <v>119</v>
      </c>
      <c r="B24" s="134" t="s">
        <v>120</v>
      </c>
      <c r="C24" s="23">
        <v>175669.26</v>
      </c>
      <c r="D24" s="23">
        <v>175669.26</v>
      </c>
      <c r="E24" s="23">
        <v>175669.26</v>
      </c>
      <c r="F24" s="23"/>
      <c r="G24" s="23"/>
    </row>
    <row r="25" ht="24" customHeight="1" spans="1:7">
      <c r="A25" s="134" t="s">
        <v>121</v>
      </c>
      <c r="B25" s="134" t="s">
        <v>122</v>
      </c>
      <c r="C25" s="23">
        <v>25175.28</v>
      </c>
      <c r="D25" s="23">
        <v>25175.28</v>
      </c>
      <c r="E25" s="23">
        <v>25175.28</v>
      </c>
      <c r="F25" s="23"/>
      <c r="G25" s="23"/>
    </row>
    <row r="26" ht="24" customHeight="1" spans="1:7">
      <c r="A26" s="133" t="s">
        <v>123</v>
      </c>
      <c r="B26" s="133" t="s">
        <v>124</v>
      </c>
      <c r="C26" s="23">
        <v>543425.64</v>
      </c>
      <c r="D26" s="23">
        <v>543425.64</v>
      </c>
      <c r="E26" s="23">
        <v>543425.64</v>
      </c>
      <c r="F26" s="23"/>
      <c r="G26" s="23"/>
    </row>
    <row r="27" ht="24" customHeight="1" spans="1:7">
      <c r="A27" s="172" t="s">
        <v>125</v>
      </c>
      <c r="B27" s="172" t="s">
        <v>126</v>
      </c>
      <c r="C27" s="23">
        <v>543425.64</v>
      </c>
      <c r="D27" s="23">
        <v>543425.64</v>
      </c>
      <c r="E27" s="23">
        <v>543425.64</v>
      </c>
      <c r="F27" s="23"/>
      <c r="G27" s="23"/>
    </row>
    <row r="28" ht="24" customHeight="1" spans="1:7">
      <c r="A28" s="134" t="s">
        <v>127</v>
      </c>
      <c r="B28" s="134" t="s">
        <v>128</v>
      </c>
      <c r="C28" s="23">
        <v>543425.64</v>
      </c>
      <c r="D28" s="23">
        <v>543425.64</v>
      </c>
      <c r="E28" s="23">
        <v>543425.64</v>
      </c>
      <c r="F28" s="23"/>
      <c r="G28" s="23"/>
    </row>
    <row r="29" ht="24" customHeight="1" spans="1:7">
      <c r="A29" s="45" t="s">
        <v>55</v>
      </c>
      <c r="B29" s="45"/>
      <c r="C29" s="23">
        <v>8391306.7</v>
      </c>
      <c r="D29" s="23">
        <v>7301306.7</v>
      </c>
      <c r="E29" s="23">
        <v>6784636.1</v>
      </c>
      <c r="F29" s="23">
        <v>516670.6</v>
      </c>
      <c r="G29" s="23">
        <v>1090000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57638888888889" right="0.357638888888889" top="0.60625" bottom="0.409027777777778" header="0.5" footer="0.5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C30" sqref="C3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52"/>
      <c r="B1" s="153"/>
      <c r="C1" s="153"/>
      <c r="D1" s="154"/>
      <c r="G1" s="155" t="s">
        <v>176</v>
      </c>
    </row>
    <row r="2" ht="39" customHeight="1" spans="1:7">
      <c r="A2" s="144" t="str">
        <f>"2025"&amp;"年“三公”经费支出预算表"</f>
        <v>2025年“三公”经费支出预算表</v>
      </c>
      <c r="B2" s="86"/>
      <c r="C2" s="86"/>
      <c r="D2" s="86"/>
      <c r="E2" s="86"/>
      <c r="F2" s="86"/>
      <c r="G2" s="86"/>
    </row>
    <row r="3" ht="18.75" customHeight="1" spans="1:7">
      <c r="A3" s="34" t="str">
        <f>"单位名称："&amp;"临沧市统计局"</f>
        <v>单位名称：临沧市统计局</v>
      </c>
      <c r="B3" s="153"/>
      <c r="C3" s="153"/>
      <c r="D3" s="61"/>
      <c r="E3" s="2"/>
      <c r="G3" s="155" t="s">
        <v>177</v>
      </c>
    </row>
    <row r="4" ht="18.75" customHeight="1" spans="1:7">
      <c r="A4" s="9" t="s">
        <v>178</v>
      </c>
      <c r="B4" s="9" t="s">
        <v>179</v>
      </c>
      <c r="C4" s="26" t="s">
        <v>180</v>
      </c>
      <c r="D4" s="11" t="s">
        <v>181</v>
      </c>
      <c r="E4" s="12"/>
      <c r="F4" s="13"/>
      <c r="G4" s="26" t="s">
        <v>182</v>
      </c>
    </row>
    <row r="5" ht="18.75" customHeight="1" spans="1:7">
      <c r="A5" s="16"/>
      <c r="B5" s="156"/>
      <c r="C5" s="28"/>
      <c r="D5" s="157" t="s">
        <v>57</v>
      </c>
      <c r="E5" s="157" t="s">
        <v>183</v>
      </c>
      <c r="F5" s="157" t="s">
        <v>184</v>
      </c>
      <c r="G5" s="28"/>
    </row>
    <row r="6" ht="18.75" customHeight="1" spans="1:7">
      <c r="A6" s="55" t="s">
        <v>55</v>
      </c>
      <c r="B6" s="158">
        <v>1</v>
      </c>
      <c r="C6" s="159">
        <v>2</v>
      </c>
      <c r="D6" s="160">
        <v>3</v>
      </c>
      <c r="E6" s="160">
        <v>4</v>
      </c>
      <c r="F6" s="160">
        <v>5</v>
      </c>
      <c r="G6" s="159">
        <v>6</v>
      </c>
    </row>
    <row r="7" ht="18.75" customHeight="1" spans="1:7">
      <c r="A7" s="55" t="s">
        <v>55</v>
      </c>
      <c r="B7" s="161">
        <v>26000</v>
      </c>
      <c r="C7" s="161"/>
      <c r="D7" s="161">
        <v>15000</v>
      </c>
      <c r="E7" s="161"/>
      <c r="F7" s="161">
        <v>15000</v>
      </c>
      <c r="G7" s="161">
        <v>11000</v>
      </c>
    </row>
    <row r="8" ht="18.75" customHeight="1" spans="1:7">
      <c r="A8" s="162" t="s">
        <v>185</v>
      </c>
      <c r="B8" s="161"/>
      <c r="C8" s="161"/>
      <c r="D8" s="161"/>
      <c r="E8" s="161"/>
      <c r="F8" s="161"/>
      <c r="G8" s="161"/>
    </row>
    <row r="9" ht="18.75" customHeight="1" spans="1:7">
      <c r="A9" s="162" t="s">
        <v>186</v>
      </c>
      <c r="B9" s="161">
        <v>26000</v>
      </c>
      <c r="C9" s="161"/>
      <c r="D9" s="161">
        <v>15000</v>
      </c>
      <c r="E9" s="161"/>
      <c r="F9" s="161">
        <v>15000</v>
      </c>
      <c r="G9" s="161">
        <v>11000</v>
      </c>
    </row>
    <row r="10" ht="18.75" customHeight="1" spans="1:7">
      <c r="A10" s="162" t="s">
        <v>187</v>
      </c>
      <c r="B10" s="161"/>
      <c r="C10" s="161"/>
      <c r="D10" s="161"/>
      <c r="E10" s="161"/>
      <c r="F10" s="161"/>
      <c r="G10" s="161"/>
    </row>
    <row r="11" ht="18.75" customHeight="1" spans="1:7">
      <c r="A11" s="162" t="s">
        <v>188</v>
      </c>
      <c r="B11" s="161"/>
      <c r="C11" s="161"/>
      <c r="D11" s="161"/>
      <c r="E11" s="161"/>
      <c r="F11" s="161"/>
      <c r="G11" s="161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57638888888889" right="0.357638888888889" top="0.60625" bottom="0.409027777777778" header="0.5" footer="0.5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54"/>
  <sheetViews>
    <sheetView showZeros="0" workbookViewId="0">
      <selection activeCell="P15" sqref="P15"/>
    </sheetView>
  </sheetViews>
  <sheetFormatPr defaultColWidth="9.14285714285714" defaultRowHeight="14.25" customHeight="1"/>
  <cols>
    <col min="1" max="1" width="11.8571428571429" customWidth="1"/>
    <col min="2" max="2" width="20.4285714285714" customWidth="1"/>
    <col min="3" max="3" width="18.1428571428571" customWidth="1"/>
    <col min="4" max="4" width="8.71428571428571" customWidth="1"/>
    <col min="5" max="5" width="17.5714285714286" customWidth="1"/>
    <col min="6" max="6" width="7.57142857142857" customWidth="1"/>
    <col min="7" max="7" width="19.5714285714286" customWidth="1"/>
    <col min="8" max="8" width="14" customWidth="1"/>
    <col min="9" max="9" width="13.4285714285714" customWidth="1"/>
    <col min="10" max="10" width="8.71428571428571" customWidth="1"/>
    <col min="11" max="11" width="10.4285714285714" customWidth="1"/>
    <col min="12" max="12" width="12.4285714285714" customWidth="1"/>
    <col min="13" max="16" width="9.28571428571429" customWidth="1"/>
    <col min="17" max="17" width="5.42857142857143" customWidth="1"/>
    <col min="18" max="18" width="6" customWidth="1"/>
    <col min="19" max="19" width="5" customWidth="1"/>
    <col min="20" max="20" width="9.28571428571429" customWidth="1"/>
    <col min="21" max="21" width="7.42857142857143" customWidth="1"/>
    <col min="22" max="22" width="9.28571428571429" customWidth="1"/>
    <col min="23" max="23" width="6" customWidth="1"/>
  </cols>
  <sheetData>
    <row r="1" ht="18.75" customHeight="1" spans="2:23">
      <c r="B1" s="142"/>
      <c r="D1" s="143"/>
      <c r="E1" s="143"/>
      <c r="F1" s="143"/>
      <c r="G1" s="143"/>
      <c r="H1" s="84"/>
      <c r="I1" s="84"/>
      <c r="J1" s="84"/>
      <c r="K1" s="84"/>
      <c r="L1" s="84"/>
      <c r="M1" s="84"/>
      <c r="N1" s="2"/>
      <c r="O1" s="2"/>
      <c r="P1" s="2"/>
      <c r="Q1" s="84"/>
      <c r="U1" s="142"/>
      <c r="W1" s="31" t="s">
        <v>189</v>
      </c>
    </row>
    <row r="2" ht="39.75" customHeight="1" spans="1:23">
      <c r="A2" s="144" t="str">
        <f>"2025"&amp;"年部门基本支出预算表"</f>
        <v>2025年部门基本支出预算表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5"/>
      <c r="O2" s="5"/>
      <c r="P2" s="5"/>
      <c r="Q2" s="86"/>
      <c r="R2" s="86"/>
      <c r="S2" s="86"/>
      <c r="T2" s="86"/>
      <c r="U2" s="86"/>
      <c r="V2" s="86"/>
      <c r="W2" s="86"/>
    </row>
    <row r="3" ht="18.75" customHeight="1" spans="1:23">
      <c r="A3" s="6" t="str">
        <f>"单位名称："&amp;"临沧市统计局"</f>
        <v>单位名称：临沧市统计局</v>
      </c>
      <c r="B3" s="145"/>
      <c r="C3" s="145"/>
      <c r="D3" s="145"/>
      <c r="E3" s="145"/>
      <c r="F3" s="145"/>
      <c r="G3" s="145"/>
      <c r="H3" s="87"/>
      <c r="I3" s="87"/>
      <c r="J3" s="87"/>
      <c r="K3" s="87"/>
      <c r="L3" s="87"/>
      <c r="M3" s="87"/>
      <c r="N3" s="8"/>
      <c r="O3" s="8"/>
      <c r="P3" s="8"/>
      <c r="Q3" s="87"/>
      <c r="U3" s="142"/>
      <c r="W3" s="31" t="s">
        <v>177</v>
      </c>
    </row>
    <row r="4" ht="18" customHeight="1" spans="1:23">
      <c r="A4" s="9" t="s">
        <v>190</v>
      </c>
      <c r="B4" s="9" t="s">
        <v>191</v>
      </c>
      <c r="C4" s="9" t="s">
        <v>192</v>
      </c>
      <c r="D4" s="9" t="s">
        <v>193</v>
      </c>
      <c r="E4" s="9" t="s">
        <v>194</v>
      </c>
      <c r="F4" s="9" t="s">
        <v>195</v>
      </c>
      <c r="G4" s="9" t="s">
        <v>196</v>
      </c>
      <c r="H4" s="146" t="s">
        <v>197</v>
      </c>
      <c r="I4" s="102" t="s">
        <v>197</v>
      </c>
      <c r="J4" s="102"/>
      <c r="K4" s="102"/>
      <c r="L4" s="102"/>
      <c r="M4" s="102"/>
      <c r="N4" s="12"/>
      <c r="O4" s="12"/>
      <c r="P4" s="12"/>
      <c r="Q4" s="80" t="s">
        <v>61</v>
      </c>
      <c r="R4" s="102" t="s">
        <v>77</v>
      </c>
      <c r="S4" s="102"/>
      <c r="T4" s="102"/>
      <c r="U4" s="102"/>
      <c r="V4" s="102"/>
      <c r="W4" s="149"/>
    </row>
    <row r="5" ht="18" customHeight="1" spans="1:23">
      <c r="A5" s="14"/>
      <c r="B5" s="141"/>
      <c r="C5" s="14"/>
      <c r="D5" s="14"/>
      <c r="E5" s="14"/>
      <c r="F5" s="14"/>
      <c r="G5" s="14"/>
      <c r="H5" s="121" t="s">
        <v>198</v>
      </c>
      <c r="I5" s="146" t="s">
        <v>58</v>
      </c>
      <c r="J5" s="102"/>
      <c r="K5" s="102"/>
      <c r="L5" s="102"/>
      <c r="M5" s="149"/>
      <c r="N5" s="11" t="s">
        <v>199</v>
      </c>
      <c r="O5" s="12"/>
      <c r="P5" s="13"/>
      <c r="Q5" s="9" t="s">
        <v>61</v>
      </c>
      <c r="R5" s="146" t="s">
        <v>77</v>
      </c>
      <c r="S5" s="80" t="s">
        <v>64</v>
      </c>
      <c r="T5" s="102" t="s">
        <v>77</v>
      </c>
      <c r="U5" s="80" t="s">
        <v>66</v>
      </c>
      <c r="V5" s="80" t="s">
        <v>67</v>
      </c>
      <c r="W5" s="151" t="s">
        <v>68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150" t="s">
        <v>200</v>
      </c>
      <c r="J6" s="9" t="s">
        <v>201</v>
      </c>
      <c r="K6" s="9" t="s">
        <v>202</v>
      </c>
      <c r="L6" s="9" t="s">
        <v>203</v>
      </c>
      <c r="M6" s="9" t="s">
        <v>204</v>
      </c>
      <c r="N6" s="9" t="s">
        <v>58</v>
      </c>
      <c r="O6" s="9" t="s">
        <v>59</v>
      </c>
      <c r="P6" s="9" t="s">
        <v>60</v>
      </c>
      <c r="Q6" s="27"/>
      <c r="R6" s="9" t="s">
        <v>57</v>
      </c>
      <c r="S6" s="9" t="s">
        <v>64</v>
      </c>
      <c r="T6" s="9" t="s">
        <v>205</v>
      </c>
      <c r="U6" s="9" t="s">
        <v>66</v>
      </c>
      <c r="V6" s="9" t="s">
        <v>67</v>
      </c>
      <c r="W6" s="9" t="s">
        <v>68</v>
      </c>
    </row>
    <row r="7" ht="37.5" customHeight="1" spans="1:23">
      <c r="A7" s="124"/>
      <c r="B7" s="124"/>
      <c r="C7" s="124"/>
      <c r="D7" s="124"/>
      <c r="E7" s="124"/>
      <c r="F7" s="124"/>
      <c r="G7" s="124"/>
      <c r="H7" s="124"/>
      <c r="I7" s="106"/>
      <c r="J7" s="16" t="s">
        <v>206</v>
      </c>
      <c r="K7" s="16" t="s">
        <v>202</v>
      </c>
      <c r="L7" s="16" t="s">
        <v>203</v>
      </c>
      <c r="M7" s="16" t="s">
        <v>204</v>
      </c>
      <c r="N7" s="16" t="s">
        <v>202</v>
      </c>
      <c r="O7" s="16" t="s">
        <v>203</v>
      </c>
      <c r="P7" s="16" t="s">
        <v>204</v>
      </c>
      <c r="Q7" s="16" t="s">
        <v>61</v>
      </c>
      <c r="R7" s="16" t="s">
        <v>57</v>
      </c>
      <c r="S7" s="16" t="s">
        <v>64</v>
      </c>
      <c r="T7" s="16" t="s">
        <v>205</v>
      </c>
      <c r="U7" s="16" t="s">
        <v>66</v>
      </c>
      <c r="V7" s="16" t="s">
        <v>67</v>
      </c>
      <c r="W7" s="16" t="s">
        <v>68</v>
      </c>
    </row>
    <row r="8" ht="19.5" customHeight="1" spans="1:23">
      <c r="A8" s="147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</row>
    <row r="9" ht="21" customHeight="1" spans="1:23">
      <c r="A9" s="148" t="s">
        <v>70</v>
      </c>
      <c r="B9" s="148"/>
      <c r="C9" s="148"/>
      <c r="D9" s="148"/>
      <c r="E9" s="148"/>
      <c r="F9" s="148"/>
      <c r="G9" s="148"/>
      <c r="H9" s="23">
        <v>7301306.7</v>
      </c>
      <c r="I9" s="23">
        <v>7301306.7</v>
      </c>
      <c r="J9" s="23"/>
      <c r="K9" s="23"/>
      <c r="L9" s="23">
        <v>7301306.7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5" customHeight="1" spans="1:23">
      <c r="A10" s="148" t="s">
        <v>70</v>
      </c>
      <c r="B10" s="20" t="s">
        <v>207</v>
      </c>
      <c r="C10" s="20" t="s">
        <v>208</v>
      </c>
      <c r="D10" s="20" t="s">
        <v>93</v>
      </c>
      <c r="E10" s="20" t="s">
        <v>94</v>
      </c>
      <c r="F10" s="20" t="s">
        <v>209</v>
      </c>
      <c r="G10" s="20" t="s">
        <v>210</v>
      </c>
      <c r="H10" s="23">
        <v>366660</v>
      </c>
      <c r="I10" s="23">
        <v>366660</v>
      </c>
      <c r="J10" s="23"/>
      <c r="K10" s="23"/>
      <c r="L10" s="23">
        <v>366660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5" customHeight="1" spans="1:23">
      <c r="A11" s="148" t="s">
        <v>70</v>
      </c>
      <c r="B11" s="20" t="s">
        <v>211</v>
      </c>
      <c r="C11" s="20" t="s">
        <v>212</v>
      </c>
      <c r="D11" s="20" t="s">
        <v>87</v>
      </c>
      <c r="E11" s="20" t="s">
        <v>88</v>
      </c>
      <c r="F11" s="20" t="s">
        <v>209</v>
      </c>
      <c r="G11" s="20" t="s">
        <v>210</v>
      </c>
      <c r="H11" s="23">
        <v>1302900</v>
      </c>
      <c r="I11" s="23">
        <v>1302900</v>
      </c>
      <c r="J11" s="23"/>
      <c r="K11" s="23"/>
      <c r="L11" s="23">
        <v>1302900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5" customHeight="1" spans="1:23">
      <c r="A12" s="148" t="s">
        <v>70</v>
      </c>
      <c r="B12" s="20" t="s">
        <v>207</v>
      </c>
      <c r="C12" s="20" t="s">
        <v>208</v>
      </c>
      <c r="D12" s="20" t="s">
        <v>93</v>
      </c>
      <c r="E12" s="20" t="s">
        <v>94</v>
      </c>
      <c r="F12" s="20" t="s">
        <v>213</v>
      </c>
      <c r="G12" s="20" t="s">
        <v>214</v>
      </c>
      <c r="H12" s="23">
        <v>28380</v>
      </c>
      <c r="I12" s="23">
        <v>28380</v>
      </c>
      <c r="J12" s="23"/>
      <c r="K12" s="23"/>
      <c r="L12" s="23">
        <v>28380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5" customHeight="1" spans="1:23">
      <c r="A13" s="148" t="s">
        <v>70</v>
      </c>
      <c r="B13" s="20" t="s">
        <v>211</v>
      </c>
      <c r="C13" s="20" t="s">
        <v>212</v>
      </c>
      <c r="D13" s="20" t="s">
        <v>87</v>
      </c>
      <c r="E13" s="20" t="s">
        <v>88</v>
      </c>
      <c r="F13" s="20" t="s">
        <v>213</v>
      </c>
      <c r="G13" s="20" t="s">
        <v>214</v>
      </c>
      <c r="H13" s="23">
        <v>1601052</v>
      </c>
      <c r="I13" s="23">
        <v>1601052</v>
      </c>
      <c r="J13" s="23"/>
      <c r="K13" s="23"/>
      <c r="L13" s="23">
        <v>1601052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5" customHeight="1" spans="1:23">
      <c r="A14" s="148" t="s">
        <v>70</v>
      </c>
      <c r="B14" s="20" t="s">
        <v>211</v>
      </c>
      <c r="C14" s="20" t="s">
        <v>212</v>
      </c>
      <c r="D14" s="20" t="s">
        <v>87</v>
      </c>
      <c r="E14" s="20" t="s">
        <v>88</v>
      </c>
      <c r="F14" s="20" t="s">
        <v>215</v>
      </c>
      <c r="G14" s="20" t="s">
        <v>216</v>
      </c>
      <c r="H14" s="23">
        <v>108575</v>
      </c>
      <c r="I14" s="23">
        <v>108575</v>
      </c>
      <c r="J14" s="23"/>
      <c r="K14" s="23"/>
      <c r="L14" s="23">
        <v>108575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5" customHeight="1" spans="1:23">
      <c r="A15" s="148" t="s">
        <v>70</v>
      </c>
      <c r="B15" s="20" t="s">
        <v>217</v>
      </c>
      <c r="C15" s="20" t="s">
        <v>218</v>
      </c>
      <c r="D15" s="20" t="s">
        <v>87</v>
      </c>
      <c r="E15" s="20" t="s">
        <v>88</v>
      </c>
      <c r="F15" s="20" t="s">
        <v>215</v>
      </c>
      <c r="G15" s="20" t="s">
        <v>216</v>
      </c>
      <c r="H15" s="23">
        <v>551280</v>
      </c>
      <c r="I15" s="23">
        <v>551280</v>
      </c>
      <c r="J15" s="23"/>
      <c r="K15" s="23"/>
      <c r="L15" s="23">
        <v>551280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5" customHeight="1" spans="1:23">
      <c r="A16" s="148" t="s">
        <v>70</v>
      </c>
      <c r="B16" s="20" t="s">
        <v>207</v>
      </c>
      <c r="C16" s="20" t="s">
        <v>208</v>
      </c>
      <c r="D16" s="20" t="s">
        <v>93</v>
      </c>
      <c r="E16" s="20" t="s">
        <v>94</v>
      </c>
      <c r="F16" s="20" t="s">
        <v>219</v>
      </c>
      <c r="G16" s="20" t="s">
        <v>220</v>
      </c>
      <c r="H16" s="23">
        <v>96660</v>
      </c>
      <c r="I16" s="23">
        <v>96660</v>
      </c>
      <c r="J16" s="23"/>
      <c r="K16" s="23"/>
      <c r="L16" s="23">
        <v>96660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5" customHeight="1" spans="1:23">
      <c r="A17" s="148" t="s">
        <v>70</v>
      </c>
      <c r="B17" s="20" t="s">
        <v>207</v>
      </c>
      <c r="C17" s="20" t="s">
        <v>208</v>
      </c>
      <c r="D17" s="20" t="s">
        <v>93</v>
      </c>
      <c r="E17" s="20" t="s">
        <v>94</v>
      </c>
      <c r="F17" s="20" t="s">
        <v>219</v>
      </c>
      <c r="G17" s="20" t="s">
        <v>220</v>
      </c>
      <c r="H17" s="23">
        <v>149760</v>
      </c>
      <c r="I17" s="23">
        <v>149760</v>
      </c>
      <c r="J17" s="23"/>
      <c r="K17" s="23"/>
      <c r="L17" s="23">
        <v>149760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5" customHeight="1" spans="1:23">
      <c r="A18" s="148" t="s">
        <v>70</v>
      </c>
      <c r="B18" s="20" t="s">
        <v>207</v>
      </c>
      <c r="C18" s="20" t="s">
        <v>208</v>
      </c>
      <c r="D18" s="20" t="s">
        <v>93</v>
      </c>
      <c r="E18" s="20" t="s">
        <v>94</v>
      </c>
      <c r="F18" s="20" t="s">
        <v>219</v>
      </c>
      <c r="G18" s="20" t="s">
        <v>220</v>
      </c>
      <c r="H18" s="23">
        <v>120900</v>
      </c>
      <c r="I18" s="23">
        <v>120900</v>
      </c>
      <c r="J18" s="23"/>
      <c r="K18" s="23"/>
      <c r="L18" s="23">
        <v>120900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36" customHeight="1" spans="1:23">
      <c r="A19" s="148" t="s">
        <v>70</v>
      </c>
      <c r="B19" s="20" t="s">
        <v>221</v>
      </c>
      <c r="C19" s="20" t="s">
        <v>222</v>
      </c>
      <c r="D19" s="20" t="s">
        <v>93</v>
      </c>
      <c r="E19" s="20" t="s">
        <v>94</v>
      </c>
      <c r="F19" s="20" t="s">
        <v>219</v>
      </c>
      <c r="G19" s="20" t="s">
        <v>220</v>
      </c>
      <c r="H19" s="23">
        <v>162000</v>
      </c>
      <c r="I19" s="23">
        <v>162000</v>
      </c>
      <c r="J19" s="23"/>
      <c r="K19" s="23"/>
      <c r="L19" s="23">
        <v>162000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35" customHeight="1" spans="1:23">
      <c r="A20" s="148" t="s">
        <v>70</v>
      </c>
      <c r="B20" s="20" t="s">
        <v>223</v>
      </c>
      <c r="C20" s="20" t="s">
        <v>224</v>
      </c>
      <c r="D20" s="20" t="s">
        <v>103</v>
      </c>
      <c r="E20" s="20" t="s">
        <v>104</v>
      </c>
      <c r="F20" s="20" t="s">
        <v>225</v>
      </c>
      <c r="G20" s="20" t="s">
        <v>226</v>
      </c>
      <c r="H20" s="23">
        <v>641222.72</v>
      </c>
      <c r="I20" s="23">
        <v>641222.72</v>
      </c>
      <c r="J20" s="23"/>
      <c r="K20" s="23"/>
      <c r="L20" s="23">
        <v>641222.72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35" customHeight="1" spans="1:23">
      <c r="A21" s="148" t="s">
        <v>70</v>
      </c>
      <c r="B21" s="20" t="s">
        <v>223</v>
      </c>
      <c r="C21" s="20" t="s">
        <v>224</v>
      </c>
      <c r="D21" s="20" t="s">
        <v>103</v>
      </c>
      <c r="E21" s="20" t="s">
        <v>104</v>
      </c>
      <c r="F21" s="20" t="s">
        <v>225</v>
      </c>
      <c r="G21" s="20" t="s">
        <v>226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35" customHeight="1" spans="1:23">
      <c r="A22" s="148" t="s">
        <v>70</v>
      </c>
      <c r="B22" s="20" t="s">
        <v>223</v>
      </c>
      <c r="C22" s="20" t="s">
        <v>224</v>
      </c>
      <c r="D22" s="20" t="s">
        <v>105</v>
      </c>
      <c r="E22" s="20" t="s">
        <v>106</v>
      </c>
      <c r="F22" s="20" t="s">
        <v>227</v>
      </c>
      <c r="G22" s="20" t="s">
        <v>228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3" customHeight="1" spans="1:23">
      <c r="A23" s="148" t="s">
        <v>70</v>
      </c>
      <c r="B23" s="20" t="s">
        <v>223</v>
      </c>
      <c r="C23" s="20" t="s">
        <v>224</v>
      </c>
      <c r="D23" s="20" t="s">
        <v>115</v>
      </c>
      <c r="E23" s="20" t="s">
        <v>116</v>
      </c>
      <c r="F23" s="20" t="s">
        <v>229</v>
      </c>
      <c r="G23" s="20" t="s">
        <v>230</v>
      </c>
      <c r="H23" s="23">
        <v>228254.14</v>
      </c>
      <c r="I23" s="23">
        <v>228254.14</v>
      </c>
      <c r="J23" s="23"/>
      <c r="K23" s="23"/>
      <c r="L23" s="23">
        <v>228254.14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3" customHeight="1" spans="1:23">
      <c r="A24" s="148" t="s">
        <v>70</v>
      </c>
      <c r="B24" s="20" t="s">
        <v>223</v>
      </c>
      <c r="C24" s="20" t="s">
        <v>224</v>
      </c>
      <c r="D24" s="20" t="s">
        <v>117</v>
      </c>
      <c r="E24" s="20" t="s">
        <v>118</v>
      </c>
      <c r="F24" s="20" t="s">
        <v>229</v>
      </c>
      <c r="G24" s="20" t="s">
        <v>230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3" customHeight="1" spans="1:23">
      <c r="A25" s="148" t="s">
        <v>70</v>
      </c>
      <c r="B25" s="20" t="s">
        <v>223</v>
      </c>
      <c r="C25" s="20" t="s">
        <v>224</v>
      </c>
      <c r="D25" s="20" t="s">
        <v>117</v>
      </c>
      <c r="E25" s="20" t="s">
        <v>118</v>
      </c>
      <c r="F25" s="20" t="s">
        <v>229</v>
      </c>
      <c r="G25" s="20" t="s">
        <v>230</v>
      </c>
      <c r="H25" s="23">
        <v>56288.45</v>
      </c>
      <c r="I25" s="23">
        <v>56288.45</v>
      </c>
      <c r="J25" s="23"/>
      <c r="K25" s="23"/>
      <c r="L25" s="23">
        <v>56288.45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3" customHeight="1" spans="1:23">
      <c r="A26" s="148" t="s">
        <v>70</v>
      </c>
      <c r="B26" s="20" t="s">
        <v>223</v>
      </c>
      <c r="C26" s="20" t="s">
        <v>224</v>
      </c>
      <c r="D26" s="20" t="s">
        <v>119</v>
      </c>
      <c r="E26" s="20" t="s">
        <v>120</v>
      </c>
      <c r="F26" s="20" t="s">
        <v>231</v>
      </c>
      <c r="G26" s="20" t="s">
        <v>232</v>
      </c>
      <c r="H26" s="23">
        <v>175669.26</v>
      </c>
      <c r="I26" s="23">
        <v>175669.26</v>
      </c>
      <c r="J26" s="23"/>
      <c r="K26" s="23"/>
      <c r="L26" s="23">
        <v>175669.26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3" customHeight="1" spans="1:23">
      <c r="A27" s="148" t="s">
        <v>70</v>
      </c>
      <c r="B27" s="20" t="s">
        <v>223</v>
      </c>
      <c r="C27" s="20" t="s">
        <v>224</v>
      </c>
      <c r="D27" s="20" t="s">
        <v>119</v>
      </c>
      <c r="E27" s="20" t="s">
        <v>120</v>
      </c>
      <c r="F27" s="20" t="s">
        <v>231</v>
      </c>
      <c r="G27" s="20" t="s">
        <v>232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34" customHeight="1" spans="1:23">
      <c r="A28" s="148" t="s">
        <v>70</v>
      </c>
      <c r="B28" s="20" t="s">
        <v>223</v>
      </c>
      <c r="C28" s="20" t="s">
        <v>224</v>
      </c>
      <c r="D28" s="20" t="s">
        <v>121</v>
      </c>
      <c r="E28" s="20" t="s">
        <v>122</v>
      </c>
      <c r="F28" s="20" t="s">
        <v>233</v>
      </c>
      <c r="G28" s="20" t="s">
        <v>234</v>
      </c>
      <c r="H28" s="23">
        <v>8015.28</v>
      </c>
      <c r="I28" s="23">
        <v>8015.28</v>
      </c>
      <c r="J28" s="23"/>
      <c r="K28" s="23"/>
      <c r="L28" s="23">
        <v>8015.28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34" customHeight="1" spans="1:23">
      <c r="A29" s="148" t="s">
        <v>70</v>
      </c>
      <c r="B29" s="20" t="s">
        <v>223</v>
      </c>
      <c r="C29" s="20" t="s">
        <v>224</v>
      </c>
      <c r="D29" s="20" t="s">
        <v>121</v>
      </c>
      <c r="E29" s="20" t="s">
        <v>122</v>
      </c>
      <c r="F29" s="20" t="s">
        <v>233</v>
      </c>
      <c r="G29" s="20" t="s">
        <v>234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34" customHeight="1" spans="1:23">
      <c r="A30" s="148" t="s">
        <v>70</v>
      </c>
      <c r="B30" s="20" t="s">
        <v>223</v>
      </c>
      <c r="C30" s="20" t="s">
        <v>224</v>
      </c>
      <c r="D30" s="20" t="s">
        <v>121</v>
      </c>
      <c r="E30" s="20" t="s">
        <v>122</v>
      </c>
      <c r="F30" s="20" t="s">
        <v>233</v>
      </c>
      <c r="G30" s="20" t="s">
        <v>234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48" t="s">
        <v>70</v>
      </c>
      <c r="B31" s="20" t="s">
        <v>223</v>
      </c>
      <c r="C31" s="20" t="s">
        <v>224</v>
      </c>
      <c r="D31" s="20" t="s">
        <v>87</v>
      </c>
      <c r="E31" s="20" t="s">
        <v>88</v>
      </c>
      <c r="F31" s="20" t="s">
        <v>233</v>
      </c>
      <c r="G31" s="20" t="s">
        <v>234</v>
      </c>
      <c r="H31" s="23">
        <v>794.44</v>
      </c>
      <c r="I31" s="23">
        <v>794.44</v>
      </c>
      <c r="J31" s="23"/>
      <c r="K31" s="23"/>
      <c r="L31" s="23">
        <v>794.44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48" t="s">
        <v>70</v>
      </c>
      <c r="B32" s="20" t="s">
        <v>223</v>
      </c>
      <c r="C32" s="20" t="s">
        <v>224</v>
      </c>
      <c r="D32" s="20" t="s">
        <v>93</v>
      </c>
      <c r="E32" s="20" t="s">
        <v>94</v>
      </c>
      <c r="F32" s="20" t="s">
        <v>233</v>
      </c>
      <c r="G32" s="20" t="s">
        <v>234</v>
      </c>
      <c r="H32" s="23">
        <v>5549.57</v>
      </c>
      <c r="I32" s="23">
        <v>5549.57</v>
      </c>
      <c r="J32" s="23"/>
      <c r="K32" s="23"/>
      <c r="L32" s="23">
        <v>5549.57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34" customHeight="1" spans="1:23">
      <c r="A33" s="148" t="s">
        <v>70</v>
      </c>
      <c r="B33" s="20" t="s">
        <v>223</v>
      </c>
      <c r="C33" s="20" t="s">
        <v>224</v>
      </c>
      <c r="D33" s="20" t="s">
        <v>121</v>
      </c>
      <c r="E33" s="20" t="s">
        <v>122</v>
      </c>
      <c r="F33" s="20" t="s">
        <v>233</v>
      </c>
      <c r="G33" s="20" t="s">
        <v>234</v>
      </c>
      <c r="H33" s="23">
        <v>17160</v>
      </c>
      <c r="I33" s="23">
        <v>17160</v>
      </c>
      <c r="J33" s="23"/>
      <c r="K33" s="23"/>
      <c r="L33" s="23">
        <v>17160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4" customHeight="1" spans="1:23">
      <c r="A34" s="148" t="s">
        <v>70</v>
      </c>
      <c r="B34" s="20" t="s">
        <v>235</v>
      </c>
      <c r="C34" s="20" t="s">
        <v>128</v>
      </c>
      <c r="D34" s="20" t="s">
        <v>127</v>
      </c>
      <c r="E34" s="20" t="s">
        <v>128</v>
      </c>
      <c r="F34" s="20" t="s">
        <v>236</v>
      </c>
      <c r="G34" s="20" t="s">
        <v>128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4" customHeight="1" spans="1:23">
      <c r="A35" s="148" t="s">
        <v>70</v>
      </c>
      <c r="B35" s="20" t="s">
        <v>235</v>
      </c>
      <c r="C35" s="20" t="s">
        <v>128</v>
      </c>
      <c r="D35" s="20" t="s">
        <v>127</v>
      </c>
      <c r="E35" s="20" t="s">
        <v>128</v>
      </c>
      <c r="F35" s="20" t="s">
        <v>236</v>
      </c>
      <c r="G35" s="20" t="s">
        <v>128</v>
      </c>
      <c r="H35" s="23">
        <v>543425.64</v>
      </c>
      <c r="I35" s="23">
        <v>543425.64</v>
      </c>
      <c r="J35" s="23"/>
      <c r="K35" s="23"/>
      <c r="L35" s="23">
        <v>543425.64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4" customHeight="1" spans="1:23">
      <c r="A36" s="148" t="s">
        <v>70</v>
      </c>
      <c r="B36" s="20" t="s">
        <v>237</v>
      </c>
      <c r="C36" s="20" t="s">
        <v>238</v>
      </c>
      <c r="D36" s="20" t="s">
        <v>87</v>
      </c>
      <c r="E36" s="20" t="s">
        <v>88</v>
      </c>
      <c r="F36" s="20" t="s">
        <v>239</v>
      </c>
      <c r="G36" s="20" t="s">
        <v>240</v>
      </c>
      <c r="H36" s="23">
        <v>75080</v>
      </c>
      <c r="I36" s="23">
        <v>75080</v>
      </c>
      <c r="J36" s="23"/>
      <c r="K36" s="23"/>
      <c r="L36" s="23">
        <v>75080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4" customHeight="1" spans="1:23">
      <c r="A37" s="148" t="s">
        <v>70</v>
      </c>
      <c r="B37" s="20" t="s">
        <v>237</v>
      </c>
      <c r="C37" s="20" t="s">
        <v>238</v>
      </c>
      <c r="D37" s="20" t="s">
        <v>87</v>
      </c>
      <c r="E37" s="20" t="s">
        <v>88</v>
      </c>
      <c r="F37" s="20" t="s">
        <v>241</v>
      </c>
      <c r="G37" s="20" t="s">
        <v>242</v>
      </c>
      <c r="H37" s="23">
        <v>15000</v>
      </c>
      <c r="I37" s="23">
        <v>15000</v>
      </c>
      <c r="J37" s="23"/>
      <c r="K37" s="23"/>
      <c r="L37" s="23">
        <v>15000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4" customHeight="1" spans="1:23">
      <c r="A38" s="148" t="s">
        <v>70</v>
      </c>
      <c r="B38" s="20" t="s">
        <v>243</v>
      </c>
      <c r="C38" s="20" t="s">
        <v>182</v>
      </c>
      <c r="D38" s="20" t="s">
        <v>87</v>
      </c>
      <c r="E38" s="20" t="s">
        <v>88</v>
      </c>
      <c r="F38" s="20" t="s">
        <v>244</v>
      </c>
      <c r="G38" s="20" t="s">
        <v>182</v>
      </c>
      <c r="H38" s="23">
        <v>11000</v>
      </c>
      <c r="I38" s="23">
        <v>11000</v>
      </c>
      <c r="J38" s="23"/>
      <c r="K38" s="23"/>
      <c r="L38" s="23">
        <v>11000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4" customHeight="1" spans="1:23">
      <c r="A39" s="148" t="s">
        <v>70</v>
      </c>
      <c r="B39" s="20" t="s">
        <v>237</v>
      </c>
      <c r="C39" s="20" t="s">
        <v>238</v>
      </c>
      <c r="D39" s="20" t="s">
        <v>93</v>
      </c>
      <c r="E39" s="20" t="s">
        <v>94</v>
      </c>
      <c r="F39" s="20" t="s">
        <v>241</v>
      </c>
      <c r="G39" s="20" t="s">
        <v>242</v>
      </c>
      <c r="H39" s="23">
        <v>5000</v>
      </c>
      <c r="I39" s="23">
        <v>5000</v>
      </c>
      <c r="J39" s="23"/>
      <c r="K39" s="23"/>
      <c r="L39" s="23">
        <v>5000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4" customHeight="1" spans="1:23">
      <c r="A40" s="148" t="s">
        <v>70</v>
      </c>
      <c r="B40" s="20" t="s">
        <v>237</v>
      </c>
      <c r="C40" s="20" t="s">
        <v>238</v>
      </c>
      <c r="D40" s="20" t="s">
        <v>93</v>
      </c>
      <c r="E40" s="20" t="s">
        <v>94</v>
      </c>
      <c r="F40" s="20" t="s">
        <v>239</v>
      </c>
      <c r="G40" s="20" t="s">
        <v>240</v>
      </c>
      <c r="H40" s="23">
        <v>27490</v>
      </c>
      <c r="I40" s="23">
        <v>27490</v>
      </c>
      <c r="J40" s="23"/>
      <c r="K40" s="23"/>
      <c r="L40" s="23">
        <v>27490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4" customHeight="1" spans="1:23">
      <c r="A41" s="148" t="s">
        <v>70</v>
      </c>
      <c r="B41" s="20" t="s">
        <v>245</v>
      </c>
      <c r="C41" s="20" t="s">
        <v>246</v>
      </c>
      <c r="D41" s="20" t="s">
        <v>99</v>
      </c>
      <c r="E41" s="20" t="s">
        <v>100</v>
      </c>
      <c r="F41" s="20" t="s">
        <v>239</v>
      </c>
      <c r="G41" s="20" t="s">
        <v>240</v>
      </c>
      <c r="H41" s="23">
        <v>15600</v>
      </c>
      <c r="I41" s="23">
        <v>15600</v>
      </c>
      <c r="J41" s="23"/>
      <c r="K41" s="23"/>
      <c r="L41" s="23">
        <v>15600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4" customHeight="1" spans="1:23">
      <c r="A42" s="148" t="s">
        <v>70</v>
      </c>
      <c r="B42" s="20" t="s">
        <v>245</v>
      </c>
      <c r="C42" s="20" t="s">
        <v>246</v>
      </c>
      <c r="D42" s="20" t="s">
        <v>101</v>
      </c>
      <c r="E42" s="20" t="s">
        <v>102</v>
      </c>
      <c r="F42" s="20" t="s">
        <v>239</v>
      </c>
      <c r="G42" s="20" t="s">
        <v>240</v>
      </c>
      <c r="H42" s="23">
        <v>1200</v>
      </c>
      <c r="I42" s="23">
        <v>1200</v>
      </c>
      <c r="J42" s="23"/>
      <c r="K42" s="23"/>
      <c r="L42" s="23">
        <v>1200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4" customHeight="1" spans="1:23">
      <c r="A43" s="148" t="s">
        <v>70</v>
      </c>
      <c r="B43" s="20" t="s">
        <v>247</v>
      </c>
      <c r="C43" s="20" t="s">
        <v>248</v>
      </c>
      <c r="D43" s="20" t="s">
        <v>87</v>
      </c>
      <c r="E43" s="20" t="s">
        <v>88</v>
      </c>
      <c r="F43" s="20" t="s">
        <v>249</v>
      </c>
      <c r="G43" s="20" t="s">
        <v>250</v>
      </c>
      <c r="H43" s="23">
        <v>19543.5</v>
      </c>
      <c r="I43" s="23">
        <v>19543.5</v>
      </c>
      <c r="J43" s="23"/>
      <c r="K43" s="23"/>
      <c r="L43" s="23">
        <v>19543.5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4" customHeight="1" spans="1:23">
      <c r="A44" s="148" t="s">
        <v>70</v>
      </c>
      <c r="B44" s="20" t="s">
        <v>247</v>
      </c>
      <c r="C44" s="20" t="s">
        <v>248</v>
      </c>
      <c r="D44" s="20" t="s">
        <v>93</v>
      </c>
      <c r="E44" s="20" t="s">
        <v>94</v>
      </c>
      <c r="F44" s="20" t="s">
        <v>249</v>
      </c>
      <c r="G44" s="20" t="s">
        <v>250</v>
      </c>
      <c r="H44" s="23">
        <v>5499.9</v>
      </c>
      <c r="I44" s="23">
        <v>5499.9</v>
      </c>
      <c r="J44" s="23"/>
      <c r="K44" s="23"/>
      <c r="L44" s="23">
        <v>5499.9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4" customHeight="1" spans="1:23">
      <c r="A45" s="148" t="s">
        <v>70</v>
      </c>
      <c r="B45" s="20" t="s">
        <v>251</v>
      </c>
      <c r="C45" s="20" t="s">
        <v>252</v>
      </c>
      <c r="D45" s="20" t="s">
        <v>87</v>
      </c>
      <c r="E45" s="20" t="s">
        <v>88</v>
      </c>
      <c r="F45" s="20" t="s">
        <v>253</v>
      </c>
      <c r="G45" s="20" t="s">
        <v>252</v>
      </c>
      <c r="H45" s="23">
        <v>26058</v>
      </c>
      <c r="I45" s="23">
        <v>26058</v>
      </c>
      <c r="J45" s="23"/>
      <c r="K45" s="23"/>
      <c r="L45" s="23">
        <v>26058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4" customHeight="1" spans="1:23">
      <c r="A46" s="148" t="s">
        <v>70</v>
      </c>
      <c r="B46" s="20" t="s">
        <v>251</v>
      </c>
      <c r="C46" s="20" t="s">
        <v>252</v>
      </c>
      <c r="D46" s="20" t="s">
        <v>93</v>
      </c>
      <c r="E46" s="20" t="s">
        <v>94</v>
      </c>
      <c r="F46" s="20" t="s">
        <v>253</v>
      </c>
      <c r="G46" s="20" t="s">
        <v>252</v>
      </c>
      <c r="H46" s="23">
        <v>7333.2</v>
      </c>
      <c r="I46" s="23">
        <v>7333.2</v>
      </c>
      <c r="J46" s="23"/>
      <c r="K46" s="23"/>
      <c r="L46" s="23">
        <v>7333.2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4" customHeight="1" spans="1:23">
      <c r="A47" s="148" t="s">
        <v>70</v>
      </c>
      <c r="B47" s="20" t="s">
        <v>254</v>
      </c>
      <c r="C47" s="20" t="s">
        <v>255</v>
      </c>
      <c r="D47" s="20" t="s">
        <v>87</v>
      </c>
      <c r="E47" s="20" t="s">
        <v>88</v>
      </c>
      <c r="F47" s="20" t="s">
        <v>256</v>
      </c>
      <c r="G47" s="20" t="s">
        <v>255</v>
      </c>
      <c r="H47" s="23">
        <v>504</v>
      </c>
      <c r="I47" s="23">
        <v>504</v>
      </c>
      <c r="J47" s="23"/>
      <c r="K47" s="23"/>
      <c r="L47" s="23">
        <v>504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4" customHeight="1" spans="1:23">
      <c r="A48" s="148" t="s">
        <v>70</v>
      </c>
      <c r="B48" s="20" t="s">
        <v>254</v>
      </c>
      <c r="C48" s="20" t="s">
        <v>255</v>
      </c>
      <c r="D48" s="20" t="s">
        <v>93</v>
      </c>
      <c r="E48" s="20" t="s">
        <v>94</v>
      </c>
      <c r="F48" s="20" t="s">
        <v>256</v>
      </c>
      <c r="G48" s="20" t="s">
        <v>255</v>
      </c>
      <c r="H48" s="23">
        <v>162</v>
      </c>
      <c r="I48" s="23">
        <v>162</v>
      </c>
      <c r="J48" s="23"/>
      <c r="K48" s="23"/>
      <c r="L48" s="23">
        <v>162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4" customHeight="1" spans="1:23">
      <c r="A49" s="148" t="s">
        <v>70</v>
      </c>
      <c r="B49" s="20" t="s">
        <v>257</v>
      </c>
      <c r="C49" s="20" t="s">
        <v>258</v>
      </c>
      <c r="D49" s="20" t="s">
        <v>87</v>
      </c>
      <c r="E49" s="20" t="s">
        <v>88</v>
      </c>
      <c r="F49" s="20" t="s">
        <v>259</v>
      </c>
      <c r="G49" s="20" t="s">
        <v>258</v>
      </c>
      <c r="H49" s="23">
        <v>15000</v>
      </c>
      <c r="I49" s="23">
        <v>15000</v>
      </c>
      <c r="J49" s="23"/>
      <c r="K49" s="23"/>
      <c r="L49" s="23">
        <v>15000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4" customHeight="1" spans="1:23">
      <c r="A50" s="148" t="s">
        <v>70</v>
      </c>
      <c r="B50" s="20" t="s">
        <v>260</v>
      </c>
      <c r="C50" s="20" t="s">
        <v>261</v>
      </c>
      <c r="D50" s="20" t="s">
        <v>87</v>
      </c>
      <c r="E50" s="20" t="s">
        <v>88</v>
      </c>
      <c r="F50" s="20" t="s">
        <v>262</v>
      </c>
      <c r="G50" s="20" t="s">
        <v>263</v>
      </c>
      <c r="H50" s="23">
        <v>292200</v>
      </c>
      <c r="I50" s="23">
        <v>292200</v>
      </c>
      <c r="J50" s="23"/>
      <c r="K50" s="23"/>
      <c r="L50" s="23">
        <v>292200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4" customHeight="1" spans="1:23">
      <c r="A51" s="148" t="s">
        <v>70</v>
      </c>
      <c r="B51" s="20" t="s">
        <v>264</v>
      </c>
      <c r="C51" s="20" t="s">
        <v>265</v>
      </c>
      <c r="D51" s="20" t="s">
        <v>99</v>
      </c>
      <c r="E51" s="20" t="s">
        <v>100</v>
      </c>
      <c r="F51" s="20" t="s">
        <v>266</v>
      </c>
      <c r="G51" s="20" t="s">
        <v>267</v>
      </c>
      <c r="H51" s="23">
        <v>569038.2</v>
      </c>
      <c r="I51" s="23">
        <v>569038.2</v>
      </c>
      <c r="J51" s="23"/>
      <c r="K51" s="23"/>
      <c r="L51" s="23">
        <v>569038.2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4" customHeight="1" spans="1:23">
      <c r="A52" s="148" t="s">
        <v>70</v>
      </c>
      <c r="B52" s="20" t="s">
        <v>264</v>
      </c>
      <c r="C52" s="20" t="s">
        <v>265</v>
      </c>
      <c r="D52" s="20" t="s">
        <v>101</v>
      </c>
      <c r="E52" s="20" t="s">
        <v>102</v>
      </c>
      <c r="F52" s="20" t="s">
        <v>266</v>
      </c>
      <c r="G52" s="20" t="s">
        <v>267</v>
      </c>
      <c r="H52" s="23">
        <v>44051.4</v>
      </c>
      <c r="I52" s="23">
        <v>44051.4</v>
      </c>
      <c r="J52" s="23"/>
      <c r="K52" s="23"/>
      <c r="L52" s="23">
        <v>44051.4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4" customHeight="1" spans="1:23">
      <c r="A53" s="148" t="s">
        <v>70</v>
      </c>
      <c r="B53" s="20" t="s">
        <v>268</v>
      </c>
      <c r="C53" s="20" t="s">
        <v>269</v>
      </c>
      <c r="D53" s="20" t="s">
        <v>109</v>
      </c>
      <c r="E53" s="20" t="s">
        <v>110</v>
      </c>
      <c r="F53" s="20" t="s">
        <v>270</v>
      </c>
      <c r="G53" s="20" t="s">
        <v>271</v>
      </c>
      <c r="H53" s="23">
        <v>7000</v>
      </c>
      <c r="I53" s="23">
        <v>7000</v>
      </c>
      <c r="J53" s="23"/>
      <c r="K53" s="23"/>
      <c r="L53" s="23">
        <v>7000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4" customHeight="1" spans="1:23">
      <c r="A54" s="22" t="s">
        <v>55</v>
      </c>
      <c r="B54" s="22"/>
      <c r="C54" s="22"/>
      <c r="D54" s="22"/>
      <c r="E54" s="22"/>
      <c r="F54" s="22"/>
      <c r="G54" s="22"/>
      <c r="H54" s="23">
        <v>7301306.7</v>
      </c>
      <c r="I54" s="23">
        <v>7301306.7</v>
      </c>
      <c r="J54" s="23"/>
      <c r="K54" s="23"/>
      <c r="L54" s="23">
        <v>7301306.7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</sheetData>
  <mergeCells count="30">
    <mergeCell ref="A2:W2"/>
    <mergeCell ref="A3:G3"/>
    <mergeCell ref="H4:W4"/>
    <mergeCell ref="I5:M5"/>
    <mergeCell ref="N5:P5"/>
    <mergeCell ref="R5:W5"/>
    <mergeCell ref="A54:G5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57638888888889" right="0.357638888888889" top="0.60625" bottom="0.409027777777778" header="0.5" footer="0.5"/>
  <pageSetup paperSize="9" scale="6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4"/>
  <sheetViews>
    <sheetView showZeros="0" workbookViewId="0">
      <selection activeCell="H23" sqref="H23"/>
    </sheetView>
  </sheetViews>
  <sheetFormatPr defaultColWidth="9.14285714285714" defaultRowHeight="14.25" customHeight="1"/>
  <cols>
    <col min="1" max="1" width="9.85714285714286" customWidth="1"/>
    <col min="2" max="2" width="20.4285714285714" customWidth="1"/>
    <col min="3" max="3" width="19.4285714285714" customWidth="1"/>
    <col min="4" max="4" width="11.7142857142857" customWidth="1"/>
    <col min="5" max="5" width="7.28571428571429" customWidth="1"/>
    <col min="6" max="6" width="15" customWidth="1"/>
    <col min="7" max="7" width="5.85714285714286" customWidth="1"/>
    <col min="8" max="8" width="11" customWidth="1"/>
    <col min="9" max="9" width="11.2857142857143" customWidth="1"/>
    <col min="10" max="10" width="12.8571428571429" customWidth="1"/>
    <col min="11" max="11" width="13.1428571428571" customWidth="1"/>
    <col min="12" max="12" width="6.85714285714286" customWidth="1"/>
    <col min="13" max="13" width="7.28571428571429" customWidth="1"/>
    <col min="14" max="14" width="5.42857142857143" customWidth="1"/>
    <col min="15" max="16" width="6.71428571428571" customWidth="1"/>
    <col min="17" max="17" width="6.14285714285714" customWidth="1"/>
    <col min="18" max="18" width="5" customWidth="1"/>
    <col min="19" max="19" width="5.28571428571429" customWidth="1"/>
    <col min="20" max="20" width="7.14285714285714" customWidth="1"/>
    <col min="21" max="21" width="5.71428571428571" customWidth="1"/>
    <col min="22" max="22" width="6" customWidth="1"/>
    <col min="23" max="23" width="6.57142857142857" customWidth="1"/>
  </cols>
  <sheetData>
    <row r="1" ht="13.5" customHeight="1" spans="2:23">
      <c r="B1" s="135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35"/>
      <c r="W1" s="32" t="s">
        <v>272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"单位名称："&amp;"临沧市统计局"</f>
        <v>单位名称：临沧市统计局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5"/>
      <c r="W3" s="32" t="s">
        <v>177</v>
      </c>
    </row>
    <row r="4" ht="18.75" customHeight="1" spans="1:23">
      <c r="A4" s="9" t="s">
        <v>273</v>
      </c>
      <c r="B4" s="10" t="s">
        <v>191</v>
      </c>
      <c r="C4" s="9" t="s">
        <v>192</v>
      </c>
      <c r="D4" s="9" t="s">
        <v>274</v>
      </c>
      <c r="E4" s="10" t="s">
        <v>193</v>
      </c>
      <c r="F4" s="10" t="s">
        <v>194</v>
      </c>
      <c r="G4" s="10" t="s">
        <v>275</v>
      </c>
      <c r="H4" s="10" t="s">
        <v>276</v>
      </c>
      <c r="I4" s="26" t="s">
        <v>55</v>
      </c>
      <c r="J4" s="11" t="s">
        <v>277</v>
      </c>
      <c r="K4" s="12"/>
      <c r="L4" s="12"/>
      <c r="M4" s="13"/>
      <c r="N4" s="11" t="s">
        <v>199</v>
      </c>
      <c r="O4" s="12"/>
      <c r="P4" s="13"/>
      <c r="Q4" s="10" t="s">
        <v>61</v>
      </c>
      <c r="R4" s="11" t="s">
        <v>77</v>
      </c>
      <c r="S4" s="12"/>
      <c r="T4" s="12"/>
      <c r="U4" s="12"/>
      <c r="V4" s="12"/>
      <c r="W4" s="13"/>
    </row>
    <row r="5" ht="18.75" customHeight="1" spans="1:23">
      <c r="A5" s="14"/>
      <c r="B5" s="27"/>
      <c r="C5" s="14"/>
      <c r="D5" s="14"/>
      <c r="E5" s="15"/>
      <c r="F5" s="15"/>
      <c r="G5" s="15"/>
      <c r="H5" s="15"/>
      <c r="I5" s="27"/>
      <c r="J5" s="138" t="s">
        <v>58</v>
      </c>
      <c r="K5" s="139"/>
      <c r="L5" s="10" t="s">
        <v>59</v>
      </c>
      <c r="M5" s="10" t="s">
        <v>60</v>
      </c>
      <c r="N5" s="10" t="s">
        <v>58</v>
      </c>
      <c r="O5" s="10" t="s">
        <v>59</v>
      </c>
      <c r="P5" s="10" t="s">
        <v>60</v>
      </c>
      <c r="Q5" s="15"/>
      <c r="R5" s="10" t="s">
        <v>57</v>
      </c>
      <c r="S5" s="9" t="s">
        <v>64</v>
      </c>
      <c r="T5" s="9" t="s">
        <v>65</v>
      </c>
      <c r="U5" s="9" t="s">
        <v>66</v>
      </c>
      <c r="V5" s="9" t="s">
        <v>67</v>
      </c>
      <c r="W5" s="9" t="s">
        <v>68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27"/>
      <c r="J6" s="140" t="s">
        <v>57</v>
      </c>
      <c r="K6" s="127"/>
      <c r="L6" s="27"/>
      <c r="M6" s="27"/>
      <c r="N6" s="27"/>
      <c r="O6" s="27"/>
      <c r="P6" s="27"/>
      <c r="Q6" s="27"/>
      <c r="R6" s="27"/>
      <c r="S6" s="141"/>
      <c r="T6" s="141"/>
      <c r="U6" s="141"/>
      <c r="V6" s="141"/>
      <c r="W6" s="141"/>
    </row>
    <row r="7" ht="36" customHeight="1" spans="1:23">
      <c r="A7" s="16"/>
      <c r="B7" s="28"/>
      <c r="C7" s="16"/>
      <c r="D7" s="16"/>
      <c r="E7" s="17"/>
      <c r="F7" s="17"/>
      <c r="G7" s="17"/>
      <c r="H7" s="17"/>
      <c r="I7" s="28"/>
      <c r="J7" s="40" t="s">
        <v>57</v>
      </c>
      <c r="K7" s="40" t="s">
        <v>278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27" customHeight="1" spans="1:23">
      <c r="A8" s="136">
        <v>1</v>
      </c>
      <c r="B8" s="136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  <c r="Q8" s="136">
        <v>17</v>
      </c>
      <c r="R8" s="136">
        <v>18</v>
      </c>
      <c r="S8" s="136">
        <v>19</v>
      </c>
      <c r="T8" s="136">
        <v>20</v>
      </c>
      <c r="U8" s="136">
        <v>21</v>
      </c>
      <c r="V8" s="136">
        <v>22</v>
      </c>
      <c r="W8" s="136">
        <v>23</v>
      </c>
    </row>
    <row r="9" ht="27" customHeight="1" spans="1:23">
      <c r="A9" s="20"/>
      <c r="B9" s="20"/>
      <c r="C9" s="20" t="s">
        <v>279</v>
      </c>
      <c r="D9" s="20"/>
      <c r="E9" s="20"/>
      <c r="F9" s="20"/>
      <c r="G9" s="20"/>
      <c r="H9" s="20"/>
      <c r="I9" s="23">
        <v>250000</v>
      </c>
      <c r="J9" s="23">
        <v>250000</v>
      </c>
      <c r="K9" s="23">
        <v>250000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7" customHeight="1" spans="1:23">
      <c r="A10" s="29" t="s">
        <v>280</v>
      </c>
      <c r="B10" s="29" t="s">
        <v>281</v>
      </c>
      <c r="C10" s="29" t="s">
        <v>279</v>
      </c>
      <c r="D10" s="29" t="s">
        <v>70</v>
      </c>
      <c r="E10" s="29" t="s">
        <v>91</v>
      </c>
      <c r="F10" s="29" t="s">
        <v>92</v>
      </c>
      <c r="G10" s="29" t="s">
        <v>239</v>
      </c>
      <c r="H10" s="29" t="s">
        <v>240</v>
      </c>
      <c r="I10" s="23">
        <v>50000</v>
      </c>
      <c r="J10" s="23">
        <v>50000</v>
      </c>
      <c r="K10" s="23">
        <v>50000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7" customHeight="1" spans="1:23">
      <c r="A11" s="29" t="s">
        <v>280</v>
      </c>
      <c r="B11" s="29" t="s">
        <v>281</v>
      </c>
      <c r="C11" s="29" t="s">
        <v>279</v>
      </c>
      <c r="D11" s="29" t="s">
        <v>70</v>
      </c>
      <c r="E11" s="29" t="s">
        <v>91</v>
      </c>
      <c r="F11" s="29" t="s">
        <v>92</v>
      </c>
      <c r="G11" s="29" t="s">
        <v>241</v>
      </c>
      <c r="H11" s="29" t="s">
        <v>242</v>
      </c>
      <c r="I11" s="23">
        <v>35000</v>
      </c>
      <c r="J11" s="23">
        <v>35000</v>
      </c>
      <c r="K11" s="23">
        <v>35000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7" customHeight="1" spans="1:23">
      <c r="A12" s="29" t="s">
        <v>280</v>
      </c>
      <c r="B12" s="29" t="s">
        <v>281</v>
      </c>
      <c r="C12" s="29" t="s">
        <v>279</v>
      </c>
      <c r="D12" s="29" t="s">
        <v>70</v>
      </c>
      <c r="E12" s="29" t="s">
        <v>91</v>
      </c>
      <c r="F12" s="29" t="s">
        <v>92</v>
      </c>
      <c r="G12" s="29" t="s">
        <v>249</v>
      </c>
      <c r="H12" s="29" t="s">
        <v>250</v>
      </c>
      <c r="I12" s="23">
        <v>150000</v>
      </c>
      <c r="J12" s="23">
        <v>150000</v>
      </c>
      <c r="K12" s="23">
        <v>150000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7" customHeight="1" spans="1:23">
      <c r="A13" s="29" t="s">
        <v>280</v>
      </c>
      <c r="B13" s="29" t="s">
        <v>281</v>
      </c>
      <c r="C13" s="29" t="s">
        <v>279</v>
      </c>
      <c r="D13" s="29" t="s">
        <v>70</v>
      </c>
      <c r="E13" s="29" t="s">
        <v>91</v>
      </c>
      <c r="F13" s="29" t="s">
        <v>92</v>
      </c>
      <c r="G13" s="29" t="s">
        <v>262</v>
      </c>
      <c r="H13" s="29" t="s">
        <v>263</v>
      </c>
      <c r="I13" s="23">
        <v>15000</v>
      </c>
      <c r="J13" s="23">
        <v>15000</v>
      </c>
      <c r="K13" s="23">
        <v>15000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7" customHeight="1" spans="1:23">
      <c r="A14" s="24"/>
      <c r="B14" s="24"/>
      <c r="C14" s="20" t="s">
        <v>282</v>
      </c>
      <c r="D14" s="24"/>
      <c r="E14" s="24"/>
      <c r="F14" s="24"/>
      <c r="G14" s="24"/>
      <c r="H14" s="24"/>
      <c r="I14" s="23">
        <v>800000</v>
      </c>
      <c r="J14" s="23">
        <v>800000</v>
      </c>
      <c r="K14" s="23">
        <v>800000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7" customHeight="1" spans="1:23">
      <c r="A15" s="29" t="s">
        <v>280</v>
      </c>
      <c r="B15" s="29" t="s">
        <v>283</v>
      </c>
      <c r="C15" s="29" t="s">
        <v>282</v>
      </c>
      <c r="D15" s="29" t="s">
        <v>70</v>
      </c>
      <c r="E15" s="29" t="s">
        <v>89</v>
      </c>
      <c r="F15" s="29" t="s">
        <v>90</v>
      </c>
      <c r="G15" s="29" t="s">
        <v>239</v>
      </c>
      <c r="H15" s="29" t="s">
        <v>240</v>
      </c>
      <c r="I15" s="23">
        <v>312397</v>
      </c>
      <c r="J15" s="23">
        <v>312397</v>
      </c>
      <c r="K15" s="23">
        <v>312397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7" customHeight="1" spans="1:23">
      <c r="A16" s="29" t="s">
        <v>280</v>
      </c>
      <c r="B16" s="29" t="s">
        <v>283</v>
      </c>
      <c r="C16" s="29" t="s">
        <v>282</v>
      </c>
      <c r="D16" s="29" t="s">
        <v>70</v>
      </c>
      <c r="E16" s="29" t="s">
        <v>89</v>
      </c>
      <c r="F16" s="29" t="s">
        <v>90</v>
      </c>
      <c r="G16" s="29" t="s">
        <v>284</v>
      </c>
      <c r="H16" s="29" t="s">
        <v>285</v>
      </c>
      <c r="I16" s="23">
        <v>114360</v>
      </c>
      <c r="J16" s="23">
        <v>114360</v>
      </c>
      <c r="K16" s="23">
        <v>114360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7" customHeight="1" spans="1:23">
      <c r="A17" s="29" t="s">
        <v>280</v>
      </c>
      <c r="B17" s="29" t="s">
        <v>283</v>
      </c>
      <c r="C17" s="29" t="s">
        <v>282</v>
      </c>
      <c r="D17" s="29" t="s">
        <v>70</v>
      </c>
      <c r="E17" s="29" t="s">
        <v>89</v>
      </c>
      <c r="F17" s="29" t="s">
        <v>90</v>
      </c>
      <c r="G17" s="29" t="s">
        <v>241</v>
      </c>
      <c r="H17" s="29" t="s">
        <v>242</v>
      </c>
      <c r="I17" s="23">
        <v>80000</v>
      </c>
      <c r="J17" s="23">
        <v>80000</v>
      </c>
      <c r="K17" s="23">
        <v>80000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7" customHeight="1" spans="1:23">
      <c r="A18" s="29" t="s">
        <v>280</v>
      </c>
      <c r="B18" s="29" t="s">
        <v>283</v>
      </c>
      <c r="C18" s="29" t="s">
        <v>282</v>
      </c>
      <c r="D18" s="29" t="s">
        <v>70</v>
      </c>
      <c r="E18" s="29" t="s">
        <v>89</v>
      </c>
      <c r="F18" s="29" t="s">
        <v>90</v>
      </c>
      <c r="G18" s="29" t="s">
        <v>286</v>
      </c>
      <c r="H18" s="29" t="s">
        <v>287</v>
      </c>
      <c r="I18" s="23">
        <v>20000</v>
      </c>
      <c r="J18" s="23">
        <v>20000</v>
      </c>
      <c r="K18" s="23">
        <v>20000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7" customHeight="1" spans="1:23">
      <c r="A19" s="29" t="s">
        <v>280</v>
      </c>
      <c r="B19" s="29" t="s">
        <v>283</v>
      </c>
      <c r="C19" s="29" t="s">
        <v>282</v>
      </c>
      <c r="D19" s="29" t="s">
        <v>70</v>
      </c>
      <c r="E19" s="29" t="s">
        <v>89</v>
      </c>
      <c r="F19" s="29" t="s">
        <v>90</v>
      </c>
      <c r="G19" s="29" t="s">
        <v>249</v>
      </c>
      <c r="H19" s="29" t="s">
        <v>250</v>
      </c>
      <c r="I19" s="23">
        <v>142768</v>
      </c>
      <c r="J19" s="23">
        <v>142768</v>
      </c>
      <c r="K19" s="23">
        <v>142768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7" customHeight="1" spans="1:23">
      <c r="A20" s="29" t="s">
        <v>280</v>
      </c>
      <c r="B20" s="29" t="s">
        <v>283</v>
      </c>
      <c r="C20" s="29" t="s">
        <v>282</v>
      </c>
      <c r="D20" s="29" t="s">
        <v>70</v>
      </c>
      <c r="E20" s="29" t="s">
        <v>89</v>
      </c>
      <c r="F20" s="29" t="s">
        <v>90</v>
      </c>
      <c r="G20" s="29" t="s">
        <v>288</v>
      </c>
      <c r="H20" s="29" t="s">
        <v>289</v>
      </c>
      <c r="I20" s="23">
        <v>95475</v>
      </c>
      <c r="J20" s="23">
        <v>95475</v>
      </c>
      <c r="K20" s="23">
        <v>95475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7" customHeight="1" spans="1:23">
      <c r="A21" s="29" t="s">
        <v>280</v>
      </c>
      <c r="B21" s="29" t="s">
        <v>283</v>
      </c>
      <c r="C21" s="29" t="s">
        <v>282</v>
      </c>
      <c r="D21" s="29" t="s">
        <v>70</v>
      </c>
      <c r="E21" s="29" t="s">
        <v>89</v>
      </c>
      <c r="F21" s="29" t="s">
        <v>90</v>
      </c>
      <c r="G21" s="29" t="s">
        <v>262</v>
      </c>
      <c r="H21" s="29" t="s">
        <v>263</v>
      </c>
      <c r="I21" s="23">
        <v>35000</v>
      </c>
      <c r="J21" s="23">
        <v>35000</v>
      </c>
      <c r="K21" s="23">
        <v>35000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33" customHeight="1" spans="1:23">
      <c r="A22" s="24"/>
      <c r="B22" s="24"/>
      <c r="C22" s="20" t="s">
        <v>290</v>
      </c>
      <c r="D22" s="24"/>
      <c r="E22" s="24"/>
      <c r="F22" s="24"/>
      <c r="G22" s="24"/>
      <c r="H22" s="24"/>
      <c r="I22" s="23">
        <v>40000</v>
      </c>
      <c r="J22" s="23">
        <v>40000</v>
      </c>
      <c r="K22" s="23">
        <v>40000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33" customHeight="1" spans="1:23">
      <c r="A23" s="29" t="s">
        <v>291</v>
      </c>
      <c r="B23" s="29" t="s">
        <v>292</v>
      </c>
      <c r="C23" s="29" t="s">
        <v>290</v>
      </c>
      <c r="D23" s="29" t="s">
        <v>70</v>
      </c>
      <c r="E23" s="29" t="s">
        <v>89</v>
      </c>
      <c r="F23" s="29" t="s">
        <v>90</v>
      </c>
      <c r="G23" s="29" t="s">
        <v>270</v>
      </c>
      <c r="H23" s="29" t="s">
        <v>271</v>
      </c>
      <c r="I23" s="23">
        <v>40000</v>
      </c>
      <c r="J23" s="23">
        <v>40000</v>
      </c>
      <c r="K23" s="23">
        <v>40000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37" t="s">
        <v>55</v>
      </c>
      <c r="B24" s="137"/>
      <c r="C24" s="137"/>
      <c r="D24" s="137"/>
      <c r="E24" s="137"/>
      <c r="F24" s="137"/>
      <c r="G24" s="137"/>
      <c r="H24" s="137"/>
      <c r="I24" s="23">
        <v>1090000</v>
      </c>
      <c r="J24" s="23">
        <v>1090000</v>
      </c>
      <c r="K24" s="23">
        <v>1090000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</sheetData>
  <mergeCells count="28">
    <mergeCell ref="A2:W2"/>
    <mergeCell ref="A3:H3"/>
    <mergeCell ref="J4:M4"/>
    <mergeCell ref="N4:P4"/>
    <mergeCell ref="R4:W4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0"/>
  <sheetViews>
    <sheetView showZeros="0" tabSelected="1" topLeftCell="B11" workbookViewId="0">
      <selection activeCell="J23" sqref="J23"/>
    </sheetView>
  </sheetViews>
  <sheetFormatPr defaultColWidth="9.14285714285714" defaultRowHeight="12" customHeight="1"/>
  <cols>
    <col min="1" max="1" width="21.1428571428571" customWidth="1"/>
    <col min="2" max="2" width="48" customWidth="1"/>
    <col min="3" max="3" width="11.1428571428571" customWidth="1"/>
    <col min="4" max="4" width="13.2857142857143" customWidth="1"/>
    <col min="5" max="5" width="25.1428571428571" customWidth="1"/>
    <col min="6" max="6" width="10.1428571428571" customWidth="1"/>
    <col min="7" max="7" width="11.2857142857143" customWidth="1"/>
    <col min="8" max="8" width="12.1428571428571" customWidth="1"/>
    <col min="9" max="9" width="10.1428571428571" customWidth="1"/>
    <col min="10" max="10" width="48.1428571428571" customWidth="1"/>
  </cols>
  <sheetData>
    <row r="1" ht="15" customHeight="1" spans="10:10">
      <c r="J1" s="77" t="s">
        <v>293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86"/>
      <c r="G2" s="5"/>
      <c r="H2" s="86"/>
      <c r="I2" s="86"/>
      <c r="J2" s="5"/>
    </row>
    <row r="3" ht="18.75" customHeight="1" spans="1:8">
      <c r="A3" s="50" t="str">
        <f>"单位名称："&amp;"临沧市统计局"</f>
        <v>单位名称：临沧市统计局</v>
      </c>
      <c r="B3" s="51"/>
      <c r="C3" s="51"/>
      <c r="D3" s="51"/>
      <c r="E3" s="51"/>
      <c r="F3" s="52"/>
      <c r="G3" s="51"/>
      <c r="H3" s="52"/>
    </row>
    <row r="4" ht="18.75" customHeight="1" spans="1:10">
      <c r="A4" s="40" t="s">
        <v>294</v>
      </c>
      <c r="B4" s="40" t="s">
        <v>295</v>
      </c>
      <c r="C4" s="40" t="s">
        <v>296</v>
      </c>
      <c r="D4" s="40" t="s">
        <v>297</v>
      </c>
      <c r="E4" s="40" t="s">
        <v>298</v>
      </c>
      <c r="F4" s="53" t="s">
        <v>299</v>
      </c>
      <c r="G4" s="40" t="s">
        <v>300</v>
      </c>
      <c r="H4" s="53" t="s">
        <v>301</v>
      </c>
      <c r="I4" s="53" t="s">
        <v>302</v>
      </c>
      <c r="J4" s="40" t="s">
        <v>303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132">
        <v>6</v>
      </c>
      <c r="G5" s="132">
        <v>7</v>
      </c>
      <c r="H5" s="132">
        <v>8</v>
      </c>
      <c r="I5" s="132">
        <v>9</v>
      </c>
      <c r="J5" s="132">
        <v>10</v>
      </c>
    </row>
    <row r="6" ht="18.75" customHeight="1" spans="1:10">
      <c r="A6" s="133" t="s">
        <v>70</v>
      </c>
      <c r="B6" s="57"/>
      <c r="C6" s="57"/>
      <c r="D6" s="57"/>
      <c r="E6" s="45"/>
      <c r="F6" s="58"/>
      <c r="G6" s="45"/>
      <c r="H6" s="58"/>
      <c r="I6" s="58"/>
      <c r="J6" s="45"/>
    </row>
    <row r="7" ht="18.75" customHeight="1" spans="1:10">
      <c r="A7" s="230" t="s">
        <v>282</v>
      </c>
      <c r="B7" s="56" t="s">
        <v>304</v>
      </c>
      <c r="C7" s="56" t="s">
        <v>305</v>
      </c>
      <c r="D7" s="56" t="s">
        <v>306</v>
      </c>
      <c r="E7" s="133" t="s">
        <v>307</v>
      </c>
      <c r="F7" s="56" t="s">
        <v>308</v>
      </c>
      <c r="G7" s="133" t="s">
        <v>309</v>
      </c>
      <c r="H7" s="56" t="s">
        <v>310</v>
      </c>
      <c r="I7" s="56" t="s">
        <v>311</v>
      </c>
      <c r="J7" s="133" t="s">
        <v>312</v>
      </c>
    </row>
    <row r="8" ht="18.75" customHeight="1" spans="1:10">
      <c r="A8" s="230" t="s">
        <v>282</v>
      </c>
      <c r="B8" s="56" t="s">
        <v>304</v>
      </c>
      <c r="C8" s="56" t="s">
        <v>305</v>
      </c>
      <c r="D8" s="56" t="s">
        <v>306</v>
      </c>
      <c r="E8" s="133" t="s">
        <v>313</v>
      </c>
      <c r="F8" s="56" t="s">
        <v>308</v>
      </c>
      <c r="G8" s="133" t="s">
        <v>314</v>
      </c>
      <c r="H8" s="56" t="s">
        <v>310</v>
      </c>
      <c r="I8" s="56" t="s">
        <v>311</v>
      </c>
      <c r="J8" s="133" t="s">
        <v>315</v>
      </c>
    </row>
    <row r="9" ht="18.75" customHeight="1" spans="1:10">
      <c r="A9" s="230" t="s">
        <v>282</v>
      </c>
      <c r="B9" s="56" t="s">
        <v>304</v>
      </c>
      <c r="C9" s="56" t="s">
        <v>305</v>
      </c>
      <c r="D9" s="56" t="s">
        <v>306</v>
      </c>
      <c r="E9" s="133" t="s">
        <v>316</v>
      </c>
      <c r="F9" s="56" t="s">
        <v>308</v>
      </c>
      <c r="G9" s="133" t="s">
        <v>317</v>
      </c>
      <c r="H9" s="56" t="s">
        <v>318</v>
      </c>
      <c r="I9" s="56" t="s">
        <v>311</v>
      </c>
      <c r="J9" s="133" t="s">
        <v>319</v>
      </c>
    </row>
    <row r="10" ht="18.75" customHeight="1" spans="1:10">
      <c r="A10" s="230" t="s">
        <v>282</v>
      </c>
      <c r="B10" s="56" t="s">
        <v>304</v>
      </c>
      <c r="C10" s="56" t="s">
        <v>305</v>
      </c>
      <c r="D10" s="56" t="s">
        <v>306</v>
      </c>
      <c r="E10" s="133" t="s">
        <v>320</v>
      </c>
      <c r="F10" s="56" t="s">
        <v>321</v>
      </c>
      <c r="G10" s="133" t="s">
        <v>322</v>
      </c>
      <c r="H10" s="56" t="s">
        <v>323</v>
      </c>
      <c r="I10" s="56" t="s">
        <v>311</v>
      </c>
      <c r="J10" s="133" t="s">
        <v>324</v>
      </c>
    </row>
    <row r="11" ht="18.75" customHeight="1" spans="1:10">
      <c r="A11" s="230" t="s">
        <v>282</v>
      </c>
      <c r="B11" s="56" t="s">
        <v>304</v>
      </c>
      <c r="C11" s="56" t="s">
        <v>305</v>
      </c>
      <c r="D11" s="56" t="s">
        <v>306</v>
      </c>
      <c r="E11" s="133" t="s">
        <v>325</v>
      </c>
      <c r="F11" s="56" t="s">
        <v>321</v>
      </c>
      <c r="G11" s="133" t="s">
        <v>326</v>
      </c>
      <c r="H11" s="56" t="s">
        <v>327</v>
      </c>
      <c r="I11" s="56" t="s">
        <v>311</v>
      </c>
      <c r="J11" s="133" t="s">
        <v>325</v>
      </c>
    </row>
    <row r="12" ht="18.75" customHeight="1" spans="1:10">
      <c r="A12" s="230" t="s">
        <v>282</v>
      </c>
      <c r="B12" s="56" t="s">
        <v>304</v>
      </c>
      <c r="C12" s="56" t="s">
        <v>305</v>
      </c>
      <c r="D12" s="56" t="s">
        <v>328</v>
      </c>
      <c r="E12" s="133" t="s">
        <v>329</v>
      </c>
      <c r="F12" s="56" t="s">
        <v>308</v>
      </c>
      <c r="G12" s="133" t="s">
        <v>330</v>
      </c>
      <c r="H12" s="56" t="s">
        <v>331</v>
      </c>
      <c r="I12" s="56" t="s">
        <v>332</v>
      </c>
      <c r="J12" s="133" t="s">
        <v>333</v>
      </c>
    </row>
    <row r="13" ht="18.75" customHeight="1" spans="1:10">
      <c r="A13" s="230" t="s">
        <v>282</v>
      </c>
      <c r="B13" s="56" t="s">
        <v>304</v>
      </c>
      <c r="C13" s="56" t="s">
        <v>305</v>
      </c>
      <c r="D13" s="56" t="s">
        <v>328</v>
      </c>
      <c r="E13" s="133" t="s">
        <v>334</v>
      </c>
      <c r="F13" s="56" t="s">
        <v>321</v>
      </c>
      <c r="G13" s="133" t="s">
        <v>335</v>
      </c>
      <c r="H13" s="56" t="s">
        <v>336</v>
      </c>
      <c r="I13" s="56" t="s">
        <v>311</v>
      </c>
      <c r="J13" s="133" t="s">
        <v>337</v>
      </c>
    </row>
    <row r="14" ht="18.75" customHeight="1" spans="1:10">
      <c r="A14" s="230" t="s">
        <v>282</v>
      </c>
      <c r="B14" s="56" t="s">
        <v>304</v>
      </c>
      <c r="C14" s="56" t="s">
        <v>305</v>
      </c>
      <c r="D14" s="56" t="s">
        <v>338</v>
      </c>
      <c r="E14" s="133" t="s">
        <v>339</v>
      </c>
      <c r="F14" s="56" t="s">
        <v>308</v>
      </c>
      <c r="G14" s="133" t="s">
        <v>340</v>
      </c>
      <c r="H14" s="56" t="s">
        <v>336</v>
      </c>
      <c r="I14" s="56" t="s">
        <v>311</v>
      </c>
      <c r="J14" s="133" t="s">
        <v>341</v>
      </c>
    </row>
    <row r="15" ht="30" customHeight="1" spans="1:10">
      <c r="A15" s="230" t="s">
        <v>282</v>
      </c>
      <c r="B15" s="56" t="s">
        <v>304</v>
      </c>
      <c r="C15" s="56" t="s">
        <v>342</v>
      </c>
      <c r="D15" s="56" t="s">
        <v>343</v>
      </c>
      <c r="E15" s="133" t="s">
        <v>344</v>
      </c>
      <c r="F15" s="56" t="s">
        <v>308</v>
      </c>
      <c r="G15" s="133" t="s">
        <v>345</v>
      </c>
      <c r="H15" s="56" t="s">
        <v>346</v>
      </c>
      <c r="I15" s="56" t="s">
        <v>332</v>
      </c>
      <c r="J15" s="133" t="s">
        <v>347</v>
      </c>
    </row>
    <row r="16" ht="18.75" customHeight="1" spans="1:10">
      <c r="A16" s="230" t="s">
        <v>282</v>
      </c>
      <c r="B16" s="56" t="s">
        <v>304</v>
      </c>
      <c r="C16" s="56" t="s">
        <v>348</v>
      </c>
      <c r="D16" s="56" t="s">
        <v>349</v>
      </c>
      <c r="E16" s="133" t="s">
        <v>350</v>
      </c>
      <c r="F16" s="56" t="s">
        <v>321</v>
      </c>
      <c r="G16" s="133" t="s">
        <v>335</v>
      </c>
      <c r="H16" s="56" t="s">
        <v>336</v>
      </c>
      <c r="I16" s="56" t="s">
        <v>311</v>
      </c>
      <c r="J16" s="133" t="s">
        <v>351</v>
      </c>
    </row>
    <row r="17" ht="18.75" customHeight="1" spans="1:10">
      <c r="A17" s="230" t="s">
        <v>279</v>
      </c>
      <c r="B17" s="56" t="s">
        <v>352</v>
      </c>
      <c r="C17" s="56" t="s">
        <v>305</v>
      </c>
      <c r="D17" s="56" t="s">
        <v>306</v>
      </c>
      <c r="E17" s="133" t="s">
        <v>353</v>
      </c>
      <c r="F17" s="56" t="s">
        <v>321</v>
      </c>
      <c r="G17" s="133" t="s">
        <v>174</v>
      </c>
      <c r="H17" s="56" t="s">
        <v>354</v>
      </c>
      <c r="I17" s="56" t="s">
        <v>311</v>
      </c>
      <c r="J17" s="133" t="s">
        <v>355</v>
      </c>
    </row>
    <row r="18" ht="18.75" customHeight="1" spans="1:10">
      <c r="A18" s="230" t="s">
        <v>279</v>
      </c>
      <c r="B18" s="56" t="s">
        <v>352</v>
      </c>
      <c r="C18" s="56" t="s">
        <v>305</v>
      </c>
      <c r="D18" s="56" t="s">
        <v>306</v>
      </c>
      <c r="E18" s="133" t="s">
        <v>356</v>
      </c>
      <c r="F18" s="56" t="s">
        <v>321</v>
      </c>
      <c r="G18" s="133" t="s">
        <v>357</v>
      </c>
      <c r="H18" s="56" t="s">
        <v>323</v>
      </c>
      <c r="I18" s="56" t="s">
        <v>311</v>
      </c>
      <c r="J18" s="133" t="s">
        <v>358</v>
      </c>
    </row>
    <row r="19" ht="47" customHeight="1" spans="1:10">
      <c r="A19" s="230" t="s">
        <v>279</v>
      </c>
      <c r="B19" s="56" t="s">
        <v>352</v>
      </c>
      <c r="C19" s="56" t="s">
        <v>305</v>
      </c>
      <c r="D19" s="56" t="s">
        <v>328</v>
      </c>
      <c r="E19" s="133" t="s">
        <v>359</v>
      </c>
      <c r="F19" s="56" t="s">
        <v>321</v>
      </c>
      <c r="G19" s="133" t="s">
        <v>360</v>
      </c>
      <c r="H19" s="56" t="s">
        <v>336</v>
      </c>
      <c r="I19" s="56" t="s">
        <v>311</v>
      </c>
      <c r="J19" s="133" t="s">
        <v>361</v>
      </c>
    </row>
    <row r="20" ht="30" customHeight="1" spans="1:10">
      <c r="A20" s="230" t="s">
        <v>279</v>
      </c>
      <c r="B20" s="56" t="s">
        <v>352</v>
      </c>
      <c r="C20" s="56" t="s">
        <v>305</v>
      </c>
      <c r="D20" s="56" t="s">
        <v>328</v>
      </c>
      <c r="E20" s="133" t="s">
        <v>362</v>
      </c>
      <c r="F20" s="56" t="s">
        <v>321</v>
      </c>
      <c r="G20" s="133" t="s">
        <v>360</v>
      </c>
      <c r="H20" s="56" t="s">
        <v>336</v>
      </c>
      <c r="I20" s="56" t="s">
        <v>311</v>
      </c>
      <c r="J20" s="133" t="s">
        <v>363</v>
      </c>
    </row>
    <row r="21" ht="33" customHeight="1" spans="1:10">
      <c r="A21" s="230" t="s">
        <v>279</v>
      </c>
      <c r="B21" s="56" t="s">
        <v>352</v>
      </c>
      <c r="C21" s="56" t="s">
        <v>305</v>
      </c>
      <c r="D21" s="56" t="s">
        <v>338</v>
      </c>
      <c r="E21" s="133" t="s">
        <v>364</v>
      </c>
      <c r="F21" s="56" t="s">
        <v>308</v>
      </c>
      <c r="G21" s="133" t="s">
        <v>365</v>
      </c>
      <c r="H21" s="56"/>
      <c r="I21" s="56" t="s">
        <v>332</v>
      </c>
      <c r="J21" s="133" t="s">
        <v>366</v>
      </c>
    </row>
    <row r="22" ht="18.75" customHeight="1" spans="1:10">
      <c r="A22" s="230" t="s">
        <v>279</v>
      </c>
      <c r="B22" s="56" t="s">
        <v>352</v>
      </c>
      <c r="C22" s="56" t="s">
        <v>305</v>
      </c>
      <c r="D22" s="56" t="s">
        <v>367</v>
      </c>
      <c r="E22" s="133" t="s">
        <v>368</v>
      </c>
      <c r="F22" s="56" t="s">
        <v>369</v>
      </c>
      <c r="G22" s="133" t="s">
        <v>370</v>
      </c>
      <c r="H22" s="56" t="s">
        <v>371</v>
      </c>
      <c r="I22" s="56" t="s">
        <v>332</v>
      </c>
      <c r="J22" s="133" t="s">
        <v>372</v>
      </c>
    </row>
    <row r="23" ht="90" customHeight="1" spans="1:10">
      <c r="A23" s="230" t="s">
        <v>279</v>
      </c>
      <c r="B23" s="56" t="s">
        <v>352</v>
      </c>
      <c r="C23" s="56" t="s">
        <v>342</v>
      </c>
      <c r="D23" s="56" t="s">
        <v>343</v>
      </c>
      <c r="E23" s="133" t="s">
        <v>373</v>
      </c>
      <c r="F23" s="56" t="s">
        <v>321</v>
      </c>
      <c r="G23" s="133" t="s">
        <v>360</v>
      </c>
      <c r="H23" s="56" t="s">
        <v>336</v>
      </c>
      <c r="I23" s="56" t="s">
        <v>311</v>
      </c>
      <c r="J23" s="133" t="s">
        <v>374</v>
      </c>
    </row>
    <row r="24" ht="56" customHeight="1" spans="1:10">
      <c r="A24" s="230" t="s">
        <v>279</v>
      </c>
      <c r="B24" s="56" t="s">
        <v>352</v>
      </c>
      <c r="C24" s="56" t="s">
        <v>348</v>
      </c>
      <c r="D24" s="56" t="s">
        <v>349</v>
      </c>
      <c r="E24" s="133" t="s">
        <v>375</v>
      </c>
      <c r="F24" s="56" t="s">
        <v>321</v>
      </c>
      <c r="G24" s="133" t="s">
        <v>360</v>
      </c>
      <c r="H24" s="56" t="s">
        <v>336</v>
      </c>
      <c r="I24" s="56" t="s">
        <v>311</v>
      </c>
      <c r="J24" s="133" t="s">
        <v>376</v>
      </c>
    </row>
    <row r="25" ht="18.75" customHeight="1" spans="1:10">
      <c r="A25" s="230" t="s">
        <v>279</v>
      </c>
      <c r="B25" s="56" t="s">
        <v>352</v>
      </c>
      <c r="C25" s="56" t="s">
        <v>348</v>
      </c>
      <c r="D25" s="56" t="s">
        <v>349</v>
      </c>
      <c r="E25" s="133" t="s">
        <v>377</v>
      </c>
      <c r="F25" s="56" t="s">
        <v>321</v>
      </c>
      <c r="G25" s="133" t="s">
        <v>360</v>
      </c>
      <c r="H25" s="56" t="s">
        <v>336</v>
      </c>
      <c r="I25" s="56" t="s">
        <v>311</v>
      </c>
      <c r="J25" s="133" t="s">
        <v>378</v>
      </c>
    </row>
    <row r="26" ht="18.75" customHeight="1" spans="1:10">
      <c r="A26" s="230" t="s">
        <v>290</v>
      </c>
      <c r="B26" s="56" t="s">
        <v>379</v>
      </c>
      <c r="C26" s="56" t="s">
        <v>305</v>
      </c>
      <c r="D26" s="56" t="s">
        <v>306</v>
      </c>
      <c r="E26" s="133" t="s">
        <v>380</v>
      </c>
      <c r="F26" s="56" t="s">
        <v>308</v>
      </c>
      <c r="G26" s="133" t="s">
        <v>171</v>
      </c>
      <c r="H26" s="56" t="s">
        <v>381</v>
      </c>
      <c r="I26" s="56" t="s">
        <v>311</v>
      </c>
      <c r="J26" s="133" t="s">
        <v>382</v>
      </c>
    </row>
    <row r="27" ht="48" customHeight="1" spans="1:10">
      <c r="A27" s="230" t="s">
        <v>290</v>
      </c>
      <c r="B27" s="56" t="s">
        <v>379</v>
      </c>
      <c r="C27" s="56" t="s">
        <v>305</v>
      </c>
      <c r="D27" s="56" t="s">
        <v>328</v>
      </c>
      <c r="E27" s="133" t="s">
        <v>383</v>
      </c>
      <c r="F27" s="56" t="s">
        <v>308</v>
      </c>
      <c r="G27" s="133" t="s">
        <v>384</v>
      </c>
      <c r="H27" s="56" t="s">
        <v>336</v>
      </c>
      <c r="I27" s="56" t="s">
        <v>311</v>
      </c>
      <c r="J27" s="133" t="s">
        <v>385</v>
      </c>
    </row>
    <row r="28" ht="36" customHeight="1" spans="1:10">
      <c r="A28" s="230" t="s">
        <v>290</v>
      </c>
      <c r="B28" s="56" t="s">
        <v>379</v>
      </c>
      <c r="C28" s="56" t="s">
        <v>305</v>
      </c>
      <c r="D28" s="56" t="s">
        <v>338</v>
      </c>
      <c r="E28" s="133" t="s">
        <v>386</v>
      </c>
      <c r="F28" s="56" t="s">
        <v>308</v>
      </c>
      <c r="G28" s="133" t="s">
        <v>384</v>
      </c>
      <c r="H28" s="56" t="s">
        <v>336</v>
      </c>
      <c r="I28" s="56" t="s">
        <v>311</v>
      </c>
      <c r="J28" s="133" t="s">
        <v>387</v>
      </c>
    </row>
    <row r="29" ht="18.75" customHeight="1" spans="1:10">
      <c r="A29" s="230" t="s">
        <v>290</v>
      </c>
      <c r="B29" s="56" t="s">
        <v>379</v>
      </c>
      <c r="C29" s="56" t="s">
        <v>342</v>
      </c>
      <c r="D29" s="56" t="s">
        <v>343</v>
      </c>
      <c r="E29" s="133" t="s">
        <v>388</v>
      </c>
      <c r="F29" s="56" t="s">
        <v>308</v>
      </c>
      <c r="G29" s="133" t="s">
        <v>384</v>
      </c>
      <c r="H29" s="56" t="s">
        <v>336</v>
      </c>
      <c r="I29" s="56" t="s">
        <v>311</v>
      </c>
      <c r="J29" s="133" t="s">
        <v>389</v>
      </c>
    </row>
    <row r="30" ht="18.75" customHeight="1" spans="1:10">
      <c r="A30" s="230" t="s">
        <v>290</v>
      </c>
      <c r="B30" s="56" t="s">
        <v>379</v>
      </c>
      <c r="C30" s="56" t="s">
        <v>348</v>
      </c>
      <c r="D30" s="56" t="s">
        <v>349</v>
      </c>
      <c r="E30" s="133" t="s">
        <v>390</v>
      </c>
      <c r="F30" s="56" t="s">
        <v>321</v>
      </c>
      <c r="G30" s="133" t="s">
        <v>384</v>
      </c>
      <c r="H30" s="56" t="s">
        <v>336</v>
      </c>
      <c r="I30" s="56" t="s">
        <v>311</v>
      </c>
      <c r="J30" s="133" t="s">
        <v>391</v>
      </c>
    </row>
  </sheetData>
  <mergeCells count="8">
    <mergeCell ref="A2:J2"/>
    <mergeCell ref="A3:H3"/>
    <mergeCell ref="A7:A16"/>
    <mergeCell ref="A17:A25"/>
    <mergeCell ref="A26:A30"/>
    <mergeCell ref="B7:B16"/>
    <mergeCell ref="B17:B25"/>
    <mergeCell ref="B26:B30"/>
  </mergeCells>
  <printOptions horizontalCentered="1"/>
  <pageMargins left="0.357638888888889" right="0.357638888888889" top="0.60625" bottom="0.409027777777778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张忠莲</cp:lastModifiedBy>
  <dcterms:created xsi:type="dcterms:W3CDTF">2025-02-27T21:22:00Z</dcterms:created>
  <dcterms:modified xsi:type="dcterms:W3CDTF">2025-03-10T09:40:34Z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0B19187F6B6298F3EE43CE672EC0A672_43</vt:lpwstr>
  </property>
  <property fmtid="{D5CDD505-2E9C-101B-9397-08002B2CF9AE}" pid="3" name="KSOProductBuildVer">
    <vt:lpwstr>2052-12.1.0.17140</vt:lpwstr>
  </property>
</Properties>
</file>