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6" activeTab="9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<sst xmlns="http://schemas.openxmlformats.org/spreadsheetml/2006/main" count="1357" uniqueCount="479">
  <si>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</si>
  <si>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</si>
  <si>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</si>
  <si>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</si>
  <si>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</si>
  <si>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</si>
  <si>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</si>
  <si>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</si>
  <si>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</si>
  <si>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</si>
  <si>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</si>
  <si>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</si>
  <si>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</si>
  <si>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</si>
  <si>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</si>
  <si>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</si>
  <si>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</si>
  <si>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</si>
  <si>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</si>
  <si>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</si>
  <si>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</si>
  <si>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</si>
  <si>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</si>
  <si>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</si>
  <si>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</si>
  <si>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</si>
  <si>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</si>
  <si>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</si>
  <si>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</si>
  <si>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</si>
  <si>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</si>
  <si>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</si>
  <si>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</si>
  <si>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</si>
  <si>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</si>
  <si>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</si>
  <si>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</si>
  <si>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</si>
  <si>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</si>
  <si>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</si>
  <si>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</si>
  <si>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</si>
  <si>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</si>
  <si>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</si>
  <si>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</si>
  <si>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</si>
  <si>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</si>
  <si>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</si>
  <si>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</si>
  <si>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</si>
  <si>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</si>
  <si>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</si>
  <si>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</si>
  <si>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</si>
  <si>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</si>
  <si>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</si>
  <si>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</si>
  <si>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</si>
  <si>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</si>
  <si>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</si>
  <si>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</si>
  <si>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</si>
  <si>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</si>
  <si>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</si>
  <si>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</si>
  <si>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</si>
  <si>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</si>
  <si>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</si>
  <si>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</si>
  <si>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</si>
  <si>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131001</t>
  </si>
  <si>
    <t>临沧市卫生健康委员会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</si>
  <si>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</si>
  <si>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</si>
  <si>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</si>
  <si>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</si>
  <si>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</si>
  <si>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</si>
  <si>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</si>
  <si>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</si>
  <si>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</si>
  <si>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</si>
  <si>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</si>
  <si>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</si>
  <si>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</si>
  <si>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</si>
  <si>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</si>
  <si>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</si>
  <si>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</si>
  <si>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</si>
  <si>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</si>
  <si>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</si>
  <si>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</si>
  <si>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</si>
  <si>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</si>
  <si>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</si>
  <si>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</si>
  <si>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</si>
  <si>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21001</t>
  </si>
  <si>
    <t>卫生健康管理事务</t>
  </si>
  <si>
    <t>2100101</t>
  </si>
  <si>
    <t>行政运行</t>
  </si>
  <si>
    <t>2100199</t>
  </si>
  <si>
    <t>其他卫生健康管理事务支出</t>
  </si>
  <si>
    <t>21003</t>
  </si>
  <si>
    <t>基层医疗卫生机构</t>
  </si>
  <si>
    <t>2100399</t>
  </si>
  <si>
    <t>其他基层医疗卫生机构支出</t>
  </si>
  <si>
    <t>21004</t>
  </si>
  <si>
    <t>公共卫生</t>
  </si>
  <si>
    <t>2100408</t>
  </si>
  <si>
    <t>基本公共卫生服务</t>
  </si>
  <si>
    <t>2100409</t>
  </si>
  <si>
    <t>重大公共卫生服务</t>
  </si>
  <si>
    <t>21007</t>
  </si>
  <si>
    <t>计划生育事务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</si>
  <si>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</si>
  <si>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</si>
  <si>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</si>
  <si>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</si>
  <si>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</si>
  <si>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</si>
  <si>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</si>
  <si>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</si>
  <si>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</si>
  <si>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</si>
  <si>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</si>
  <si>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</si>
  <si>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21099</t>
  </si>
  <si>
    <t>其他卫生健康支出</t>
  </si>
  <si>
    <t>2109999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</si>
  <si>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</si>
  <si>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</si>
  <si>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</si>
  <si>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</si>
  <si>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</si>
  <si>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</si>
  <si>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</si>
  <si>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</si>
  <si>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</si>
  <si>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</si>
  <si>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</si>
  <si>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</si>
  <si>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</si>
  <si>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</si>
  <si>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</si>
  <si>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</si>
  <si>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</si>
  <si>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</si>
  <si>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</si>
  <si>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</si>
  <si>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</si>
  <si>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</si>
  <si>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</si>
  <si>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</si>
  <si>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</si>
  <si>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</si>
  <si>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</si>
  <si>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</si>
  <si>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</si>
  <si>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</si>
  <si>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</si>
  <si>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</si>
  <si>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</si>
  <si>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</si>
  <si>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</si>
  <si>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</si>
  <si>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</si>
  <si>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</si>
  <si>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</si>
  <si>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</si>
  <si>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</si>
  <si>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</si>
  <si>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</si>
  <si>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</si>
  <si>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</si>
  <si>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</si>
  <si>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</si>
  <si>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</si>
  <si>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</si>
  <si>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</si>
  <si>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</si>
  <si>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</si>
  <si>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</si>
  <si>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</si>
  <si>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</si>
  <si>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</si>
  <si>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</si>
  <si>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</si>
  <si>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</si>
  <si>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</si>
  <si>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</si>
  <si>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</si>
  <si>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</si>
  <si>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</si>
  <si>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</si>
  <si>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</si>
  <si>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</si>
  <si>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</si>
  <si>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</si>
  <si>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</si>
  <si>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</si>
  <si>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</si>
  <si>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</si>
  <si>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</si>
  <si>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</si>
  <si>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</si>
  <si>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</si>
  <si>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</si>
  <si>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</si>
  <si>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</si>
  <si>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</si>
  <si>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</si>
  <si>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</si>
  <si>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</si>
  <si>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</si>
  <si>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530900210000000002397</t>
  </si>
  <si>
    <t>行政人员支出工资</t>
  </si>
  <si>
    <t>30101</t>
  </si>
  <si>
    <t>基本工资</t>
  </si>
  <si>
    <t>530900221100000252851</t>
  </si>
  <si>
    <t>事业人员支出工资</t>
  </si>
  <si>
    <t>30102</t>
  </si>
  <si>
    <t>津贴补贴</t>
  </si>
  <si>
    <t>530900231100001483331</t>
  </si>
  <si>
    <t>行政人员绩效考核奖</t>
  </si>
  <si>
    <t>30103</t>
  </si>
  <si>
    <t>奖金</t>
  </si>
  <si>
    <t>530900231100001483312</t>
  </si>
  <si>
    <t>绩效工资（2017年提高标准部分）</t>
  </si>
  <si>
    <t>30107</t>
  </si>
  <si>
    <t>绩效工资</t>
  </si>
  <si>
    <t>530900210000000002398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</si>
  <si>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</si>
  <si>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</si>
  <si>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</si>
  <si>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</si>
  <si>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</si>
  <si>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</si>
  <si>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</si>
  <si>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</si>
  <si>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</si>
  <si>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</si>
  <si>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</si>
  <si>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</si>
  <si>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</si>
  <si>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530900210000000002399</t>
  </si>
  <si>
    <t>30113</t>
  </si>
  <si>
    <t>530900210000000004704</t>
  </si>
  <si>
    <t>30217</t>
  </si>
  <si>
    <t>530900210000000002407</t>
  </si>
  <si>
    <t>一般公用经费</t>
  </si>
  <si>
    <t>30201</t>
  </si>
  <si>
    <t>办公费</t>
  </si>
  <si>
    <t>530900210000000002406</t>
  </si>
  <si>
    <t>离退休公用经费</t>
  </si>
  <si>
    <t>530900210000000002408</t>
  </si>
  <si>
    <t>职工教育经费</t>
  </si>
  <si>
    <t>30216</t>
  </si>
  <si>
    <t>培训费</t>
  </si>
  <si>
    <t>530900210000000002404</t>
  </si>
  <si>
    <t>工会经费</t>
  </si>
  <si>
    <t>30228</t>
  </si>
  <si>
    <t>530900210000000002405</t>
  </si>
  <si>
    <t>福利费</t>
  </si>
  <si>
    <t>30229</t>
  </si>
  <si>
    <t>530900210000000002402</t>
  </si>
  <si>
    <t>公务用车运行维护费</t>
  </si>
  <si>
    <t>30231</t>
  </si>
  <si>
    <t>530900210000000002403</t>
  </si>
  <si>
    <t>行政人员公务交通补贴</t>
  </si>
  <si>
    <t>30239</t>
  </si>
  <si>
    <t>其他交通费用</t>
  </si>
  <si>
    <t>530900210000000002400</t>
  </si>
  <si>
    <t>离退休费</t>
  </si>
  <si>
    <t>30302</t>
  </si>
  <si>
    <t>退休费</t>
  </si>
  <si>
    <t>530900231100001164308</t>
  </si>
  <si>
    <t>遗属生活补助</t>
  </si>
  <si>
    <t>30305</t>
  </si>
  <si>
    <t>生活补助</t>
  </si>
  <si>
    <t>530900251100003678857</t>
  </si>
  <si>
    <t>人才招引三年行动计划刘逸群安家补助经费</t>
  </si>
  <si>
    <t>30399</t>
  </si>
  <si>
    <t>其他对个人和家庭的补助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</si>
  <si>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</si>
  <si>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</si>
  <si>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</si>
  <si>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</si>
  <si>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</si>
  <si>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</si>
  <si>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</si>
  <si>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艾滋病防治经费</t>
  </si>
  <si>
    <t>民生类</t>
  </si>
  <si>
    <t>530900200000000000143</t>
  </si>
  <si>
    <t>30211</t>
  </si>
  <si>
    <t>差旅费</t>
  </si>
  <si>
    <t>30226</t>
  </si>
  <si>
    <t>劳务费</t>
  </si>
  <si>
    <t>卫生健康综合管理经费</t>
  </si>
  <si>
    <t>530900200000000000401</t>
  </si>
  <si>
    <t>卫生考试考务工作经费</t>
  </si>
  <si>
    <t>530900200000000000403</t>
  </si>
  <si>
    <t>卫生信息化建设经费</t>
  </si>
  <si>
    <t>530900210000000002453</t>
  </si>
  <si>
    <t>30214</t>
  </si>
  <si>
    <t>租赁费</t>
  </si>
  <si>
    <t>30227</t>
  </si>
  <si>
    <t>委托业务费</t>
  </si>
  <si>
    <t>医疗事故鉴定经费</t>
  </si>
  <si>
    <t>530900200000000000398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</si>
  <si>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</si>
  <si>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</si>
  <si>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</si>
  <si>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</si>
  <si>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</si>
  <si>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</si>
  <si>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</si>
  <si>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</si>
  <si>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</si>
  <si>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</si>
  <si>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</si>
  <si>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组织开展受理医疗事故鉴定</t>
  </si>
  <si>
    <t>产出指标</t>
  </si>
  <si>
    <t>数量指标</t>
  </si>
  <si>
    <t>鉴定费用足额上缴财政</t>
  </si>
  <si>
    <t>=</t>
  </si>
  <si>
    <t>全额上缴</t>
  </si>
  <si>
    <t>人次</t>
  </si>
  <si>
    <t>定性指标</t>
  </si>
  <si>
    <t>效益指标</t>
  </si>
  <si>
    <t>社会效益</t>
  </si>
  <si>
    <t>鉴定完成率</t>
  </si>
  <si>
    <t>100%</t>
  </si>
  <si>
    <t>%</t>
  </si>
  <si>
    <t>定量指标</t>
  </si>
  <si>
    <t>受理鉴定完成率</t>
  </si>
  <si>
    <t>满意度指标</t>
  </si>
  <si>
    <t>服务对象满意度</t>
  </si>
  <si>
    <t>申请鉴定人员满意度</t>
  </si>
  <si>
    <t>&gt;=</t>
  </si>
  <si>
    <t>80%</t>
  </si>
  <si>
    <t>组织开展完成全市卫生专业技术资格考试、护士资格考试、医师资格考试考务。</t>
  </si>
  <si>
    <t>考生报考资格审核率</t>
  </si>
  <si>
    <t>组织完成考务工作时限</t>
  </si>
  <si>
    <t>按时完成</t>
  </si>
  <si>
    <t>场</t>
  </si>
  <si>
    <t>考试人员满意度</t>
  </si>
  <si>
    <t>90%</t>
  </si>
  <si>
    <t>维护群众健康权益，深入推进依法行政，健全医药卫生监管体制，组织开展各项工作的监督检查，加强卫生健康综合监管服务。</t>
  </si>
  <si>
    <t>基础免疫规划接种率</t>
  </si>
  <si>
    <t>95%</t>
  </si>
  <si>
    <t>慢性病规范管理率</t>
  </si>
  <si>
    <t>70%</t>
  </si>
  <si>
    <t>服务对象满意率</t>
  </si>
  <si>
    <t>建设以市级卫生信息化平台，基于全民健康信息平台的业务应用系统，提升医疗机构信息化水平，促进“互联网+医疗健康”发展。</t>
  </si>
  <si>
    <t>质量指标</t>
  </si>
  <si>
    <t>居民电子健康档案建档率</t>
  </si>
  <si>
    <t>80</t>
  </si>
  <si>
    <t>反映居民电子健康档案建档情况。</t>
  </si>
  <si>
    <t>开展便民网络预约服务医疗机构数</t>
  </si>
  <si>
    <t>10</t>
  </si>
  <si>
    <t>个</t>
  </si>
  <si>
    <t>反映医疗机构互联网便民信息系统服务情况</t>
  </si>
  <si>
    <t>满意度</t>
  </si>
  <si>
    <t>反映使用对象对信息系统使用的满意度。</t>
  </si>
  <si>
    <t>最大限度发现、治疗艾滋病病毒感染者和病人，有效控制性传播，继续减少注射吸毒传播，消除输血传播和母婴传播，降低艾滋病新发感染率和艾滋病病死率、减少对受艾滋病影响人群的歧视、提高艾滋病病毒感染者和病人生存质量。</t>
  </si>
  <si>
    <t>HIV感染者和病人发现率</t>
  </si>
  <si>
    <t>HIV感染者和病人抗病毒治疗率</t>
  </si>
  <si>
    <t>HIV感染者和病人治疗有效率率</t>
  </si>
  <si>
    <t>群众满意率</t>
  </si>
  <si>
    <t>预算06表</t>
  </si>
  <si>
    <t>政府性基金预算支出预算表</t>
  </si>
  <si>
    <t>单位名称：临沧市发展和改革委员会</t>
  </si>
  <si>
    <t>本年政府性基金预算支出</t>
  </si>
  <si>
    <t>备注：本单位不涉及此内容，所以公开空表。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</si>
  <si>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</si>
  <si>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</si>
  <si>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</si>
  <si>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</si>
  <si>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</si>
  <si>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</si>
  <si>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</si>
  <si>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</si>
  <si>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</si>
  <si>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</si>
  <si>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公务用车燃油采购</t>
  </si>
  <si>
    <t>汽油</t>
  </si>
  <si>
    <t>升</t>
  </si>
  <si>
    <t>复印纸采购</t>
  </si>
  <si>
    <t>复印纸</t>
  </si>
  <si>
    <t>箱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</si>
  <si>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</si>
  <si>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</si>
  <si>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</si>
  <si>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</si>
  <si>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</si>
  <si>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</si>
  <si>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</si>
  <si>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凤庆县</t>
  </si>
  <si>
    <t>云县</t>
  </si>
  <si>
    <t>临翔区</t>
  </si>
  <si>
    <t>永德县</t>
  </si>
  <si>
    <t>镇康县</t>
  </si>
  <si>
    <t>双江县</t>
  </si>
  <si>
    <t>耿马县</t>
  </si>
  <si>
    <t>沧源县</t>
  </si>
  <si>
    <t>高新区</t>
  </si>
  <si>
    <t>边境合作区</t>
  </si>
  <si>
    <t>贫困人口家庭医生签约补助市级配套经费</t>
  </si>
  <si>
    <t>基本公共卫生补助市级配套资金</t>
  </si>
  <si>
    <t>乡村医生补助市级配套资金</t>
  </si>
  <si>
    <t>计划生育补助市级配套经费</t>
  </si>
  <si>
    <t>临沧市“兴临人才”支持计划经费</t>
  </si>
  <si>
    <t>预算09-2表</t>
  </si>
  <si>
    <t>基本公共卫生服务为中央、省、市、县（区）共同财政事权，由中央、省、市、县（区）财政共同承担支出责任。中央和省按照照8:2比例分担，地方所需承担的20%部分省和市按照17:3比例分担，市、县（区）共同承担部分，市与各县（区）照按照1:9比例分担。</t>
  </si>
  <si>
    <t>高血压患者管理人数</t>
  </si>
  <si>
    <t>17万人</t>
  </si>
  <si>
    <t>传染病和突发公共卫生事件报告及时率</t>
  </si>
  <si>
    <t>对国家实施的农村部分计划生育家庭奖励扶助、特别扶助、云南省实施的生育支持奖励、计划生育家庭奖学金补助、城乡居民医保参保补助、失独家庭抚慰金等实施扶助项目。</t>
  </si>
  <si>
    <t>符合条件申报对象覆盖率</t>
  </si>
  <si>
    <t>符合条件申报对象覆盖率空</t>
  </si>
  <si>
    <t>对象资格确认准确率</t>
  </si>
  <si>
    <t>对象资格确认准确率空</t>
  </si>
  <si>
    <t>可持续影响</t>
  </si>
  <si>
    <t>家庭发展能力逐步提高</t>
  </si>
  <si>
    <t>奖励扶助对象满意度</t>
  </si>
  <si>
    <t>85%</t>
  </si>
  <si>
    <t>建档立卡贫困人口家庭医生签约服务个人需缴纳的12元，由省级财政和市财政承担，确保应签尽签。</t>
  </si>
  <si>
    <t>已签约高血压患者规范管理率</t>
  </si>
  <si>
    <t>签约服务团队考核兑付率</t>
  </si>
  <si>
    <t>建档立卡贫困人口满意度</t>
  </si>
  <si>
    <t>提高乡村医生收入保障，稳定村医队伍，筑牢基层卫生网底，方便广大老百姓就诊就医。</t>
  </si>
  <si>
    <t>兑现准确率</t>
  </si>
  <si>
    <t>乡村医生收入稳定</t>
  </si>
  <si>
    <t>保持稳定</t>
  </si>
  <si>
    <t>对象满意度</t>
  </si>
  <si>
    <t>根据中共临沧市委人才工作领导小组关于印发《临沧市“兴临人才”支持计划实施办法》的通知，持续深化人才发展体制机制改革，力争用5年时间，引进培养一批工业经济、现代农业、现代流、经济金融、外经外贸、建设规划、教育卫生等领域急需紧缺的高层次人才，为临沧高质量跨越式发展提供坚实人才支撑。</t>
  </si>
  <si>
    <t>医疗人次补助对象数</t>
  </si>
  <si>
    <t>9</t>
  </si>
  <si>
    <t>人(人次、家)</t>
  </si>
  <si>
    <t>反映获补助人员、企业的数量情况，也适用补贴、资助等形式的补助。</t>
  </si>
  <si>
    <t>医疗人次团队补助对象数</t>
  </si>
  <si>
    <t>医疗人次团队</t>
  </si>
  <si>
    <t>获补对象准确率</t>
  </si>
  <si>
    <t>100</t>
  </si>
  <si>
    <t>反映获补助对象认定的准确性情况。
获补对象准确率=抽检符合标准的补助对象数/抽检实际补助对象数*100%</t>
  </si>
  <si>
    <t>反映补助准确发放的情况。
补助兑现准确率=补助兑付额/应付额*100%</t>
  </si>
  <si>
    <t>获补覆盖率</t>
  </si>
  <si>
    <t>获补覆盖率=实际获得补助人数（企业数）/申请符合标准人数（企业数）*100%</t>
  </si>
  <si>
    <t>补助事项公示度</t>
  </si>
  <si>
    <t>反映补助事项在特定办事大厅、官网、媒体或其他渠道按规定进行公示的情况。
补助事项公示度=按规定公布事项/按规定应公布事项*100%</t>
  </si>
  <si>
    <t>时效指标</t>
  </si>
  <si>
    <t>发放及时率</t>
  </si>
  <si>
    <t>反映发放单位及时发放补助资金的情况。
发放及时率=在时限内发放资金/应发放资金*100%</t>
  </si>
  <si>
    <t>生产生活能力提高</t>
  </si>
  <si>
    <t>医疗服务水平逐年提高</t>
  </si>
  <si>
    <t>反映补助促进受助对象生产生活能力提高的情况。</t>
  </si>
  <si>
    <t>受益对象满意度</t>
  </si>
  <si>
    <t>90</t>
  </si>
  <si>
    <t>反映获补助受益对象的满意程度。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</si>
  <si>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</si>
  <si>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</si>
  <si>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</si>
  <si>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</si>
  <si>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</si>
  <si>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</si>
  <si>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</si>
  <si>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</si>
  <si>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</si>
  <si>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</si>
  <si>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</si>
  <si>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</si>
  <si>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312 民生类</t>
  </si>
  <si>
    <t>本级</t>
  </si>
  <si>
    <t>322 民生类</t>
  </si>
  <si>
    <t>对下</t>
  </si>
  <si>
    <t>323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</si>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</sst>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50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9.75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.25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30" fillId="0" borderId="0" applyFont="0" applyFill="0" applyBorder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42" fontId="3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10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>
      <alignment vertical="top"/>
      <protection locked="0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 indent="1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3" fillId="0" borderId="6" xfId="0" applyFont="1" applyBorder="1" applyAlignment="1">
      <alignment horizontal="center" vertical="center" wrapText="1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center" vertical="center"/>
    </xf>
    <xf numFmtId="176" fontId="17" fillId="0" borderId="7" xfId="0" applyNumberFormat="1" applyFont="1" applyBorder="1" applyAlignment="1" applyProtection="1">
      <alignment horizontal="right" vertical="center"/>
    </xf>
    <xf numFmtId="176" fontId="5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8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1" fillId="0" borderId="6" xfId="0" applyFont="1" applyBorder="1" applyAlignment="1">
      <alignment vertical="center"/>
      <protection locked="0"/>
    </xf>
    <xf numFmtId="0" fontId="22" fillId="0" borderId="6" xfId="0" applyFont="1" applyBorder="1" applyAlignment="1">
      <alignment horizontal="center" vertical="center"/>
      <protection locked="0"/>
    </xf>
    <xf numFmtId="176" fontId="22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1" fillId="0" borderId="7" xfId="0" applyFont="1" applyBorder="1" applyAlignment="1">
      <alignment horizontal="left" vertical="center" wrapText="1" indent="1"/>
      <protection locked="0"/>
    </xf>
    <xf numFmtId="0" fontId="21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26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3" fillId="0" borderId="0" xfId="0" applyFont="1" applyProtection="1">
      <alignment vertical="top"/>
    </xf>
    <xf numFmtId="0" fontId="26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top"/>
    </xf>
    <xf numFmtId="0" fontId="28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9" fillId="0" borderId="6" xfId="0" applyFont="1" applyBorder="1" applyAlignment="1" applyProtection="1">
      <alignment horizontal="center" vertical="center"/>
    </xf>
    <xf numFmtId="0" fontId="29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9" fillId="0" borderId="6" xfId="0" applyFont="1" applyBorder="1" applyAlignment="1">
      <alignment horizontal="center" vertical="center"/>
      <protection locked="0"/>
    </xf>
    <xf numFmtId="0" fontId="21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  <xf numFmtId="0" fontId="5" fillId="0" borderId="6" xfId="0" applyFont="1" applyBorder="1" applyAlignment="1" applyProtection="1" quotePrefix="1">
      <alignment horizontal="left" vertical="center" wrapText="1" indent="1"/>
    </xf>
    <xf numFmtId="0" fontId="5" fillId="0" borderId="7" xfId="0" applyFont="1" applyBorder="1" applyAlignment="1" quotePrefix="1">
      <alignment horizontal="left" vertical="center" wrapText="1" indent="1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28" workbookViewId="0">
      <selection activeCell="A1" sqref="A1"/>
    </sheetView>
  </sheetViews>
  <sheetFormatPr defaultColWidth="9.14285714285714" defaultRowHeight="12" customHeight="1" outlineLevelCol="3"/>
  <cols>
    <col min="1" max="1" width="31.847619047619" customWidth="1"/>
    <col min="2" max="2" width="47.5333333333333" customWidth="1"/>
    <col min="3" max="3" width="36.5714285714286" customWidth="1"/>
    <col min="4" max="4" width="33.847619047619" customWidth="1"/>
  </cols>
  <sheetData>
    <row r="1" ht="15" customHeight="1" spans="4:4">
      <c r="D1" s="39" t="s">
        <v>0</v>
      </c>
    </row>
    <row r="2" ht="36" customHeight="1" spans="1:4">
      <c r="A2" s="5" t="str">
        <f>"2025"&amp;"年部门财务收支预算总表"</f>
        <v>2025年部门财务收支预算总表</v>
      </c>
      <c r="B2" s="203"/>
      <c r="C2" s="203"/>
      <c r="D2" s="203"/>
    </row>
    <row r="3" ht="18.75" customHeight="1" spans="1:4">
      <c r="A3" s="41" t="str">
        <f>"单位名称："&amp;"临沧市卫生健康委员会"</f>
        <v>单位名称：临沧市卫生健康委员会</v>
      </c>
      <c r="B3" s="204"/>
      <c r="C3" s="204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30" t="str">
        <f>"2025"&amp;"年预算数"</f>
        <v>2025年预算数</v>
      </c>
      <c r="C5" s="30" t="s">
        <v>5</v>
      </c>
      <c r="D5" s="30" t="str">
        <f>"2025"&amp;"年预算数"</f>
        <v>2025年预算数</v>
      </c>
    </row>
    <row r="6" ht="18.75" customHeight="1" spans="1:4">
      <c r="A6" s="32"/>
      <c r="B6" s="32"/>
      <c r="C6" s="32"/>
      <c r="D6" s="32"/>
    </row>
    <row r="7" ht="18.75" customHeight="1" spans="1:4">
      <c r="A7" s="130" t="s">
        <v>6</v>
      </c>
      <c r="B7" s="23">
        <v>12789977.71</v>
      </c>
      <c r="C7" s="130" t="s">
        <v>7</v>
      </c>
      <c r="D7" s="23"/>
    </row>
    <row r="8" ht="18.75" customHeight="1" spans="1:4">
      <c r="A8" s="130" t="s">
        <v>8</v>
      </c>
      <c r="B8" s="23"/>
      <c r="C8" s="130" t="s">
        <v>9</v>
      </c>
      <c r="D8" s="23"/>
    </row>
    <row r="9" ht="18.75" customHeight="1" spans="1:4">
      <c r="A9" s="130" t="s">
        <v>10</v>
      </c>
      <c r="B9" s="23"/>
      <c r="C9" s="130" t="s">
        <v>11</v>
      </c>
      <c r="D9" s="23"/>
    </row>
    <row r="10" ht="18.75" customHeight="1" spans="1:4">
      <c r="A10" s="130" t="s">
        <v>12</v>
      </c>
      <c r="B10" s="23"/>
      <c r="C10" s="130" t="s">
        <v>13</v>
      </c>
      <c r="D10" s="23"/>
    </row>
    <row r="11" ht="18.75" customHeight="1" spans="1:4">
      <c r="A11" s="205" t="s">
        <v>14</v>
      </c>
      <c r="B11" s="23"/>
      <c r="C11" s="162" t="s">
        <v>15</v>
      </c>
      <c r="D11" s="23"/>
    </row>
    <row r="12" ht="18.75" customHeight="1" spans="1:4">
      <c r="A12" s="165" t="s">
        <v>16</v>
      </c>
      <c r="B12" s="23"/>
      <c r="C12" s="164" t="s">
        <v>17</v>
      </c>
      <c r="D12" s="23"/>
    </row>
    <row r="13" ht="18.75" customHeight="1" spans="1:4">
      <c r="A13" s="165" t="s">
        <v>18</v>
      </c>
      <c r="B13" s="23"/>
      <c r="C13" s="164" t="s">
        <v>19</v>
      </c>
      <c r="D13" s="23"/>
    </row>
    <row r="14" ht="18.75" customHeight="1" spans="1:4">
      <c r="A14" s="165" t="s">
        <v>20</v>
      </c>
      <c r="B14" s="23"/>
      <c r="C14" s="164" t="s">
        <v>21</v>
      </c>
      <c r="D14" s="23">
        <v>1480191.32</v>
      </c>
    </row>
    <row r="15" ht="18.75" customHeight="1" spans="1:4">
      <c r="A15" s="165" t="s">
        <v>22</v>
      </c>
      <c r="B15" s="23"/>
      <c r="C15" s="164" t="s">
        <v>23</v>
      </c>
      <c r="D15" s="23">
        <v>10790646.47</v>
      </c>
    </row>
    <row r="16" ht="18.75" customHeight="1" spans="1:4">
      <c r="A16" s="165" t="s">
        <v>24</v>
      </c>
      <c r="B16" s="23"/>
      <c r="C16" s="165" t="s">
        <v>25</v>
      </c>
      <c r="D16" s="23"/>
    </row>
    <row r="17" ht="18.75" customHeight="1" spans="1:4">
      <c r="A17" s="165" t="s">
        <v>26</v>
      </c>
      <c r="B17" s="23"/>
      <c r="C17" s="165" t="s">
        <v>27</v>
      </c>
      <c r="D17" s="23"/>
    </row>
    <row r="18" ht="18.75" customHeight="1" spans="1:4">
      <c r="A18" s="166" t="s">
        <v>26</v>
      </c>
      <c r="B18" s="23"/>
      <c r="C18" s="164" t="s">
        <v>28</v>
      </c>
      <c r="D18" s="23"/>
    </row>
    <row r="19" ht="18.75" customHeight="1" spans="1:4">
      <c r="A19" s="166" t="s">
        <v>26</v>
      </c>
      <c r="B19" s="23"/>
      <c r="C19" s="164" t="s">
        <v>29</v>
      </c>
      <c r="D19" s="23"/>
    </row>
    <row r="20" ht="18.75" customHeight="1" spans="1:4">
      <c r="A20" s="166" t="s">
        <v>26</v>
      </c>
      <c r="B20" s="23"/>
      <c r="C20" s="164" t="s">
        <v>30</v>
      </c>
      <c r="D20" s="23"/>
    </row>
    <row r="21" ht="18.75" customHeight="1" spans="1:4">
      <c r="A21" s="166" t="s">
        <v>26</v>
      </c>
      <c r="B21" s="23"/>
      <c r="C21" s="164" t="s">
        <v>31</v>
      </c>
      <c r="D21" s="23"/>
    </row>
    <row r="22" ht="18.75" customHeight="1" spans="1:4">
      <c r="A22" s="166" t="s">
        <v>26</v>
      </c>
      <c r="B22" s="23"/>
      <c r="C22" s="164" t="s">
        <v>32</v>
      </c>
      <c r="D22" s="23"/>
    </row>
    <row r="23" ht="18.75" customHeight="1" spans="1:4">
      <c r="A23" s="166" t="s">
        <v>26</v>
      </c>
      <c r="B23" s="23"/>
      <c r="C23" s="164" t="s">
        <v>33</v>
      </c>
      <c r="D23" s="23"/>
    </row>
    <row r="24" ht="18.75" customHeight="1" spans="1:4">
      <c r="A24" s="166" t="s">
        <v>26</v>
      </c>
      <c r="B24" s="23"/>
      <c r="C24" s="164" t="s">
        <v>34</v>
      </c>
      <c r="D24" s="23"/>
    </row>
    <row r="25" ht="18.75" customHeight="1" spans="1:4">
      <c r="A25" s="166" t="s">
        <v>26</v>
      </c>
      <c r="B25" s="23"/>
      <c r="C25" s="164" t="s">
        <v>35</v>
      </c>
      <c r="D25" s="23">
        <v>519139.92</v>
      </c>
    </row>
    <row r="26" ht="18.75" customHeight="1" spans="1:4">
      <c r="A26" s="166" t="s">
        <v>26</v>
      </c>
      <c r="B26" s="23"/>
      <c r="C26" s="164" t="s">
        <v>36</v>
      </c>
      <c r="D26" s="23"/>
    </row>
    <row r="27" ht="18.75" customHeight="1" spans="1:4">
      <c r="A27" s="166" t="s">
        <v>26</v>
      </c>
      <c r="B27" s="23"/>
      <c r="C27" s="164" t="s">
        <v>37</v>
      </c>
      <c r="D27" s="23"/>
    </row>
    <row r="28" ht="18.75" customHeight="1" spans="1:4">
      <c r="A28" s="166" t="s">
        <v>26</v>
      </c>
      <c r="B28" s="23"/>
      <c r="C28" s="164" t="s">
        <v>38</v>
      </c>
      <c r="D28" s="23"/>
    </row>
    <row r="29" ht="18.75" customHeight="1" spans="1:4">
      <c r="A29" s="166" t="s">
        <v>26</v>
      </c>
      <c r="B29" s="23"/>
      <c r="C29" s="164" t="s">
        <v>39</v>
      </c>
      <c r="D29" s="23"/>
    </row>
    <row r="30" ht="18.75" customHeight="1" spans="1:4">
      <c r="A30" s="167" t="s">
        <v>26</v>
      </c>
      <c r="B30" s="23"/>
      <c r="C30" s="165" t="s">
        <v>40</v>
      </c>
      <c r="D30" s="23"/>
    </row>
    <row r="31" ht="18.75" customHeight="1" spans="1:4">
      <c r="A31" s="167" t="s">
        <v>26</v>
      </c>
      <c r="B31" s="23"/>
      <c r="C31" s="165" t="s">
        <v>41</v>
      </c>
      <c r="D31" s="23"/>
    </row>
    <row r="32" ht="18.75" customHeight="1" spans="1:4">
      <c r="A32" s="167" t="s">
        <v>26</v>
      </c>
      <c r="B32" s="23"/>
      <c r="C32" s="165" t="s">
        <v>42</v>
      </c>
      <c r="D32" s="23"/>
    </row>
    <row r="33" ht="18.75" customHeight="1" spans="1:4">
      <c r="A33" s="167"/>
      <c r="B33" s="23"/>
      <c r="C33" s="165" t="s">
        <v>43</v>
      </c>
      <c r="D33" s="23"/>
    </row>
    <row r="34" ht="18.75" customHeight="1" spans="1:4">
      <c r="A34" s="206" t="s">
        <v>44</v>
      </c>
      <c r="B34" s="168">
        <f>SUM(B7:B11)</f>
        <v>12789977.71</v>
      </c>
      <c r="C34" s="207" t="s">
        <v>45</v>
      </c>
      <c r="D34" s="168">
        <v>12789977.71</v>
      </c>
    </row>
    <row r="35" ht="18.75" customHeight="1" spans="1:4">
      <c r="A35" s="208" t="s">
        <v>46</v>
      </c>
      <c r="B35" s="23"/>
      <c r="C35" s="130" t="s">
        <v>47</v>
      </c>
      <c r="D35" s="23"/>
    </row>
    <row r="36" ht="18.75" customHeight="1" spans="1:4">
      <c r="A36" s="208" t="s">
        <v>48</v>
      </c>
      <c r="B36" s="23"/>
      <c r="C36" s="130" t="s">
        <v>48</v>
      </c>
      <c r="D36" s="23"/>
    </row>
    <row r="37" ht="18.75" customHeight="1" spans="1:4">
      <c r="A37" s="208" t="s">
        <v>49</v>
      </c>
      <c r="B37" s="23">
        <f>B35-B36</f>
        <v>0</v>
      </c>
      <c r="C37" s="130" t="s">
        <v>50</v>
      </c>
      <c r="D37" s="23"/>
    </row>
    <row r="38" ht="18.75" customHeight="1" spans="1:4">
      <c r="A38" s="209" t="s">
        <v>51</v>
      </c>
      <c r="B38" s="168">
        <f t="shared" ref="B38:D38" si="0">B34+B35</f>
        <v>12789977.71</v>
      </c>
      <c r="C38" s="207" t="s">
        <v>52</v>
      </c>
      <c r="D38" s="168">
        <f t="shared" si="0"/>
        <v>12789977.71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tabSelected="1" workbookViewId="0">
      <selection activeCell="A11" sqref="$A11:$XFD1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100">
        <v>1</v>
      </c>
      <c r="B1" s="101">
        <v>0</v>
      </c>
      <c r="C1" s="100">
        <v>1</v>
      </c>
      <c r="D1" s="102"/>
      <c r="E1" s="102"/>
      <c r="F1" s="39" t="s">
        <v>371</v>
      </c>
    </row>
    <row r="2" ht="32.25" customHeight="1" spans="1:6">
      <c r="A2" s="103" t="str">
        <f>"2025"&amp;"年部门政府性基金预算支出预算表"</f>
        <v>2025年部门政府性基金预算支出预算表</v>
      </c>
      <c r="B2" s="104" t="s">
        <v>372</v>
      </c>
      <c r="C2" s="105"/>
      <c r="D2" s="106"/>
      <c r="E2" s="106"/>
      <c r="F2" s="106"/>
    </row>
    <row r="3" ht="18.75" customHeight="1" spans="1:6">
      <c r="A3" s="7" t="str">
        <f>"单位名称："&amp;"临沧市卫生健康委员会"</f>
        <v>单位名称：临沧市卫生健康委员会</v>
      </c>
      <c r="B3" s="7" t="s">
        <v>373</v>
      </c>
      <c r="C3" s="100"/>
      <c r="D3" s="102"/>
      <c r="E3" s="102"/>
      <c r="F3" s="39" t="s">
        <v>1</v>
      </c>
    </row>
    <row r="4" ht="18.75" customHeight="1" spans="1:6">
      <c r="A4" s="107" t="s">
        <v>199</v>
      </c>
      <c r="B4" s="108" t="s">
        <v>73</v>
      </c>
      <c r="C4" s="109" t="s">
        <v>74</v>
      </c>
      <c r="D4" s="13" t="s">
        <v>374</v>
      </c>
      <c r="E4" s="13"/>
      <c r="F4" s="14"/>
    </row>
    <row r="5" ht="18.75" customHeight="1" spans="1:6">
      <c r="A5" s="110"/>
      <c r="B5" s="111"/>
      <c r="C5" s="96"/>
      <c r="D5" s="95" t="s">
        <v>56</v>
      </c>
      <c r="E5" s="95" t="s">
        <v>75</v>
      </c>
      <c r="F5" s="95" t="s">
        <v>76</v>
      </c>
    </row>
    <row r="6" ht="18.75" customHeight="1" spans="1:6">
      <c r="A6" s="110">
        <v>1</v>
      </c>
      <c r="B6" s="112" t="s">
        <v>180</v>
      </c>
      <c r="C6" s="96">
        <v>3</v>
      </c>
      <c r="D6" s="95">
        <v>4</v>
      </c>
      <c r="E6" s="95">
        <v>5</v>
      </c>
      <c r="F6" s="95">
        <v>6</v>
      </c>
    </row>
    <row r="7" ht="18.75" customHeight="1" spans="1:6">
      <c r="A7" s="113"/>
      <c r="B7" s="83"/>
      <c r="C7" s="83"/>
      <c r="D7" s="23"/>
      <c r="E7" s="23"/>
      <c r="F7" s="23"/>
    </row>
    <row r="8" ht="18.75" customHeight="1" spans="1:6">
      <c r="A8" s="113"/>
      <c r="B8" s="83"/>
      <c r="C8" s="83"/>
      <c r="D8" s="23"/>
      <c r="E8" s="23"/>
      <c r="F8" s="23"/>
    </row>
    <row r="9" ht="18.75" customHeight="1" spans="1:6">
      <c r="A9" s="114" t="s">
        <v>137</v>
      </c>
      <c r="B9" s="115" t="s">
        <v>137</v>
      </c>
      <c r="C9" s="116" t="s">
        <v>137</v>
      </c>
      <c r="D9" s="23"/>
      <c r="E9" s="23"/>
      <c r="F9" s="23"/>
    </row>
    <row r="11" customHeight="1" spans="1:1">
      <c r="A11" s="37" t="s">
        <v>375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O1" s="38"/>
      <c r="P1" s="38"/>
      <c r="Q1" s="39" t="s">
        <v>376</v>
      </c>
    </row>
    <row r="2" ht="35.25" customHeight="1" spans="1:17">
      <c r="A2" s="58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1"/>
      <c r="L2" s="6"/>
      <c r="M2" s="6"/>
      <c r="N2" s="6"/>
      <c r="O2" s="51"/>
      <c r="P2" s="51"/>
      <c r="Q2" s="6"/>
    </row>
    <row r="3" ht="18.75" customHeight="1" spans="1:17">
      <c r="A3" s="41" t="str">
        <f>"单位名称："&amp;"临沧市卫生健康委员会"</f>
        <v>单位名称：临沧市卫生健康委员会</v>
      </c>
      <c r="B3" s="94"/>
      <c r="C3" s="94"/>
      <c r="D3" s="94"/>
      <c r="E3" s="94"/>
      <c r="F3" s="94"/>
      <c r="G3" s="94"/>
      <c r="H3" s="94"/>
      <c r="I3" s="94"/>
      <c r="J3" s="94"/>
      <c r="O3" s="66"/>
      <c r="P3" s="66"/>
      <c r="Q3" s="39" t="s">
        <v>186</v>
      </c>
    </row>
    <row r="4" ht="18.75" customHeight="1" spans="1:17">
      <c r="A4" s="11" t="s">
        <v>377</v>
      </c>
      <c r="B4" s="73" t="s">
        <v>378</v>
      </c>
      <c r="C4" s="73" t="s">
        <v>379</v>
      </c>
      <c r="D4" s="73" t="s">
        <v>380</v>
      </c>
      <c r="E4" s="73" t="s">
        <v>381</v>
      </c>
      <c r="F4" s="73" t="s">
        <v>382</v>
      </c>
      <c r="G4" s="44" t="s">
        <v>206</v>
      </c>
      <c r="H4" s="44"/>
      <c r="I4" s="44"/>
      <c r="J4" s="44"/>
      <c r="K4" s="75"/>
      <c r="L4" s="44"/>
      <c r="M4" s="44"/>
      <c r="N4" s="44"/>
      <c r="O4" s="67"/>
      <c r="P4" s="75"/>
      <c r="Q4" s="45"/>
    </row>
    <row r="5" ht="18.75" customHeight="1" spans="1:17">
      <c r="A5" s="16"/>
      <c r="B5" s="76"/>
      <c r="C5" s="76"/>
      <c r="D5" s="76"/>
      <c r="E5" s="76"/>
      <c r="F5" s="76"/>
      <c r="G5" s="76" t="s">
        <v>56</v>
      </c>
      <c r="H5" s="76" t="s">
        <v>59</v>
      </c>
      <c r="I5" s="76" t="s">
        <v>383</v>
      </c>
      <c r="J5" s="76" t="s">
        <v>384</v>
      </c>
      <c r="K5" s="77" t="s">
        <v>385</v>
      </c>
      <c r="L5" s="90" t="s">
        <v>78</v>
      </c>
      <c r="M5" s="90"/>
      <c r="N5" s="90"/>
      <c r="O5" s="91"/>
      <c r="P5" s="92"/>
      <c r="Q5" s="78"/>
    </row>
    <row r="6" ht="30" customHeight="1" spans="1:17">
      <c r="A6" s="18"/>
      <c r="B6" s="78"/>
      <c r="C6" s="78"/>
      <c r="D6" s="78"/>
      <c r="E6" s="78"/>
      <c r="F6" s="78"/>
      <c r="G6" s="78"/>
      <c r="H6" s="78" t="s">
        <v>58</v>
      </c>
      <c r="I6" s="78"/>
      <c r="J6" s="78"/>
      <c r="K6" s="79"/>
      <c r="L6" s="78" t="s">
        <v>58</v>
      </c>
      <c r="M6" s="78" t="s">
        <v>65</v>
      </c>
      <c r="N6" s="78" t="s">
        <v>214</v>
      </c>
      <c r="O6" s="93" t="s">
        <v>67</v>
      </c>
      <c r="P6" s="79" t="s">
        <v>68</v>
      </c>
      <c r="Q6" s="78" t="s">
        <v>69</v>
      </c>
    </row>
    <row r="7" ht="18.75" customHeight="1" spans="1:17">
      <c r="A7" s="32">
        <v>1</v>
      </c>
      <c r="B7" s="95">
        <v>2</v>
      </c>
      <c r="C7" s="95">
        <v>3</v>
      </c>
      <c r="D7" s="95">
        <v>4</v>
      </c>
      <c r="E7" s="95">
        <v>5</v>
      </c>
      <c r="F7" s="95">
        <v>6</v>
      </c>
      <c r="G7" s="96">
        <v>7</v>
      </c>
      <c r="H7" s="96">
        <v>8</v>
      </c>
      <c r="I7" s="96">
        <v>9</v>
      </c>
      <c r="J7" s="96">
        <v>10</v>
      </c>
      <c r="K7" s="96">
        <v>11</v>
      </c>
      <c r="L7" s="96">
        <v>12</v>
      </c>
      <c r="M7" s="96">
        <v>13</v>
      </c>
      <c r="N7" s="96">
        <v>14</v>
      </c>
      <c r="O7" s="96">
        <v>15</v>
      </c>
      <c r="P7" s="96">
        <v>16</v>
      </c>
      <c r="Q7" s="96">
        <v>17</v>
      </c>
    </row>
    <row r="8" ht="18.75" customHeight="1" spans="1:17">
      <c r="A8" s="81" t="s">
        <v>71</v>
      </c>
      <c r="B8" s="82"/>
      <c r="C8" s="82"/>
      <c r="D8" s="82"/>
      <c r="E8" s="97"/>
      <c r="F8" s="23">
        <v>36000</v>
      </c>
      <c r="G8" s="23">
        <v>96000</v>
      </c>
      <c r="H8" s="23">
        <v>96000</v>
      </c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213" t="s">
        <v>292</v>
      </c>
      <c r="B9" s="82" t="s">
        <v>386</v>
      </c>
      <c r="C9" s="82" t="s">
        <v>387</v>
      </c>
      <c r="D9" s="82" t="s">
        <v>388</v>
      </c>
      <c r="E9" s="99">
        <v>7500</v>
      </c>
      <c r="F9" s="23"/>
      <c r="G9" s="23">
        <v>60000</v>
      </c>
      <c r="H9" s="23">
        <v>60000</v>
      </c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213" t="s">
        <v>299</v>
      </c>
      <c r="B10" s="82" t="s">
        <v>389</v>
      </c>
      <c r="C10" s="82" t="s">
        <v>390</v>
      </c>
      <c r="D10" s="82" t="s">
        <v>391</v>
      </c>
      <c r="E10" s="99">
        <v>200</v>
      </c>
      <c r="F10" s="23">
        <v>36000</v>
      </c>
      <c r="G10" s="23">
        <v>36000</v>
      </c>
      <c r="H10" s="23">
        <v>36000</v>
      </c>
      <c r="I10" s="23"/>
      <c r="J10" s="23"/>
      <c r="K10" s="23"/>
      <c r="L10" s="23"/>
      <c r="M10" s="23"/>
      <c r="N10" s="23"/>
      <c r="O10" s="23"/>
      <c r="P10" s="23"/>
      <c r="Q10" s="23"/>
    </row>
    <row r="11" ht="18.75" customHeight="1" spans="1:17">
      <c r="A11" s="84" t="s">
        <v>137</v>
      </c>
      <c r="B11" s="85"/>
      <c r="C11" s="85"/>
      <c r="D11" s="85"/>
      <c r="E11" s="97"/>
      <c r="F11" s="23">
        <v>36000</v>
      </c>
      <c r="G11" s="23">
        <v>96000</v>
      </c>
      <c r="H11" s="23">
        <v>96000</v>
      </c>
      <c r="I11" s="23"/>
      <c r="J11" s="23"/>
      <c r="K11" s="23"/>
      <c r="L11" s="23"/>
      <c r="M11" s="23"/>
      <c r="N11" s="23"/>
      <c r="O11" s="23"/>
      <c r="P11" s="23"/>
      <c r="Q11" s="23"/>
    </row>
  </sheetData>
  <mergeCells count="16">
    <mergeCell ref="A2:Q2"/>
    <mergeCell ref="A3:F3"/>
    <mergeCell ref="G4:Q4"/>
    <mergeCell ref="L5:Q5"/>
    <mergeCell ref="A11:E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selection activeCell="A12" sqref="$A12:$XFD12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2"/>
      <c r="B1" s="62"/>
      <c r="C1" s="68"/>
      <c r="D1" s="62"/>
      <c r="E1" s="62"/>
      <c r="F1" s="62"/>
      <c r="G1" s="62"/>
      <c r="H1" s="69"/>
      <c r="I1" s="62"/>
      <c r="J1" s="62"/>
      <c r="K1" s="62"/>
      <c r="L1" s="38"/>
      <c r="M1" s="87"/>
      <c r="N1" s="88" t="s">
        <v>392</v>
      </c>
    </row>
    <row r="2" ht="34.5" customHeight="1" spans="1:14">
      <c r="A2" s="40" t="str">
        <f>"2025"&amp;"年部门政府购买服务预算表"</f>
        <v>2025年部门政府购买服务预算表</v>
      </c>
      <c r="B2" s="70"/>
      <c r="C2" s="51"/>
      <c r="D2" s="70"/>
      <c r="E2" s="70"/>
      <c r="F2" s="70"/>
      <c r="G2" s="70"/>
      <c r="H2" s="71"/>
      <c r="I2" s="70"/>
      <c r="J2" s="70"/>
      <c r="K2" s="70"/>
      <c r="L2" s="51"/>
      <c r="M2" s="71"/>
      <c r="N2" s="70"/>
    </row>
    <row r="3" ht="18.75" customHeight="1" spans="1:14">
      <c r="A3" s="59" t="str">
        <f>"单位名称："&amp;"临沧市卫生健康委员会"</f>
        <v>单位名称：临沧市卫生健康委员会</v>
      </c>
      <c r="B3" s="60"/>
      <c r="C3" s="72"/>
      <c r="D3" s="60"/>
      <c r="E3" s="60"/>
      <c r="F3" s="60"/>
      <c r="G3" s="60"/>
      <c r="H3" s="69"/>
      <c r="I3" s="62"/>
      <c r="J3" s="62"/>
      <c r="K3" s="62"/>
      <c r="L3" s="66"/>
      <c r="M3" s="89"/>
      <c r="N3" s="88" t="s">
        <v>186</v>
      </c>
    </row>
    <row r="4" ht="18.75" customHeight="1" spans="1:14">
      <c r="A4" s="11" t="s">
        <v>377</v>
      </c>
      <c r="B4" s="73" t="s">
        <v>393</v>
      </c>
      <c r="C4" s="74" t="s">
        <v>394</v>
      </c>
      <c r="D4" s="44" t="s">
        <v>206</v>
      </c>
      <c r="E4" s="44"/>
      <c r="F4" s="44"/>
      <c r="G4" s="44"/>
      <c r="H4" s="75"/>
      <c r="I4" s="44"/>
      <c r="J4" s="44"/>
      <c r="K4" s="44"/>
      <c r="L4" s="67"/>
      <c r="M4" s="75"/>
      <c r="N4" s="45"/>
    </row>
    <row r="5" ht="18.75" customHeight="1" spans="1:14">
      <c r="A5" s="16"/>
      <c r="B5" s="76"/>
      <c r="C5" s="77"/>
      <c r="D5" s="76" t="s">
        <v>56</v>
      </c>
      <c r="E5" s="76" t="s">
        <v>59</v>
      </c>
      <c r="F5" s="76" t="s">
        <v>383</v>
      </c>
      <c r="G5" s="76" t="s">
        <v>384</v>
      </c>
      <c r="H5" s="77" t="s">
        <v>385</v>
      </c>
      <c r="I5" s="90" t="s">
        <v>78</v>
      </c>
      <c r="J5" s="90"/>
      <c r="K5" s="90"/>
      <c r="L5" s="91"/>
      <c r="M5" s="92"/>
      <c r="N5" s="78"/>
    </row>
    <row r="6" ht="26.25" customHeight="1" spans="1:14">
      <c r="A6" s="18"/>
      <c r="B6" s="78"/>
      <c r="C6" s="79"/>
      <c r="D6" s="78"/>
      <c r="E6" s="78"/>
      <c r="F6" s="78"/>
      <c r="G6" s="78"/>
      <c r="H6" s="79"/>
      <c r="I6" s="78" t="s">
        <v>58</v>
      </c>
      <c r="J6" s="78" t="s">
        <v>65</v>
      </c>
      <c r="K6" s="78" t="s">
        <v>214</v>
      </c>
      <c r="L6" s="93" t="s">
        <v>67</v>
      </c>
      <c r="M6" s="79" t="s">
        <v>68</v>
      </c>
      <c r="N6" s="78" t="s">
        <v>69</v>
      </c>
    </row>
    <row r="7" ht="18.75" customHeight="1" spans="1:14">
      <c r="A7" s="80">
        <v>1</v>
      </c>
      <c r="B7" s="80">
        <v>2</v>
      </c>
      <c r="C7" s="80">
        <v>3</v>
      </c>
      <c r="D7" s="80">
        <v>4</v>
      </c>
      <c r="E7" s="80">
        <v>5</v>
      </c>
      <c r="F7" s="80">
        <v>6</v>
      </c>
      <c r="G7" s="80">
        <v>7</v>
      </c>
      <c r="H7" s="80">
        <v>8</v>
      </c>
      <c r="I7" s="80">
        <v>9</v>
      </c>
      <c r="J7" s="80">
        <v>10</v>
      </c>
      <c r="K7" s="80">
        <v>11</v>
      </c>
      <c r="L7" s="80">
        <v>12</v>
      </c>
      <c r="M7" s="80">
        <v>13</v>
      </c>
      <c r="N7" s="80">
        <v>14</v>
      </c>
    </row>
    <row r="8" ht="18.75" customHeight="1" spans="1:14">
      <c r="A8" s="81"/>
      <c r="B8" s="82"/>
      <c r="C8" s="8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1"/>
      <c r="B9" s="82"/>
      <c r="C9" s="8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4" t="s">
        <v>137</v>
      </c>
      <c r="B10" s="85"/>
      <c r="C10" s="8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2" customFormat="1" customHeight="1" spans="1:1">
      <c r="A12" s="37" t="s">
        <v>375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14" width="15.7142857142857" customWidth="1"/>
  </cols>
  <sheetData>
    <row r="1" ht="15" customHeight="1" spans="1:14">
      <c r="A1" s="29"/>
      <c r="B1" s="29"/>
      <c r="C1" s="29"/>
      <c r="D1" s="57"/>
      <c r="L1" s="38"/>
      <c r="M1" s="38"/>
      <c r="N1" s="38" t="s">
        <v>395</v>
      </c>
    </row>
    <row r="2" ht="27.75" customHeight="1" spans="1:14">
      <c r="A2" s="58" t="str">
        <f>"2025"&amp;"年市对下转移支付预算表"</f>
        <v>2025年市对下转移支付预算表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51"/>
      <c r="M2" s="51"/>
      <c r="N2" s="6"/>
    </row>
    <row r="3" ht="18.75" customHeight="1" spans="1:14">
      <c r="A3" s="59" t="str">
        <f>"单位名称："&amp;"临沧市卫生健康委员会"</f>
        <v>单位名称：临沧市卫生健康委员会</v>
      </c>
      <c r="B3" s="60"/>
      <c r="C3" s="60"/>
      <c r="D3" s="61"/>
      <c r="E3" s="62"/>
      <c r="F3" s="62"/>
      <c r="G3" s="62"/>
      <c r="H3" s="62"/>
      <c r="I3" s="62"/>
      <c r="L3" s="66"/>
      <c r="M3" s="66"/>
      <c r="N3" s="38" t="s">
        <v>186</v>
      </c>
    </row>
    <row r="4" ht="18.75" customHeight="1" spans="1:14">
      <c r="A4" s="30" t="s">
        <v>396</v>
      </c>
      <c r="B4" s="12" t="s">
        <v>206</v>
      </c>
      <c r="C4" s="13"/>
      <c r="D4" s="13"/>
      <c r="E4" s="12" t="s">
        <v>397</v>
      </c>
      <c r="F4" s="13"/>
      <c r="G4" s="13"/>
      <c r="H4" s="13"/>
      <c r="I4" s="13"/>
      <c r="J4" s="13"/>
      <c r="K4" s="13"/>
      <c r="L4" s="67"/>
      <c r="M4" s="67"/>
      <c r="N4" s="14"/>
    </row>
    <row r="5" ht="18.75" customHeight="1" spans="1:14">
      <c r="A5" s="32"/>
      <c r="B5" s="31" t="s">
        <v>56</v>
      </c>
      <c r="C5" s="11" t="s">
        <v>59</v>
      </c>
      <c r="D5" s="63" t="s">
        <v>398</v>
      </c>
      <c r="E5" s="64" t="s">
        <v>399</v>
      </c>
      <c r="F5" s="64" t="s">
        <v>400</v>
      </c>
      <c r="G5" s="64" t="s">
        <v>401</v>
      </c>
      <c r="H5" s="64" t="s">
        <v>402</v>
      </c>
      <c r="I5" s="64" t="s">
        <v>403</v>
      </c>
      <c r="J5" s="64" t="s">
        <v>404</v>
      </c>
      <c r="K5" s="64" t="s">
        <v>405</v>
      </c>
      <c r="L5" s="52" t="s">
        <v>406</v>
      </c>
      <c r="M5" s="52" t="s">
        <v>407</v>
      </c>
      <c r="N5" s="52" t="s">
        <v>408</v>
      </c>
    </row>
    <row r="6" ht="18.75" customHeight="1" spans="1:14">
      <c r="A6" s="64">
        <v>1</v>
      </c>
      <c r="B6" s="64">
        <v>2</v>
      </c>
      <c r="C6" s="64">
        <v>3</v>
      </c>
      <c r="D6" s="12">
        <v>4</v>
      </c>
      <c r="E6" s="64">
        <v>5</v>
      </c>
      <c r="F6" s="64">
        <v>6</v>
      </c>
      <c r="G6" s="64">
        <v>7</v>
      </c>
      <c r="H6" s="12">
        <v>8</v>
      </c>
      <c r="I6" s="64">
        <v>9</v>
      </c>
      <c r="J6" s="64">
        <v>10</v>
      </c>
      <c r="K6" s="64">
        <v>11</v>
      </c>
      <c r="L6" s="52">
        <v>12</v>
      </c>
      <c r="M6" s="52">
        <v>13</v>
      </c>
      <c r="N6" s="52">
        <v>14</v>
      </c>
    </row>
    <row r="7" ht="18.75" customHeight="1" spans="1:14">
      <c r="A7" s="33" t="s">
        <v>71</v>
      </c>
      <c r="B7" s="23">
        <v>3557000</v>
      </c>
      <c r="C7" s="23">
        <v>3557000</v>
      </c>
      <c r="D7" s="23"/>
      <c r="E7" s="23">
        <v>694000</v>
      </c>
      <c r="F7" s="23">
        <v>604700</v>
      </c>
      <c r="G7" s="23">
        <v>587500</v>
      </c>
      <c r="H7" s="23">
        <v>442200</v>
      </c>
      <c r="I7" s="23">
        <v>252800</v>
      </c>
      <c r="J7" s="23">
        <v>286500</v>
      </c>
      <c r="K7" s="23">
        <v>348500</v>
      </c>
      <c r="L7" s="23">
        <v>340800</v>
      </c>
      <c r="M7" s="23"/>
      <c r="N7" s="23"/>
    </row>
    <row r="8" ht="18.75" customHeight="1" spans="1:14">
      <c r="A8" s="212" t="s">
        <v>409</v>
      </c>
      <c r="B8" s="23">
        <v>27000</v>
      </c>
      <c r="C8" s="23">
        <v>27000</v>
      </c>
      <c r="D8" s="23"/>
      <c r="E8" s="23">
        <v>5000</v>
      </c>
      <c r="F8" s="23">
        <v>4000</v>
      </c>
      <c r="G8" s="23">
        <v>3000</v>
      </c>
      <c r="H8" s="23">
        <v>5000</v>
      </c>
      <c r="I8" s="23">
        <v>2500</v>
      </c>
      <c r="J8" s="23">
        <v>2000</v>
      </c>
      <c r="K8" s="23">
        <v>2500</v>
      </c>
      <c r="L8" s="23">
        <v>3000</v>
      </c>
      <c r="M8" s="23"/>
      <c r="N8" s="23"/>
    </row>
    <row r="9" ht="18.75" customHeight="1" spans="1:14">
      <c r="A9" s="212" t="s">
        <v>410</v>
      </c>
      <c r="B9" s="23">
        <v>654000</v>
      </c>
      <c r="C9" s="23">
        <v>654000</v>
      </c>
      <c r="D9" s="23"/>
      <c r="E9" s="23">
        <v>111600</v>
      </c>
      <c r="F9" s="23">
        <v>112700</v>
      </c>
      <c r="G9" s="23">
        <v>109900</v>
      </c>
      <c r="H9" s="23">
        <v>95200</v>
      </c>
      <c r="I9" s="23">
        <v>49300</v>
      </c>
      <c r="J9" s="23">
        <v>46900</v>
      </c>
      <c r="K9" s="23">
        <v>82800</v>
      </c>
      <c r="L9" s="23">
        <v>45600</v>
      </c>
      <c r="M9" s="23"/>
      <c r="N9" s="23"/>
    </row>
    <row r="10" ht="18.75" customHeight="1" spans="1:14">
      <c r="A10" s="212" t="s">
        <v>411</v>
      </c>
      <c r="B10" s="23">
        <v>1294000</v>
      </c>
      <c r="C10" s="23">
        <v>1294000</v>
      </c>
      <c r="D10" s="23"/>
      <c r="E10" s="23">
        <v>221400</v>
      </c>
      <c r="F10" s="23">
        <v>238000</v>
      </c>
      <c r="G10" s="23">
        <v>198600</v>
      </c>
      <c r="H10" s="23">
        <v>162000</v>
      </c>
      <c r="I10" s="23">
        <v>111000</v>
      </c>
      <c r="J10" s="23">
        <v>117600</v>
      </c>
      <c r="K10" s="23">
        <v>103200</v>
      </c>
      <c r="L10" s="23">
        <v>142200</v>
      </c>
      <c r="M10" s="23"/>
      <c r="N10" s="23"/>
    </row>
    <row r="11" ht="18.75" customHeight="1" spans="1:14">
      <c r="A11" s="212" t="s">
        <v>412</v>
      </c>
      <c r="B11" s="23">
        <v>1330000</v>
      </c>
      <c r="C11" s="23">
        <v>1330000</v>
      </c>
      <c r="D11" s="23"/>
      <c r="E11" s="23">
        <v>280000</v>
      </c>
      <c r="F11" s="23">
        <v>230000</v>
      </c>
      <c r="G11" s="23">
        <v>160000</v>
      </c>
      <c r="H11" s="23">
        <v>160000</v>
      </c>
      <c r="I11" s="23">
        <v>90000</v>
      </c>
      <c r="J11" s="23">
        <v>100000</v>
      </c>
      <c r="K11" s="23">
        <v>160000</v>
      </c>
      <c r="L11" s="23">
        <v>150000</v>
      </c>
      <c r="M11" s="23"/>
      <c r="N11" s="23"/>
    </row>
    <row r="12" ht="18.75" customHeight="1" spans="1:14">
      <c r="A12" s="212" t="s">
        <v>413</v>
      </c>
      <c r="B12" s="23">
        <v>252000</v>
      </c>
      <c r="C12" s="23">
        <v>252000</v>
      </c>
      <c r="D12" s="23"/>
      <c r="E12" s="23">
        <v>76000</v>
      </c>
      <c r="F12" s="23">
        <v>20000</v>
      </c>
      <c r="G12" s="23">
        <v>116000</v>
      </c>
      <c r="H12" s="23">
        <v>20000</v>
      </c>
      <c r="I12" s="23"/>
      <c r="J12" s="23">
        <v>20000</v>
      </c>
      <c r="K12" s="23"/>
      <c r="L12" s="23"/>
      <c r="M12" s="23"/>
      <c r="N12" s="23"/>
    </row>
  </sheetData>
  <mergeCells count="5">
    <mergeCell ref="A2:N2"/>
    <mergeCell ref="A3:I3"/>
    <mergeCell ref="B4:D4"/>
    <mergeCell ref="E4:N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8"/>
  <sheetViews>
    <sheetView showZeros="0" workbookViewId="0">
      <selection activeCell="A1" sqref="A1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8" t="s">
        <v>414</v>
      </c>
    </row>
    <row r="2" ht="36" customHeight="1" spans="1:10">
      <c r="A2" s="5" t="str">
        <f>"2025"&amp;"年市对下转移支付绩效目标表"</f>
        <v>2025年市对下转移支付绩效目标表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"单位名称："&amp;"临沧市卫生健康委员会"</f>
        <v>单位名称：临沧市卫生健康委员会</v>
      </c>
      <c r="B3" s="3"/>
      <c r="C3" s="3"/>
      <c r="D3" s="3"/>
      <c r="E3" s="3"/>
      <c r="F3" s="37"/>
      <c r="G3" s="3"/>
      <c r="H3" s="37"/>
    </row>
    <row r="4" ht="18.75" customHeight="1" spans="1:10">
      <c r="A4" s="46" t="s">
        <v>312</v>
      </c>
      <c r="B4" s="46" t="s">
        <v>313</v>
      </c>
      <c r="C4" s="46" t="s">
        <v>314</v>
      </c>
      <c r="D4" s="46" t="s">
        <v>315</v>
      </c>
      <c r="E4" s="46" t="s">
        <v>316</v>
      </c>
      <c r="F4" s="52" t="s">
        <v>317</v>
      </c>
      <c r="G4" s="46" t="s">
        <v>318</v>
      </c>
      <c r="H4" s="52" t="s">
        <v>319</v>
      </c>
      <c r="I4" s="52" t="s">
        <v>320</v>
      </c>
      <c r="J4" s="46" t="s">
        <v>321</v>
      </c>
    </row>
    <row r="5" ht="18.7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2">
        <v>6</v>
      </c>
      <c r="G5" s="46">
        <v>7</v>
      </c>
      <c r="H5" s="52">
        <v>8</v>
      </c>
      <c r="I5" s="52">
        <v>9</v>
      </c>
      <c r="J5" s="46">
        <v>10</v>
      </c>
    </row>
    <row r="6" ht="18.75" customHeight="1" spans="1:10">
      <c r="A6" s="21" t="s">
        <v>71</v>
      </c>
      <c r="B6" s="47"/>
      <c r="C6" s="47"/>
      <c r="D6" s="47"/>
      <c r="E6" s="53"/>
      <c r="F6" s="54"/>
      <c r="G6" s="53"/>
      <c r="H6" s="54"/>
      <c r="I6" s="54"/>
      <c r="J6" s="53"/>
    </row>
    <row r="7" ht="18.75" customHeight="1" spans="1:10">
      <c r="A7" s="214" t="s">
        <v>410</v>
      </c>
      <c r="B7" s="21" t="s">
        <v>415</v>
      </c>
      <c r="C7" s="21" t="s">
        <v>323</v>
      </c>
      <c r="D7" s="21" t="s">
        <v>324</v>
      </c>
      <c r="E7" s="21" t="s">
        <v>416</v>
      </c>
      <c r="F7" s="56" t="s">
        <v>340</v>
      </c>
      <c r="G7" s="21" t="s">
        <v>417</v>
      </c>
      <c r="H7" s="21" t="s">
        <v>334</v>
      </c>
      <c r="I7" s="21" t="s">
        <v>335</v>
      </c>
      <c r="J7" s="21" t="s">
        <v>416</v>
      </c>
    </row>
    <row r="8" ht="18.75" customHeight="1" spans="1:10">
      <c r="A8" s="214" t="s">
        <v>410</v>
      </c>
      <c r="B8" s="21" t="s">
        <v>415</v>
      </c>
      <c r="C8" s="21" t="s">
        <v>330</v>
      </c>
      <c r="D8" s="21" t="s">
        <v>331</v>
      </c>
      <c r="E8" s="21" t="s">
        <v>418</v>
      </c>
      <c r="F8" s="56" t="s">
        <v>340</v>
      </c>
      <c r="G8" s="21" t="s">
        <v>348</v>
      </c>
      <c r="H8" s="21" t="s">
        <v>334</v>
      </c>
      <c r="I8" s="21" t="s">
        <v>335</v>
      </c>
      <c r="J8" s="21" t="s">
        <v>418</v>
      </c>
    </row>
    <row r="9" ht="18.75" customHeight="1" spans="1:10">
      <c r="A9" s="214" t="s">
        <v>410</v>
      </c>
      <c r="B9" s="21" t="s">
        <v>415</v>
      </c>
      <c r="C9" s="21" t="s">
        <v>337</v>
      </c>
      <c r="D9" s="21" t="s">
        <v>338</v>
      </c>
      <c r="E9" s="21" t="s">
        <v>338</v>
      </c>
      <c r="F9" s="56" t="s">
        <v>340</v>
      </c>
      <c r="G9" s="21" t="s">
        <v>341</v>
      </c>
      <c r="H9" s="21" t="s">
        <v>334</v>
      </c>
      <c r="I9" s="21" t="s">
        <v>335</v>
      </c>
      <c r="J9" s="21" t="s">
        <v>338</v>
      </c>
    </row>
    <row r="10" ht="18.75" customHeight="1" spans="1:10">
      <c r="A10" s="214" t="s">
        <v>412</v>
      </c>
      <c r="B10" s="21" t="s">
        <v>419</v>
      </c>
      <c r="C10" s="21" t="s">
        <v>323</v>
      </c>
      <c r="D10" s="21" t="s">
        <v>324</v>
      </c>
      <c r="E10" s="21" t="s">
        <v>420</v>
      </c>
      <c r="F10" s="56" t="s">
        <v>340</v>
      </c>
      <c r="G10" s="21" t="s">
        <v>351</v>
      </c>
      <c r="H10" s="21" t="s">
        <v>334</v>
      </c>
      <c r="I10" s="21" t="s">
        <v>335</v>
      </c>
      <c r="J10" s="21" t="s">
        <v>421</v>
      </c>
    </row>
    <row r="11" ht="18.75" customHeight="1" spans="1:10">
      <c r="A11" s="214" t="s">
        <v>412</v>
      </c>
      <c r="B11" s="21" t="s">
        <v>419</v>
      </c>
      <c r="C11" s="21" t="s">
        <v>323</v>
      </c>
      <c r="D11" s="21" t="s">
        <v>356</v>
      </c>
      <c r="E11" s="21" t="s">
        <v>422</v>
      </c>
      <c r="F11" s="56" t="s">
        <v>326</v>
      </c>
      <c r="G11" s="21" t="s">
        <v>351</v>
      </c>
      <c r="H11" s="21" t="s">
        <v>334</v>
      </c>
      <c r="I11" s="21" t="s">
        <v>329</v>
      </c>
      <c r="J11" s="21" t="s">
        <v>423</v>
      </c>
    </row>
    <row r="12" ht="18.75" customHeight="1" spans="1:10">
      <c r="A12" s="214" t="s">
        <v>412</v>
      </c>
      <c r="B12" s="21" t="s">
        <v>419</v>
      </c>
      <c r="C12" s="21" t="s">
        <v>330</v>
      </c>
      <c r="D12" s="21" t="s">
        <v>424</v>
      </c>
      <c r="E12" s="21" t="s">
        <v>425</v>
      </c>
      <c r="F12" s="56" t="s">
        <v>326</v>
      </c>
      <c r="G12" s="21" t="s">
        <v>425</v>
      </c>
      <c r="H12" s="21" t="s">
        <v>334</v>
      </c>
      <c r="I12" s="21" t="s">
        <v>335</v>
      </c>
      <c r="J12" s="21" t="s">
        <v>425</v>
      </c>
    </row>
    <row r="13" ht="18.75" customHeight="1" spans="1:10">
      <c r="A13" s="214" t="s">
        <v>412</v>
      </c>
      <c r="B13" s="21" t="s">
        <v>419</v>
      </c>
      <c r="C13" s="21" t="s">
        <v>337</v>
      </c>
      <c r="D13" s="21" t="s">
        <v>338</v>
      </c>
      <c r="E13" s="21" t="s">
        <v>426</v>
      </c>
      <c r="F13" s="56" t="s">
        <v>340</v>
      </c>
      <c r="G13" s="21" t="s">
        <v>427</v>
      </c>
      <c r="H13" s="21" t="s">
        <v>334</v>
      </c>
      <c r="I13" s="21" t="s">
        <v>335</v>
      </c>
      <c r="J13" s="21" t="s">
        <v>426</v>
      </c>
    </row>
    <row r="14" ht="18.75" customHeight="1" spans="1:10">
      <c r="A14" s="214" t="s">
        <v>409</v>
      </c>
      <c r="B14" s="21" t="s">
        <v>428</v>
      </c>
      <c r="C14" s="21" t="s">
        <v>323</v>
      </c>
      <c r="D14" s="21" t="s">
        <v>324</v>
      </c>
      <c r="E14" s="21" t="s">
        <v>429</v>
      </c>
      <c r="F14" s="56" t="s">
        <v>340</v>
      </c>
      <c r="G14" s="21" t="s">
        <v>341</v>
      </c>
      <c r="H14" s="21" t="s">
        <v>334</v>
      </c>
      <c r="I14" s="21" t="s">
        <v>335</v>
      </c>
      <c r="J14" s="21" t="s">
        <v>429</v>
      </c>
    </row>
    <row r="15" ht="18.75" customHeight="1" spans="1:10">
      <c r="A15" s="214" t="s">
        <v>409</v>
      </c>
      <c r="B15" s="21" t="s">
        <v>428</v>
      </c>
      <c r="C15" s="21" t="s">
        <v>330</v>
      </c>
      <c r="D15" s="21" t="s">
        <v>331</v>
      </c>
      <c r="E15" s="21" t="s">
        <v>430</v>
      </c>
      <c r="F15" s="56" t="s">
        <v>340</v>
      </c>
      <c r="G15" s="21" t="s">
        <v>348</v>
      </c>
      <c r="H15" s="21" t="s">
        <v>334</v>
      </c>
      <c r="I15" s="21" t="s">
        <v>335</v>
      </c>
      <c r="J15" s="21" t="s">
        <v>430</v>
      </c>
    </row>
    <row r="16" ht="18.75" customHeight="1" spans="1:10">
      <c r="A16" s="214" t="s">
        <v>409</v>
      </c>
      <c r="B16" s="21" t="s">
        <v>428</v>
      </c>
      <c r="C16" s="21" t="s">
        <v>337</v>
      </c>
      <c r="D16" s="21" t="s">
        <v>338</v>
      </c>
      <c r="E16" s="21" t="s">
        <v>431</v>
      </c>
      <c r="F16" s="56" t="s">
        <v>340</v>
      </c>
      <c r="G16" s="21" t="s">
        <v>341</v>
      </c>
      <c r="H16" s="21" t="s">
        <v>334</v>
      </c>
      <c r="I16" s="21" t="s">
        <v>335</v>
      </c>
      <c r="J16" s="21" t="s">
        <v>431</v>
      </c>
    </row>
    <row r="17" ht="18.75" customHeight="1" spans="1:10">
      <c r="A17" s="214" t="s">
        <v>411</v>
      </c>
      <c r="B17" s="21" t="s">
        <v>432</v>
      </c>
      <c r="C17" s="21" t="s">
        <v>323</v>
      </c>
      <c r="D17" s="21" t="s">
        <v>324</v>
      </c>
      <c r="E17" s="21" t="s">
        <v>433</v>
      </c>
      <c r="F17" s="56" t="s">
        <v>326</v>
      </c>
      <c r="G17" s="21" t="s">
        <v>333</v>
      </c>
      <c r="H17" s="21" t="s">
        <v>334</v>
      </c>
      <c r="I17" s="21" t="s">
        <v>335</v>
      </c>
      <c r="J17" s="21" t="s">
        <v>433</v>
      </c>
    </row>
    <row r="18" ht="18.75" customHeight="1" spans="1:10">
      <c r="A18" s="214" t="s">
        <v>411</v>
      </c>
      <c r="B18" s="21" t="s">
        <v>432</v>
      </c>
      <c r="C18" s="21" t="s">
        <v>330</v>
      </c>
      <c r="D18" s="21" t="s">
        <v>331</v>
      </c>
      <c r="E18" s="21" t="s">
        <v>434</v>
      </c>
      <c r="F18" s="56" t="s">
        <v>326</v>
      </c>
      <c r="G18" s="21" t="s">
        <v>435</v>
      </c>
      <c r="H18" s="21" t="s">
        <v>334</v>
      </c>
      <c r="I18" s="21" t="s">
        <v>335</v>
      </c>
      <c r="J18" s="21" t="s">
        <v>434</v>
      </c>
    </row>
    <row r="19" ht="18.75" customHeight="1" spans="1:10">
      <c r="A19" s="214" t="s">
        <v>411</v>
      </c>
      <c r="B19" s="21" t="s">
        <v>432</v>
      </c>
      <c r="C19" s="21" t="s">
        <v>337</v>
      </c>
      <c r="D19" s="21" t="s">
        <v>338</v>
      </c>
      <c r="E19" s="21" t="s">
        <v>436</v>
      </c>
      <c r="F19" s="56" t="s">
        <v>340</v>
      </c>
      <c r="G19" s="21" t="s">
        <v>341</v>
      </c>
      <c r="H19" s="21" t="s">
        <v>334</v>
      </c>
      <c r="I19" s="21" t="s">
        <v>335</v>
      </c>
      <c r="J19" s="21" t="s">
        <v>436</v>
      </c>
    </row>
    <row r="20" ht="18.75" customHeight="1" spans="1:10">
      <c r="A20" s="214" t="s">
        <v>413</v>
      </c>
      <c r="B20" s="21" t="s">
        <v>437</v>
      </c>
      <c r="C20" s="21" t="s">
        <v>323</v>
      </c>
      <c r="D20" s="21" t="s">
        <v>324</v>
      </c>
      <c r="E20" s="21" t="s">
        <v>438</v>
      </c>
      <c r="F20" s="56" t="s">
        <v>326</v>
      </c>
      <c r="G20" s="21" t="s">
        <v>439</v>
      </c>
      <c r="H20" s="21" t="s">
        <v>440</v>
      </c>
      <c r="I20" s="21" t="s">
        <v>335</v>
      </c>
      <c r="J20" s="21" t="s">
        <v>441</v>
      </c>
    </row>
    <row r="21" ht="18.75" customHeight="1" spans="1:10">
      <c r="A21" s="214" t="s">
        <v>413</v>
      </c>
      <c r="B21" s="21" t="s">
        <v>437</v>
      </c>
      <c r="C21" s="21" t="s">
        <v>323</v>
      </c>
      <c r="D21" s="21" t="s">
        <v>324</v>
      </c>
      <c r="E21" s="21" t="s">
        <v>442</v>
      </c>
      <c r="F21" s="56" t="s">
        <v>326</v>
      </c>
      <c r="G21" s="21" t="s">
        <v>180</v>
      </c>
      <c r="H21" s="21" t="s">
        <v>362</v>
      </c>
      <c r="I21" s="21" t="s">
        <v>335</v>
      </c>
      <c r="J21" s="21" t="s">
        <v>443</v>
      </c>
    </row>
    <row r="22" ht="18.75" customHeight="1" spans="1:10">
      <c r="A22" s="214" t="s">
        <v>413</v>
      </c>
      <c r="B22" s="21" t="s">
        <v>437</v>
      </c>
      <c r="C22" s="21" t="s">
        <v>323</v>
      </c>
      <c r="D22" s="21" t="s">
        <v>356</v>
      </c>
      <c r="E22" s="21" t="s">
        <v>444</v>
      </c>
      <c r="F22" s="56" t="s">
        <v>326</v>
      </c>
      <c r="G22" s="21" t="s">
        <v>445</v>
      </c>
      <c r="H22" s="21" t="s">
        <v>334</v>
      </c>
      <c r="I22" s="21" t="s">
        <v>335</v>
      </c>
      <c r="J22" s="21" t="s">
        <v>446</v>
      </c>
    </row>
    <row r="23" ht="18.75" customHeight="1" spans="1:10">
      <c r="A23" s="214" t="s">
        <v>413</v>
      </c>
      <c r="B23" s="21" t="s">
        <v>437</v>
      </c>
      <c r="C23" s="21" t="s">
        <v>323</v>
      </c>
      <c r="D23" s="21" t="s">
        <v>356</v>
      </c>
      <c r="E23" s="21" t="s">
        <v>433</v>
      </c>
      <c r="F23" s="56" t="s">
        <v>326</v>
      </c>
      <c r="G23" s="21" t="s">
        <v>445</v>
      </c>
      <c r="H23" s="21" t="s">
        <v>334</v>
      </c>
      <c r="I23" s="21" t="s">
        <v>335</v>
      </c>
      <c r="J23" s="21" t="s">
        <v>447</v>
      </c>
    </row>
    <row r="24" ht="18.75" customHeight="1" spans="1:10">
      <c r="A24" s="214" t="s">
        <v>413</v>
      </c>
      <c r="B24" s="21" t="s">
        <v>437</v>
      </c>
      <c r="C24" s="21" t="s">
        <v>323</v>
      </c>
      <c r="D24" s="21" t="s">
        <v>356</v>
      </c>
      <c r="E24" s="21" t="s">
        <v>448</v>
      </c>
      <c r="F24" s="56" t="s">
        <v>326</v>
      </c>
      <c r="G24" s="21" t="s">
        <v>445</v>
      </c>
      <c r="H24" s="21" t="s">
        <v>334</v>
      </c>
      <c r="I24" s="21" t="s">
        <v>335</v>
      </c>
      <c r="J24" s="21" t="s">
        <v>449</v>
      </c>
    </row>
    <row r="25" ht="18.75" customHeight="1" spans="1:10">
      <c r="A25" s="214" t="s">
        <v>413</v>
      </c>
      <c r="B25" s="21" t="s">
        <v>437</v>
      </c>
      <c r="C25" s="21" t="s">
        <v>323</v>
      </c>
      <c r="D25" s="21" t="s">
        <v>356</v>
      </c>
      <c r="E25" s="21" t="s">
        <v>450</v>
      </c>
      <c r="F25" s="56" t="s">
        <v>340</v>
      </c>
      <c r="G25" s="21" t="s">
        <v>445</v>
      </c>
      <c r="H25" s="21" t="s">
        <v>334</v>
      </c>
      <c r="I25" s="21" t="s">
        <v>335</v>
      </c>
      <c r="J25" s="21" t="s">
        <v>451</v>
      </c>
    </row>
    <row r="26" ht="18.75" customHeight="1" spans="1:10">
      <c r="A26" s="214" t="s">
        <v>413</v>
      </c>
      <c r="B26" s="21" t="s">
        <v>437</v>
      </c>
      <c r="C26" s="21" t="s">
        <v>323</v>
      </c>
      <c r="D26" s="21" t="s">
        <v>452</v>
      </c>
      <c r="E26" s="21" t="s">
        <v>453</v>
      </c>
      <c r="F26" s="56" t="s">
        <v>326</v>
      </c>
      <c r="G26" s="21" t="s">
        <v>445</v>
      </c>
      <c r="H26" s="21" t="s">
        <v>334</v>
      </c>
      <c r="I26" s="21" t="s">
        <v>335</v>
      </c>
      <c r="J26" s="21" t="s">
        <v>454</v>
      </c>
    </row>
    <row r="27" ht="18.75" customHeight="1" spans="1:10">
      <c r="A27" s="214" t="s">
        <v>413</v>
      </c>
      <c r="B27" s="21" t="s">
        <v>437</v>
      </c>
      <c r="C27" s="21" t="s">
        <v>330</v>
      </c>
      <c r="D27" s="21" t="s">
        <v>331</v>
      </c>
      <c r="E27" s="21" t="s">
        <v>455</v>
      </c>
      <c r="F27" s="56" t="s">
        <v>326</v>
      </c>
      <c r="G27" s="21" t="s">
        <v>456</v>
      </c>
      <c r="H27" s="21" t="s">
        <v>334</v>
      </c>
      <c r="I27" s="21" t="s">
        <v>329</v>
      </c>
      <c r="J27" s="21" t="s">
        <v>457</v>
      </c>
    </row>
    <row r="28" ht="18.75" customHeight="1" spans="1:10">
      <c r="A28" s="214" t="s">
        <v>413</v>
      </c>
      <c r="B28" s="21" t="s">
        <v>437</v>
      </c>
      <c r="C28" s="21" t="s">
        <v>337</v>
      </c>
      <c r="D28" s="21" t="s">
        <v>338</v>
      </c>
      <c r="E28" s="21" t="s">
        <v>458</v>
      </c>
      <c r="F28" s="56" t="s">
        <v>340</v>
      </c>
      <c r="G28" s="21" t="s">
        <v>459</v>
      </c>
      <c r="H28" s="21" t="s">
        <v>334</v>
      </c>
      <c r="I28" s="21" t="s">
        <v>329</v>
      </c>
      <c r="J28" s="21" t="s">
        <v>460</v>
      </c>
    </row>
  </sheetData>
  <mergeCells count="12">
    <mergeCell ref="A2:J2"/>
    <mergeCell ref="A3:H3"/>
    <mergeCell ref="A7:A9"/>
    <mergeCell ref="A10:A13"/>
    <mergeCell ref="A14:A16"/>
    <mergeCell ref="A17:A19"/>
    <mergeCell ref="A20:A28"/>
    <mergeCell ref="B7:B9"/>
    <mergeCell ref="B10:B13"/>
    <mergeCell ref="B14:B16"/>
    <mergeCell ref="B17:B19"/>
    <mergeCell ref="B20:B28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selection activeCell="B17" sqref="B17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9" t="s">
        <v>461</v>
      </c>
    </row>
    <row r="2" ht="34.5" customHeight="1" spans="1:8">
      <c r="A2" s="40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1" t="str">
        <f>"单位名称："&amp;"临沧市卫生健康委员会"</f>
        <v>单位名称：临沧市卫生健康委员会</v>
      </c>
      <c r="B3" s="8"/>
      <c r="C3" s="3"/>
      <c r="H3" s="42" t="s">
        <v>186</v>
      </c>
    </row>
    <row r="4" ht="18.75" customHeight="1" spans="1:8">
      <c r="A4" s="11" t="s">
        <v>199</v>
      </c>
      <c r="B4" s="11" t="s">
        <v>462</v>
      </c>
      <c r="C4" s="11" t="s">
        <v>463</v>
      </c>
      <c r="D4" s="11" t="s">
        <v>464</v>
      </c>
      <c r="E4" s="11" t="s">
        <v>465</v>
      </c>
      <c r="F4" s="43" t="s">
        <v>466</v>
      </c>
      <c r="G4" s="44"/>
      <c r="H4" s="45"/>
    </row>
    <row r="5" ht="18.75" customHeight="1" spans="1:8">
      <c r="A5" s="18"/>
      <c r="B5" s="18"/>
      <c r="C5" s="18"/>
      <c r="D5" s="18"/>
      <c r="E5" s="18"/>
      <c r="F5" s="46" t="s">
        <v>381</v>
      </c>
      <c r="G5" s="46" t="s">
        <v>467</v>
      </c>
      <c r="H5" s="46" t="s">
        <v>468</v>
      </c>
    </row>
    <row r="6" ht="18.75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18.75" customHeight="1" spans="1:8">
      <c r="A7" s="47"/>
      <c r="B7" s="47"/>
      <c r="C7" s="33"/>
      <c r="D7" s="33"/>
      <c r="E7" s="33"/>
      <c r="F7" s="48"/>
      <c r="G7" s="23"/>
      <c r="H7" s="23"/>
    </row>
    <row r="8" ht="18.75" customHeight="1" spans="1:8">
      <c r="A8" s="25" t="s">
        <v>56</v>
      </c>
      <c r="B8" s="49"/>
      <c r="C8" s="49"/>
      <c r="D8" s="49"/>
      <c r="E8" s="50"/>
      <c r="F8" s="48"/>
      <c r="G8" s="23"/>
      <c r="H8" s="23"/>
    </row>
    <row r="10" customFormat="1" ht="14.25" customHeight="1" spans="1:1">
      <c r="A10" s="37" t="s">
        <v>375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selection activeCell="C19" sqref="C19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8"/>
      <c r="E1" s="28"/>
      <c r="F1" s="28"/>
      <c r="G1" s="28"/>
      <c r="H1" s="29"/>
      <c r="I1" s="29"/>
      <c r="J1" s="29"/>
      <c r="K1" s="38" t="s">
        <v>469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"单位名称："&amp;"临沧市卫生健康委员会"</f>
        <v>单位名称：临沧市卫生健康委员会</v>
      </c>
      <c r="B3" s="8"/>
      <c r="C3" s="8"/>
      <c r="D3" s="8"/>
      <c r="E3" s="8"/>
      <c r="F3" s="8"/>
      <c r="G3" s="8"/>
      <c r="H3" s="9"/>
      <c r="I3" s="9"/>
      <c r="J3" s="9"/>
      <c r="K3" s="4" t="s">
        <v>186</v>
      </c>
    </row>
    <row r="4" ht="18.75" customHeight="1" spans="1:11">
      <c r="A4" s="10" t="s">
        <v>286</v>
      </c>
      <c r="B4" s="10" t="s">
        <v>201</v>
      </c>
      <c r="C4" s="10" t="s">
        <v>287</v>
      </c>
      <c r="D4" s="11" t="s">
        <v>202</v>
      </c>
      <c r="E4" s="11" t="s">
        <v>203</v>
      </c>
      <c r="F4" s="11" t="s">
        <v>288</v>
      </c>
      <c r="G4" s="11" t="s">
        <v>289</v>
      </c>
      <c r="H4" s="30" t="s">
        <v>56</v>
      </c>
      <c r="I4" s="12" t="s">
        <v>470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1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2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3"/>
      <c r="B8" s="21"/>
      <c r="C8" s="33"/>
      <c r="D8" s="33"/>
      <c r="E8" s="33"/>
      <c r="F8" s="33"/>
      <c r="G8" s="33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4" t="s">
        <v>137</v>
      </c>
      <c r="B10" s="35"/>
      <c r="C10" s="35"/>
      <c r="D10" s="35"/>
      <c r="E10" s="35"/>
      <c r="F10" s="35"/>
      <c r="G10" s="36"/>
      <c r="H10" s="23"/>
      <c r="I10" s="23"/>
      <c r="J10" s="23"/>
      <c r="K10" s="23"/>
    </row>
    <row r="12" customFormat="1" customHeight="1" spans="1:1">
      <c r="A12" s="37" t="s">
        <v>375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9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471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"单位名称："&amp;"临沧市卫生健康委员会"</f>
        <v>单位名称：临沧市卫生健康委员会</v>
      </c>
      <c r="B3" s="8"/>
      <c r="C3" s="8"/>
      <c r="D3" s="8"/>
      <c r="E3" s="9"/>
      <c r="F3" s="9"/>
      <c r="G3" s="4" t="s">
        <v>186</v>
      </c>
    </row>
    <row r="4" ht="18.75" customHeight="1" spans="1:7">
      <c r="A4" s="10" t="s">
        <v>287</v>
      </c>
      <c r="B4" s="10" t="s">
        <v>286</v>
      </c>
      <c r="C4" s="10" t="s">
        <v>201</v>
      </c>
      <c r="D4" s="11" t="s">
        <v>472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5637000</v>
      </c>
      <c r="F8" s="23"/>
      <c r="G8" s="23"/>
    </row>
    <row r="9" ht="18.75" customHeight="1" spans="1:7">
      <c r="A9" s="21"/>
      <c r="B9" s="21" t="s">
        <v>473</v>
      </c>
      <c r="C9" s="21" t="s">
        <v>292</v>
      </c>
      <c r="D9" s="21" t="s">
        <v>474</v>
      </c>
      <c r="E9" s="23">
        <v>500000</v>
      </c>
      <c r="F9" s="23"/>
      <c r="G9" s="23"/>
    </row>
    <row r="10" ht="18.75" customHeight="1" spans="1:7">
      <c r="A10" s="24"/>
      <c r="B10" s="21" t="s">
        <v>473</v>
      </c>
      <c r="C10" s="21" t="s">
        <v>309</v>
      </c>
      <c r="D10" s="21" t="s">
        <v>474</v>
      </c>
      <c r="E10" s="23">
        <v>50000</v>
      </c>
      <c r="F10" s="23"/>
      <c r="G10" s="23"/>
    </row>
    <row r="11" ht="18.75" customHeight="1" spans="1:7">
      <c r="A11" s="24"/>
      <c r="B11" s="21" t="s">
        <v>473</v>
      </c>
      <c r="C11" s="21" t="s">
        <v>299</v>
      </c>
      <c r="D11" s="21" t="s">
        <v>474</v>
      </c>
      <c r="E11" s="23">
        <v>400000</v>
      </c>
      <c r="F11" s="23"/>
      <c r="G11" s="23"/>
    </row>
    <row r="12" ht="18.75" customHeight="1" spans="1:7">
      <c r="A12" s="24"/>
      <c r="B12" s="21" t="s">
        <v>473</v>
      </c>
      <c r="C12" s="21" t="s">
        <v>301</v>
      </c>
      <c r="D12" s="21" t="s">
        <v>474</v>
      </c>
      <c r="E12" s="23">
        <v>930000</v>
      </c>
      <c r="F12" s="23"/>
      <c r="G12" s="23"/>
    </row>
    <row r="13" ht="18.75" customHeight="1" spans="1:7">
      <c r="A13" s="24"/>
      <c r="B13" s="21" t="s">
        <v>473</v>
      </c>
      <c r="C13" s="21" t="s">
        <v>303</v>
      </c>
      <c r="D13" s="21" t="s">
        <v>474</v>
      </c>
      <c r="E13" s="23">
        <v>200000</v>
      </c>
      <c r="F13" s="23"/>
      <c r="G13" s="23"/>
    </row>
    <row r="14" ht="18.75" customHeight="1" spans="1:7">
      <c r="A14" s="24"/>
      <c r="B14" s="21" t="s">
        <v>475</v>
      </c>
      <c r="C14" s="21" t="s">
        <v>409</v>
      </c>
      <c r="D14" s="21" t="s">
        <v>476</v>
      </c>
      <c r="E14" s="23">
        <v>27000</v>
      </c>
      <c r="F14" s="23"/>
      <c r="G14" s="23"/>
    </row>
    <row r="15" ht="18.75" customHeight="1" spans="1:7">
      <c r="A15" s="24"/>
      <c r="B15" s="21" t="s">
        <v>475</v>
      </c>
      <c r="C15" s="21" t="s">
        <v>410</v>
      </c>
      <c r="D15" s="21" t="s">
        <v>476</v>
      </c>
      <c r="E15" s="23">
        <v>654000</v>
      </c>
      <c r="F15" s="23"/>
      <c r="G15" s="23"/>
    </row>
    <row r="16" ht="18.75" customHeight="1" spans="1:7">
      <c r="A16" s="24"/>
      <c r="B16" s="21" t="s">
        <v>475</v>
      </c>
      <c r="C16" s="21" t="s">
        <v>411</v>
      </c>
      <c r="D16" s="21" t="s">
        <v>476</v>
      </c>
      <c r="E16" s="23">
        <v>1294000</v>
      </c>
      <c r="F16" s="23"/>
      <c r="G16" s="23"/>
    </row>
    <row r="17" ht="18.75" customHeight="1" spans="1:7">
      <c r="A17" s="24"/>
      <c r="B17" s="21" t="s">
        <v>475</v>
      </c>
      <c r="C17" s="21" t="s">
        <v>412</v>
      </c>
      <c r="D17" s="21" t="s">
        <v>476</v>
      </c>
      <c r="E17" s="23">
        <v>1330000</v>
      </c>
      <c r="F17" s="23"/>
      <c r="G17" s="23"/>
    </row>
    <row r="18" ht="18.75" customHeight="1" spans="1:7">
      <c r="A18" s="24"/>
      <c r="B18" s="21" t="s">
        <v>477</v>
      </c>
      <c r="C18" s="21" t="s">
        <v>413</v>
      </c>
      <c r="D18" s="21" t="s">
        <v>476</v>
      </c>
      <c r="E18" s="23">
        <v>252000</v>
      </c>
      <c r="F18" s="23"/>
      <c r="G18" s="23"/>
    </row>
    <row r="19" ht="18.75" customHeight="1" spans="1:7">
      <c r="A19" s="25" t="s">
        <v>56</v>
      </c>
      <c r="B19" s="26" t="s">
        <v>478</v>
      </c>
      <c r="C19" s="26"/>
      <c r="D19" s="27"/>
      <c r="E19" s="23">
        <v>5637000</v>
      </c>
      <c r="F19" s="23"/>
      <c r="G19" s="23"/>
    </row>
  </sheetData>
  <mergeCells count="11">
    <mergeCell ref="A2:G2"/>
    <mergeCell ref="A3:D3"/>
    <mergeCell ref="E4:G4"/>
    <mergeCell ref="A19:D19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6"/>
      <c r="O1" s="68"/>
      <c r="P1" s="68"/>
      <c r="Q1" s="68"/>
      <c r="R1" s="68"/>
      <c r="S1" s="38" t="s">
        <v>53</v>
      </c>
    </row>
    <row r="2" ht="57.75" customHeight="1" spans="1:19">
      <c r="A2" s="126" t="str">
        <f>"2025"&amp;"年部门收入预算表"</f>
        <v>2025年部门收入预算表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97"/>
      <c r="P2" s="197"/>
      <c r="Q2" s="197"/>
      <c r="R2" s="197"/>
      <c r="S2" s="197"/>
    </row>
    <row r="3" ht="18.75" customHeight="1" spans="1:19">
      <c r="A3" s="41" t="str">
        <f>"单位名称："&amp;"临沧市卫生健康委员会"</f>
        <v>单位名称：临沧市卫生健康委员会</v>
      </c>
      <c r="B3" s="94"/>
      <c r="C3" s="94"/>
      <c r="D3" s="94"/>
      <c r="E3" s="94"/>
      <c r="F3" s="94"/>
      <c r="G3" s="94"/>
      <c r="H3" s="94"/>
      <c r="I3" s="94"/>
      <c r="J3" s="72"/>
      <c r="K3" s="94"/>
      <c r="L3" s="94"/>
      <c r="M3" s="94"/>
      <c r="N3" s="94"/>
      <c r="O3" s="72"/>
      <c r="P3" s="72"/>
      <c r="Q3" s="72"/>
      <c r="R3" s="72"/>
      <c r="S3" s="38" t="s">
        <v>1</v>
      </c>
    </row>
    <row r="4" ht="18.75" customHeight="1" spans="1:19">
      <c r="A4" s="182" t="s">
        <v>54</v>
      </c>
      <c r="B4" s="183" t="s">
        <v>55</v>
      </c>
      <c r="C4" s="183" t="s">
        <v>56</v>
      </c>
      <c r="D4" s="184" t="s">
        <v>57</v>
      </c>
      <c r="E4" s="185"/>
      <c r="F4" s="185"/>
      <c r="G4" s="185"/>
      <c r="H4" s="185"/>
      <c r="I4" s="185"/>
      <c r="J4" s="198"/>
      <c r="K4" s="185"/>
      <c r="L4" s="185"/>
      <c r="M4" s="185"/>
      <c r="N4" s="199"/>
      <c r="O4" s="184" t="s">
        <v>46</v>
      </c>
      <c r="P4" s="184"/>
      <c r="Q4" s="184"/>
      <c r="R4" s="184"/>
      <c r="S4" s="202"/>
    </row>
    <row r="5" ht="18.75" customHeight="1" spans="1:19">
      <c r="A5" s="186"/>
      <c r="B5" s="187"/>
      <c r="C5" s="187"/>
      <c r="D5" s="188" t="s">
        <v>58</v>
      </c>
      <c r="E5" s="188" t="s">
        <v>59</v>
      </c>
      <c r="F5" s="188" t="s">
        <v>60</v>
      </c>
      <c r="G5" s="188" t="s">
        <v>61</v>
      </c>
      <c r="H5" s="188" t="s">
        <v>62</v>
      </c>
      <c r="I5" s="200" t="s">
        <v>63</v>
      </c>
      <c r="J5" s="200"/>
      <c r="K5" s="200"/>
      <c r="L5" s="200"/>
      <c r="M5" s="200"/>
      <c r="N5" s="191"/>
      <c r="O5" s="188" t="s">
        <v>58</v>
      </c>
      <c r="P5" s="188" t="s">
        <v>59</v>
      </c>
      <c r="Q5" s="188" t="s">
        <v>60</v>
      </c>
      <c r="R5" s="188" t="s">
        <v>61</v>
      </c>
      <c r="S5" s="188" t="s">
        <v>64</v>
      </c>
    </row>
    <row r="6" ht="18.75" customHeight="1" spans="1:19">
      <c r="A6" s="189"/>
      <c r="B6" s="190"/>
      <c r="C6" s="190"/>
      <c r="D6" s="191"/>
      <c r="E6" s="191"/>
      <c r="F6" s="191"/>
      <c r="G6" s="191"/>
      <c r="H6" s="191"/>
      <c r="I6" s="190" t="s">
        <v>58</v>
      </c>
      <c r="J6" s="190" t="s">
        <v>65</v>
      </c>
      <c r="K6" s="190" t="s">
        <v>66</v>
      </c>
      <c r="L6" s="190" t="s">
        <v>67</v>
      </c>
      <c r="M6" s="190" t="s">
        <v>68</v>
      </c>
      <c r="N6" s="190" t="s">
        <v>69</v>
      </c>
      <c r="O6" s="201"/>
      <c r="P6" s="201"/>
      <c r="Q6" s="201"/>
      <c r="R6" s="201"/>
      <c r="S6" s="191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2" t="s">
        <v>70</v>
      </c>
      <c r="B8" s="193" t="s">
        <v>71</v>
      </c>
      <c r="C8" s="23">
        <v>12789977.71</v>
      </c>
      <c r="D8" s="23">
        <v>12789977.71</v>
      </c>
      <c r="E8" s="23">
        <v>12789977.71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ht="18.75" customHeight="1" spans="1:19">
      <c r="A9" s="194" t="s">
        <v>56</v>
      </c>
      <c r="B9" s="195"/>
      <c r="C9" s="23">
        <v>12789977.71</v>
      </c>
      <c r="D9" s="23">
        <v>12789977.71</v>
      </c>
      <c r="E9" s="23">
        <v>12789977.71</v>
      </c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4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70"/>
      <c r="E1" s="1"/>
      <c r="F1" s="1"/>
      <c r="G1" s="1"/>
      <c r="H1" s="170"/>
      <c r="I1" s="1"/>
      <c r="J1" s="170"/>
      <c r="K1" s="1"/>
      <c r="L1" s="1"/>
      <c r="M1" s="1"/>
      <c r="N1" s="1"/>
      <c r="O1" s="39" t="s">
        <v>72</v>
      </c>
    </row>
    <row r="2" ht="42" customHeight="1" spans="1:15">
      <c r="A2" s="5" t="str">
        <f>"2025"&amp;"年部门支出预算表"</f>
        <v>2025年部门支出预算表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</row>
    <row r="3" ht="18.75" customHeight="1" spans="1:15">
      <c r="A3" s="172" t="str">
        <f>"单位名称："&amp;"临沧市卫生健康委员会"</f>
        <v>单位名称：临沧市卫生健康委员会</v>
      </c>
      <c r="B3" s="173"/>
      <c r="C3" s="62"/>
      <c r="D3" s="29"/>
      <c r="E3" s="62"/>
      <c r="F3" s="62"/>
      <c r="G3" s="62"/>
      <c r="H3" s="29"/>
      <c r="I3" s="62"/>
      <c r="J3" s="29"/>
      <c r="K3" s="62"/>
      <c r="L3" s="62"/>
      <c r="M3" s="180"/>
      <c r="N3" s="180"/>
      <c r="O3" s="39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5" t="s">
        <v>75</v>
      </c>
      <c r="F4" s="135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4" t="s">
        <v>58</v>
      </c>
      <c r="E5" s="93" t="s">
        <v>75</v>
      </c>
      <c r="F5" s="93" t="s">
        <v>76</v>
      </c>
      <c r="G5" s="18"/>
      <c r="H5" s="18"/>
      <c r="I5" s="18"/>
      <c r="J5" s="64" t="s">
        <v>58</v>
      </c>
      <c r="K5" s="46" t="s">
        <v>79</v>
      </c>
      <c r="L5" s="46" t="s">
        <v>80</v>
      </c>
      <c r="M5" s="46" t="s">
        <v>81</v>
      </c>
      <c r="N5" s="46" t="s">
        <v>82</v>
      </c>
      <c r="O5" s="46" t="s">
        <v>83</v>
      </c>
    </row>
    <row r="6" ht="18.75" customHeight="1" spans="1:15">
      <c r="A6" s="117">
        <v>1</v>
      </c>
      <c r="B6" s="117">
        <v>2</v>
      </c>
      <c r="C6" s="64">
        <v>3</v>
      </c>
      <c r="D6" s="64">
        <v>4</v>
      </c>
      <c r="E6" s="64">
        <v>5</v>
      </c>
      <c r="F6" s="64">
        <v>6</v>
      </c>
      <c r="G6" s="64">
        <v>7</v>
      </c>
      <c r="H6" s="64">
        <v>8</v>
      </c>
      <c r="I6" s="64">
        <v>9</v>
      </c>
      <c r="J6" s="64">
        <v>10</v>
      </c>
      <c r="K6" s="64">
        <v>11</v>
      </c>
      <c r="L6" s="64">
        <v>12</v>
      </c>
      <c r="M6" s="64">
        <v>13</v>
      </c>
      <c r="N6" s="64">
        <v>14</v>
      </c>
      <c r="O6" s="64">
        <v>15</v>
      </c>
    </row>
    <row r="7" ht="18.75" customHeight="1" spans="1:15">
      <c r="A7" s="130" t="s">
        <v>84</v>
      </c>
      <c r="B7" s="159" t="s">
        <v>85</v>
      </c>
      <c r="C7" s="23">
        <v>1480191.32</v>
      </c>
      <c r="D7" s="23">
        <v>1480191.32</v>
      </c>
      <c r="E7" s="23">
        <v>1480191.32</v>
      </c>
      <c r="F7" s="23"/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74" t="s">
        <v>86</v>
      </c>
      <c r="B8" s="210" t="s">
        <v>87</v>
      </c>
      <c r="C8" s="23">
        <v>1450241.72</v>
      </c>
      <c r="D8" s="23">
        <v>1450241.72</v>
      </c>
      <c r="E8" s="23">
        <v>1450241.72</v>
      </c>
      <c r="F8" s="23"/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76" t="s">
        <v>88</v>
      </c>
      <c r="B9" s="211" t="s">
        <v>89</v>
      </c>
      <c r="C9" s="23">
        <v>850956.6</v>
      </c>
      <c r="D9" s="23">
        <v>850956.6</v>
      </c>
      <c r="E9" s="23">
        <v>850956.6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76" t="s">
        <v>90</v>
      </c>
      <c r="B10" s="211" t="s">
        <v>91</v>
      </c>
      <c r="C10" s="23">
        <v>599285.12</v>
      </c>
      <c r="D10" s="23">
        <v>599285.12</v>
      </c>
      <c r="E10" s="23">
        <v>599285.12</v>
      </c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74" t="s">
        <v>92</v>
      </c>
      <c r="B11" s="210" t="s">
        <v>93</v>
      </c>
      <c r="C11" s="23">
        <v>29949.6</v>
      </c>
      <c r="D11" s="23">
        <v>29949.6</v>
      </c>
      <c r="E11" s="23">
        <v>29949.6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76" t="s">
        <v>94</v>
      </c>
      <c r="B12" s="211" t="s">
        <v>95</v>
      </c>
      <c r="C12" s="23">
        <v>29949.6</v>
      </c>
      <c r="D12" s="23">
        <v>29949.6</v>
      </c>
      <c r="E12" s="23">
        <v>29949.6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30" t="s">
        <v>96</v>
      </c>
      <c r="B13" s="159" t="s">
        <v>97</v>
      </c>
      <c r="C13" s="23">
        <v>10790646.47</v>
      </c>
      <c r="D13" s="23">
        <v>10790646.47</v>
      </c>
      <c r="E13" s="23">
        <v>5153646.47</v>
      </c>
      <c r="F13" s="23">
        <v>5637000</v>
      </c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4" t="s">
        <v>98</v>
      </c>
      <c r="B14" s="210" t="s">
        <v>99</v>
      </c>
      <c r="C14" s="23">
        <v>6455868.22</v>
      </c>
      <c r="D14" s="23">
        <v>6455868.22</v>
      </c>
      <c r="E14" s="23">
        <v>4673868.22</v>
      </c>
      <c r="F14" s="23">
        <v>1782000</v>
      </c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6" t="s">
        <v>100</v>
      </c>
      <c r="B15" s="211" t="s">
        <v>101</v>
      </c>
      <c r="C15" s="23">
        <v>4673868.22</v>
      </c>
      <c r="D15" s="23">
        <v>4673868.22</v>
      </c>
      <c r="E15" s="23">
        <v>4673868.22</v>
      </c>
      <c r="F15" s="23"/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76" t="s">
        <v>102</v>
      </c>
      <c r="B16" s="211" t="s">
        <v>103</v>
      </c>
      <c r="C16" s="23">
        <v>1782000</v>
      </c>
      <c r="D16" s="23">
        <v>1782000</v>
      </c>
      <c r="E16" s="23"/>
      <c r="F16" s="23">
        <v>1782000</v>
      </c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4" t="s">
        <v>104</v>
      </c>
      <c r="B17" s="210" t="s">
        <v>105</v>
      </c>
      <c r="C17" s="23">
        <v>1294000</v>
      </c>
      <c r="D17" s="23">
        <v>1294000</v>
      </c>
      <c r="E17" s="23"/>
      <c r="F17" s="23">
        <v>1294000</v>
      </c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6" t="s">
        <v>106</v>
      </c>
      <c r="B18" s="211" t="s">
        <v>107</v>
      </c>
      <c r="C18" s="23">
        <v>1294000</v>
      </c>
      <c r="D18" s="23">
        <v>1294000</v>
      </c>
      <c r="E18" s="23"/>
      <c r="F18" s="23">
        <v>1294000</v>
      </c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4" t="s">
        <v>108</v>
      </c>
      <c r="B19" s="210" t="s">
        <v>109</v>
      </c>
      <c r="C19" s="23">
        <v>1181000</v>
      </c>
      <c r="D19" s="23">
        <v>1181000</v>
      </c>
      <c r="E19" s="23"/>
      <c r="F19" s="23">
        <v>1181000</v>
      </c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6" t="s">
        <v>110</v>
      </c>
      <c r="B20" s="211" t="s">
        <v>111</v>
      </c>
      <c r="C20" s="23">
        <v>681000</v>
      </c>
      <c r="D20" s="23">
        <v>681000</v>
      </c>
      <c r="E20" s="23"/>
      <c r="F20" s="23">
        <v>681000</v>
      </c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6" t="s">
        <v>112</v>
      </c>
      <c r="B21" s="211" t="s">
        <v>113</v>
      </c>
      <c r="C21" s="23">
        <v>500000</v>
      </c>
      <c r="D21" s="23">
        <v>500000</v>
      </c>
      <c r="E21" s="23"/>
      <c r="F21" s="23">
        <v>500000</v>
      </c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4" t="s">
        <v>114</v>
      </c>
      <c r="B22" s="210" t="s">
        <v>115</v>
      </c>
      <c r="C22" s="23">
        <v>1330000</v>
      </c>
      <c r="D22" s="23">
        <v>1330000</v>
      </c>
      <c r="E22" s="23"/>
      <c r="F22" s="23">
        <v>1330000</v>
      </c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76" t="s">
        <v>116</v>
      </c>
      <c r="B23" s="211" t="s">
        <v>117</v>
      </c>
      <c r="C23" s="23">
        <v>1330000</v>
      </c>
      <c r="D23" s="23">
        <v>1330000</v>
      </c>
      <c r="E23" s="23"/>
      <c r="F23" s="23">
        <v>1330000</v>
      </c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4" t="s">
        <v>118</v>
      </c>
      <c r="B24" s="210" t="s">
        <v>119</v>
      </c>
      <c r="C24" s="23">
        <v>479778.25</v>
      </c>
      <c r="D24" s="23">
        <v>479778.25</v>
      </c>
      <c r="E24" s="23">
        <v>479778.25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6" t="s">
        <v>120</v>
      </c>
      <c r="B25" s="211" t="s">
        <v>121</v>
      </c>
      <c r="C25" s="23">
        <v>242021.53</v>
      </c>
      <c r="D25" s="23">
        <v>242021.53</v>
      </c>
      <c r="E25" s="23">
        <v>242021.53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76" t="s">
        <v>122</v>
      </c>
      <c r="B26" s="211" t="s">
        <v>123</v>
      </c>
      <c r="C26" s="23">
        <v>23911.24</v>
      </c>
      <c r="D26" s="23">
        <v>23911.24</v>
      </c>
      <c r="E26" s="23">
        <v>23911.24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76" t="s">
        <v>124</v>
      </c>
      <c r="B27" s="211" t="s">
        <v>125</v>
      </c>
      <c r="C27" s="23">
        <v>187605.96</v>
      </c>
      <c r="D27" s="23">
        <v>187605.96</v>
      </c>
      <c r="E27" s="23">
        <v>187605.96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176" t="s">
        <v>126</v>
      </c>
      <c r="B28" s="211" t="s">
        <v>127</v>
      </c>
      <c r="C28" s="23">
        <v>26239.52</v>
      </c>
      <c r="D28" s="23">
        <v>26239.52</v>
      </c>
      <c r="E28" s="23">
        <v>26239.52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174" t="s">
        <v>128</v>
      </c>
      <c r="B29" s="210" t="s">
        <v>129</v>
      </c>
      <c r="C29" s="23">
        <v>50000</v>
      </c>
      <c r="D29" s="23">
        <v>50000</v>
      </c>
      <c r="E29" s="23"/>
      <c r="F29" s="23">
        <v>50000</v>
      </c>
      <c r="G29" s="23"/>
      <c r="H29" s="23"/>
      <c r="I29" s="23"/>
      <c r="J29" s="23"/>
      <c r="K29" s="23"/>
      <c r="L29" s="23"/>
      <c r="M29" s="23"/>
      <c r="N29" s="23"/>
      <c r="O29" s="23"/>
    </row>
    <row r="30" ht="18.75" customHeight="1" spans="1:15">
      <c r="A30" s="176" t="s">
        <v>130</v>
      </c>
      <c r="B30" s="211" t="s">
        <v>129</v>
      </c>
      <c r="C30" s="23">
        <v>50000</v>
      </c>
      <c r="D30" s="23">
        <v>50000</v>
      </c>
      <c r="E30" s="23"/>
      <c r="F30" s="23">
        <v>50000</v>
      </c>
      <c r="G30" s="23"/>
      <c r="H30" s="23"/>
      <c r="I30" s="23"/>
      <c r="J30" s="23"/>
      <c r="K30" s="23"/>
      <c r="L30" s="23"/>
      <c r="M30" s="23"/>
      <c r="N30" s="23"/>
      <c r="O30" s="23"/>
    </row>
    <row r="31" ht="18.75" customHeight="1" spans="1:15">
      <c r="A31" s="130" t="s">
        <v>131</v>
      </c>
      <c r="B31" s="159" t="s">
        <v>132</v>
      </c>
      <c r="C31" s="23">
        <v>519139.92</v>
      </c>
      <c r="D31" s="23">
        <v>519139.92</v>
      </c>
      <c r="E31" s="23">
        <v>519139.92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ht="18.75" customHeight="1" spans="1:15">
      <c r="A32" s="174" t="s">
        <v>133</v>
      </c>
      <c r="B32" s="210" t="s">
        <v>134</v>
      </c>
      <c r="C32" s="23">
        <v>519139.92</v>
      </c>
      <c r="D32" s="23">
        <v>519139.92</v>
      </c>
      <c r="E32" s="23">
        <v>519139.92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ht="18.75" customHeight="1" spans="1:15">
      <c r="A33" s="176" t="s">
        <v>135</v>
      </c>
      <c r="B33" s="211" t="s">
        <v>136</v>
      </c>
      <c r="C33" s="23">
        <v>519139.92</v>
      </c>
      <c r="D33" s="23">
        <v>519139.92</v>
      </c>
      <c r="E33" s="23">
        <v>519139.92</v>
      </c>
      <c r="F33" s="23"/>
      <c r="G33" s="23"/>
      <c r="H33" s="23"/>
      <c r="I33" s="23"/>
      <c r="J33" s="23"/>
      <c r="K33" s="23"/>
      <c r="L33" s="23"/>
      <c r="M33" s="23"/>
      <c r="N33" s="23"/>
      <c r="O33" s="23"/>
    </row>
    <row r="34" ht="18.75" customHeight="1" spans="1:15">
      <c r="A34" s="178" t="s">
        <v>137</v>
      </c>
      <c r="B34" s="179" t="s">
        <v>137</v>
      </c>
      <c r="C34" s="23">
        <v>12789977.71</v>
      </c>
      <c r="D34" s="23">
        <v>12789977.71</v>
      </c>
      <c r="E34" s="23">
        <v>7152977.71</v>
      </c>
      <c r="F34" s="23">
        <v>5637000</v>
      </c>
      <c r="G34" s="23"/>
      <c r="H34" s="23"/>
      <c r="I34" s="23"/>
      <c r="J34" s="23"/>
      <c r="K34" s="23"/>
      <c r="L34" s="23"/>
      <c r="M34" s="23"/>
      <c r="N34" s="23"/>
      <c r="O34" s="23"/>
    </row>
  </sheetData>
  <mergeCells count="11">
    <mergeCell ref="A2:O2"/>
    <mergeCell ref="A3:L3"/>
    <mergeCell ref="D4:F4"/>
    <mergeCell ref="J4:O4"/>
    <mergeCell ref="A34:B34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workbookViewId="0">
      <selection activeCell="A1" sqref="A1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9" t="s">
        <v>138</v>
      </c>
    </row>
    <row r="2" ht="36" customHeight="1" spans="1:4">
      <c r="A2" s="5" t="str">
        <f>"2025"&amp;"年部门财政拨款收支预算总表"</f>
        <v>2025年部门财政拨款收支预算总表</v>
      </c>
      <c r="B2" s="157"/>
      <c r="C2" s="157"/>
      <c r="D2" s="157"/>
    </row>
    <row r="3" ht="18.75" customHeight="1" spans="1:4">
      <c r="A3" s="7" t="str">
        <f>"单位名称："&amp;"临沧市卫生健康委员会"</f>
        <v>单位名称：临沧市卫生健康委员会</v>
      </c>
      <c r="B3" s="158"/>
      <c r="C3" s="158"/>
      <c r="D3" s="39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107" t="str">
        <f>"2025"&amp;"年预算数"</f>
        <v>2025年预算数</v>
      </c>
      <c r="C5" s="30" t="s">
        <v>139</v>
      </c>
      <c r="D5" s="107" t="str">
        <f>"2025"&amp;"年预算数"</f>
        <v>2025年预算数</v>
      </c>
    </row>
    <row r="6" ht="18.75" customHeight="1" spans="1:4">
      <c r="A6" s="32"/>
      <c r="B6" s="18"/>
      <c r="C6" s="32"/>
      <c r="D6" s="18"/>
    </row>
    <row r="7" ht="18.75" customHeight="1" spans="1:4">
      <c r="A7" s="159" t="s">
        <v>140</v>
      </c>
      <c r="B7" s="23">
        <v>12789977.71</v>
      </c>
      <c r="C7" s="22" t="s">
        <v>141</v>
      </c>
      <c r="D7" s="23">
        <v>12789977.71</v>
      </c>
    </row>
    <row r="8" ht="18.75" customHeight="1" spans="1:4">
      <c r="A8" s="160" t="s">
        <v>142</v>
      </c>
      <c r="B8" s="23">
        <v>12789977.71</v>
      </c>
      <c r="C8" s="22" t="s">
        <v>143</v>
      </c>
      <c r="D8" s="23"/>
    </row>
    <row r="9" ht="18.75" customHeight="1" spans="1:4">
      <c r="A9" s="160" t="s">
        <v>144</v>
      </c>
      <c r="B9" s="23"/>
      <c r="C9" s="22" t="s">
        <v>145</v>
      </c>
      <c r="D9" s="23"/>
    </row>
    <row r="10" ht="18.75" customHeight="1" spans="1:4">
      <c r="A10" s="160" t="s">
        <v>146</v>
      </c>
      <c r="B10" s="23"/>
      <c r="C10" s="22" t="s">
        <v>147</v>
      </c>
      <c r="D10" s="23"/>
    </row>
    <row r="11" ht="18.75" customHeight="1" spans="1:4">
      <c r="A11" s="161" t="s">
        <v>148</v>
      </c>
      <c r="B11" s="23"/>
      <c r="C11" s="162" t="s">
        <v>149</v>
      </c>
      <c r="D11" s="23"/>
    </row>
    <row r="12" ht="18.75" customHeight="1" spans="1:4">
      <c r="A12" s="163" t="s">
        <v>142</v>
      </c>
      <c r="B12" s="23"/>
      <c r="C12" s="164" t="s">
        <v>150</v>
      </c>
      <c r="D12" s="23"/>
    </row>
    <row r="13" ht="18.75" customHeight="1" spans="1:4">
      <c r="A13" s="163" t="s">
        <v>144</v>
      </c>
      <c r="B13" s="23"/>
      <c r="C13" s="164" t="s">
        <v>151</v>
      </c>
      <c r="D13" s="23"/>
    </row>
    <row r="14" ht="18.75" customHeight="1" spans="1:4">
      <c r="A14" s="163" t="s">
        <v>146</v>
      </c>
      <c r="B14" s="23"/>
      <c r="C14" s="164" t="s">
        <v>152</v>
      </c>
      <c r="D14" s="23"/>
    </row>
    <row r="15" ht="18.75" customHeight="1" spans="1:4">
      <c r="A15" s="163" t="s">
        <v>26</v>
      </c>
      <c r="B15" s="23"/>
      <c r="C15" s="164" t="s">
        <v>153</v>
      </c>
      <c r="D15" s="23">
        <v>1480191.32</v>
      </c>
    </row>
    <row r="16" ht="18.75" customHeight="1" spans="1:4">
      <c r="A16" s="163" t="s">
        <v>26</v>
      </c>
      <c r="B16" s="23" t="s">
        <v>26</v>
      </c>
      <c r="C16" s="164" t="s">
        <v>154</v>
      </c>
      <c r="D16" s="23">
        <v>10790646.47</v>
      </c>
    </row>
    <row r="17" ht="18.75" customHeight="1" spans="1:4">
      <c r="A17" s="165" t="s">
        <v>26</v>
      </c>
      <c r="B17" s="23" t="s">
        <v>26</v>
      </c>
      <c r="C17" s="164" t="s">
        <v>155</v>
      </c>
      <c r="D17" s="23"/>
    </row>
    <row r="18" ht="18.75" customHeight="1" spans="1:4">
      <c r="A18" s="165" t="s">
        <v>26</v>
      </c>
      <c r="B18" s="23" t="s">
        <v>26</v>
      </c>
      <c r="C18" s="164" t="s">
        <v>156</v>
      </c>
      <c r="D18" s="23"/>
    </row>
    <row r="19" ht="18.75" customHeight="1" spans="1:4">
      <c r="A19" s="166" t="s">
        <v>26</v>
      </c>
      <c r="B19" s="23" t="s">
        <v>26</v>
      </c>
      <c r="C19" s="164" t="s">
        <v>157</v>
      </c>
      <c r="D19" s="23"/>
    </row>
    <row r="20" ht="18.75" customHeight="1" spans="1:4">
      <c r="A20" s="166" t="s">
        <v>26</v>
      </c>
      <c r="B20" s="23" t="s">
        <v>26</v>
      </c>
      <c r="C20" s="164" t="s">
        <v>158</v>
      </c>
      <c r="D20" s="23"/>
    </row>
    <row r="21" ht="18.75" customHeight="1" spans="1:4">
      <c r="A21" s="166" t="s">
        <v>26</v>
      </c>
      <c r="B21" s="23" t="s">
        <v>26</v>
      </c>
      <c r="C21" s="164" t="s">
        <v>159</v>
      </c>
      <c r="D21" s="23"/>
    </row>
    <row r="22" ht="18.75" customHeight="1" spans="1:4">
      <c r="A22" s="166" t="s">
        <v>26</v>
      </c>
      <c r="B22" s="23" t="s">
        <v>26</v>
      </c>
      <c r="C22" s="164" t="s">
        <v>160</v>
      </c>
      <c r="D22" s="23"/>
    </row>
    <row r="23" ht="18.75" customHeight="1" spans="1:4">
      <c r="A23" s="166" t="s">
        <v>26</v>
      </c>
      <c r="B23" s="23" t="s">
        <v>26</v>
      </c>
      <c r="C23" s="164" t="s">
        <v>161</v>
      </c>
      <c r="D23" s="23"/>
    </row>
    <row r="24" ht="18.75" customHeight="1" spans="1:4">
      <c r="A24" s="166" t="s">
        <v>26</v>
      </c>
      <c r="B24" s="23" t="s">
        <v>26</v>
      </c>
      <c r="C24" s="164" t="s">
        <v>162</v>
      </c>
      <c r="D24" s="23"/>
    </row>
    <row r="25" ht="18.75" customHeight="1" spans="1:4">
      <c r="A25" s="166" t="s">
        <v>26</v>
      </c>
      <c r="B25" s="23" t="s">
        <v>26</v>
      </c>
      <c r="C25" s="164" t="s">
        <v>163</v>
      </c>
      <c r="D25" s="23"/>
    </row>
    <row r="26" ht="18.75" customHeight="1" spans="1:4">
      <c r="A26" s="166" t="s">
        <v>26</v>
      </c>
      <c r="B26" s="23" t="s">
        <v>26</v>
      </c>
      <c r="C26" s="164" t="s">
        <v>164</v>
      </c>
      <c r="D26" s="23">
        <v>519139.92</v>
      </c>
    </row>
    <row r="27" ht="18.75" customHeight="1" spans="1:4">
      <c r="A27" s="166" t="s">
        <v>26</v>
      </c>
      <c r="B27" s="23" t="s">
        <v>26</v>
      </c>
      <c r="C27" s="164" t="s">
        <v>165</v>
      </c>
      <c r="D27" s="23"/>
    </row>
    <row r="28" ht="18.75" customHeight="1" spans="1:4">
      <c r="A28" s="166" t="s">
        <v>26</v>
      </c>
      <c r="B28" s="23" t="s">
        <v>26</v>
      </c>
      <c r="C28" s="164" t="s">
        <v>166</v>
      </c>
      <c r="D28" s="23"/>
    </row>
    <row r="29" ht="18.75" customHeight="1" spans="1:4">
      <c r="A29" s="166" t="s">
        <v>26</v>
      </c>
      <c r="B29" s="23" t="s">
        <v>26</v>
      </c>
      <c r="C29" s="164" t="s">
        <v>167</v>
      </c>
      <c r="D29" s="23"/>
    </row>
    <row r="30" ht="18.75" customHeight="1" spans="1:4">
      <c r="A30" s="166" t="s">
        <v>26</v>
      </c>
      <c r="B30" s="23" t="s">
        <v>26</v>
      </c>
      <c r="C30" s="164" t="s">
        <v>168</v>
      </c>
      <c r="D30" s="23"/>
    </row>
    <row r="31" ht="18.75" customHeight="1" spans="1:4">
      <c r="A31" s="167" t="s">
        <v>26</v>
      </c>
      <c r="B31" s="23" t="s">
        <v>26</v>
      </c>
      <c r="C31" s="164" t="s">
        <v>169</v>
      </c>
      <c r="D31" s="23"/>
    </row>
    <row r="32" ht="18.75" customHeight="1" spans="1:4">
      <c r="A32" s="167" t="s">
        <v>26</v>
      </c>
      <c r="B32" s="23" t="s">
        <v>26</v>
      </c>
      <c r="C32" s="164" t="s">
        <v>170</v>
      </c>
      <c r="D32" s="23"/>
    </row>
    <row r="33" ht="18.75" customHeight="1" spans="1:4">
      <c r="A33" s="167" t="s">
        <v>26</v>
      </c>
      <c r="B33" s="23" t="s">
        <v>26</v>
      </c>
      <c r="C33" s="164" t="s">
        <v>171</v>
      </c>
      <c r="D33" s="23"/>
    </row>
    <row r="34" ht="18.75" customHeight="1" spans="1:4">
      <c r="A34" s="167"/>
      <c r="B34" s="23"/>
      <c r="C34" s="164" t="s">
        <v>172</v>
      </c>
      <c r="D34" s="23"/>
    </row>
    <row r="35" ht="18.75" customHeight="1" spans="1:4">
      <c r="A35" s="167" t="s">
        <v>26</v>
      </c>
      <c r="B35" s="23" t="s">
        <v>26</v>
      </c>
      <c r="C35" s="164" t="s">
        <v>173</v>
      </c>
      <c r="D35" s="23"/>
    </row>
    <row r="36" ht="18.75" customHeight="1" spans="1:4">
      <c r="A36" s="54" t="s">
        <v>174</v>
      </c>
      <c r="B36" s="168">
        <v>12789977.71</v>
      </c>
      <c r="C36" s="169" t="s">
        <v>52</v>
      </c>
      <c r="D36" s="168">
        <v>12789977.71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4"/>
  <sheetViews>
    <sheetView showZeros="0" topLeftCell="A21" workbookViewId="0">
      <selection activeCell="A1" sqref="A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7"/>
      <c r="F1" s="57"/>
      <c r="G1" s="39" t="s">
        <v>175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8"/>
      <c r="C2" s="148"/>
      <c r="D2" s="148"/>
      <c r="E2" s="148"/>
      <c r="F2" s="148"/>
      <c r="G2" s="148"/>
    </row>
    <row r="3" ht="18" customHeight="1" spans="1:7">
      <c r="A3" s="149" t="str">
        <f>"单位名称："&amp;"临沧市卫生健康委员会"</f>
        <v>单位名称：临沧市卫生健康委员会</v>
      </c>
      <c r="B3" s="28"/>
      <c r="C3" s="29"/>
      <c r="D3" s="29"/>
      <c r="E3" s="29"/>
      <c r="F3" s="102"/>
      <c r="G3" s="39" t="s">
        <v>1</v>
      </c>
    </row>
    <row r="4" ht="20.25" customHeight="1" spans="1:7">
      <c r="A4" s="150" t="s">
        <v>176</v>
      </c>
      <c r="B4" s="151"/>
      <c r="C4" s="107" t="s">
        <v>56</v>
      </c>
      <c r="D4" s="128" t="s">
        <v>75</v>
      </c>
      <c r="E4" s="13"/>
      <c r="F4" s="14"/>
      <c r="G4" s="121" t="s">
        <v>76</v>
      </c>
    </row>
    <row r="5" ht="20.25" customHeight="1" spans="1:7">
      <c r="A5" s="152" t="s">
        <v>73</v>
      </c>
      <c r="B5" s="152" t="s">
        <v>74</v>
      </c>
      <c r="C5" s="32"/>
      <c r="D5" s="64" t="s">
        <v>58</v>
      </c>
      <c r="E5" s="64" t="s">
        <v>177</v>
      </c>
      <c r="F5" s="64" t="s">
        <v>178</v>
      </c>
      <c r="G5" s="95"/>
    </row>
    <row r="6" ht="19.5" customHeight="1" spans="1:7">
      <c r="A6" s="152" t="s">
        <v>179</v>
      </c>
      <c r="B6" s="152" t="s">
        <v>180</v>
      </c>
      <c r="C6" s="152" t="s">
        <v>181</v>
      </c>
      <c r="D6" s="64">
        <v>4</v>
      </c>
      <c r="E6" s="153" t="s">
        <v>182</v>
      </c>
      <c r="F6" s="153" t="s">
        <v>183</v>
      </c>
      <c r="G6" s="152" t="s">
        <v>184</v>
      </c>
    </row>
    <row r="7" ht="18" customHeight="1" spans="1:7">
      <c r="A7" s="33" t="s">
        <v>84</v>
      </c>
      <c r="B7" s="33" t="s">
        <v>85</v>
      </c>
      <c r="C7" s="23">
        <v>1480191.32</v>
      </c>
      <c r="D7" s="23">
        <v>1480191.32</v>
      </c>
      <c r="E7" s="23">
        <v>1457391.32</v>
      </c>
      <c r="F7" s="23">
        <v>22800</v>
      </c>
      <c r="G7" s="23"/>
    </row>
    <row r="8" ht="18" customHeight="1" spans="1:7">
      <c r="A8" s="65" t="s">
        <v>86</v>
      </c>
      <c r="B8" s="65" t="s">
        <v>87</v>
      </c>
      <c r="C8" s="23">
        <v>1450241.72</v>
      </c>
      <c r="D8" s="23">
        <v>1450241.72</v>
      </c>
      <c r="E8" s="23">
        <v>1427441.72</v>
      </c>
      <c r="F8" s="23">
        <v>22800</v>
      </c>
      <c r="G8" s="23"/>
    </row>
    <row r="9" ht="18" customHeight="1" spans="1:7">
      <c r="A9" s="154" t="s">
        <v>88</v>
      </c>
      <c r="B9" s="154" t="s">
        <v>89</v>
      </c>
      <c r="C9" s="23">
        <v>850956.6</v>
      </c>
      <c r="D9" s="23">
        <v>850956.6</v>
      </c>
      <c r="E9" s="23">
        <v>828156.6</v>
      </c>
      <c r="F9" s="23">
        <v>22800</v>
      </c>
      <c r="G9" s="23"/>
    </row>
    <row r="10" ht="18" customHeight="1" spans="1:7">
      <c r="A10" s="154" t="s">
        <v>90</v>
      </c>
      <c r="B10" s="154" t="s">
        <v>91</v>
      </c>
      <c r="C10" s="23">
        <v>599285.12</v>
      </c>
      <c r="D10" s="23">
        <v>599285.12</v>
      </c>
      <c r="E10" s="23">
        <v>599285.12</v>
      </c>
      <c r="F10" s="23"/>
      <c r="G10" s="23"/>
    </row>
    <row r="11" ht="18" customHeight="1" spans="1:7">
      <c r="A11" s="65" t="s">
        <v>92</v>
      </c>
      <c r="B11" s="65" t="s">
        <v>93</v>
      </c>
      <c r="C11" s="23">
        <v>29949.6</v>
      </c>
      <c r="D11" s="23">
        <v>29949.6</v>
      </c>
      <c r="E11" s="23">
        <v>29949.6</v>
      </c>
      <c r="F11" s="23"/>
      <c r="G11" s="23"/>
    </row>
    <row r="12" ht="18" customHeight="1" spans="1:7">
      <c r="A12" s="154" t="s">
        <v>94</v>
      </c>
      <c r="B12" s="154" t="s">
        <v>95</v>
      </c>
      <c r="C12" s="23">
        <v>29949.6</v>
      </c>
      <c r="D12" s="23">
        <v>29949.6</v>
      </c>
      <c r="E12" s="23">
        <v>29949.6</v>
      </c>
      <c r="F12" s="23"/>
      <c r="G12" s="23"/>
    </row>
    <row r="13" ht="18" customHeight="1" spans="1:7">
      <c r="A13" s="33" t="s">
        <v>96</v>
      </c>
      <c r="B13" s="33" t="s">
        <v>97</v>
      </c>
      <c r="C13" s="23">
        <v>10790646.47</v>
      </c>
      <c r="D13" s="23">
        <v>5153646.47</v>
      </c>
      <c r="E13" s="23">
        <v>4673839.91</v>
      </c>
      <c r="F13" s="23">
        <v>479806.56</v>
      </c>
      <c r="G13" s="23">
        <v>5637000</v>
      </c>
    </row>
    <row r="14" ht="18" customHeight="1" spans="1:7">
      <c r="A14" s="65" t="s">
        <v>98</v>
      </c>
      <c r="B14" s="65" t="s">
        <v>99</v>
      </c>
      <c r="C14" s="23">
        <v>6455868.22</v>
      </c>
      <c r="D14" s="23">
        <v>4673868.22</v>
      </c>
      <c r="E14" s="23">
        <v>4194061.66</v>
      </c>
      <c r="F14" s="23">
        <v>479806.56</v>
      </c>
      <c r="G14" s="23">
        <v>1782000</v>
      </c>
    </row>
    <row r="15" ht="18" customHeight="1" spans="1:7">
      <c r="A15" s="154" t="s">
        <v>100</v>
      </c>
      <c r="B15" s="154" t="s">
        <v>101</v>
      </c>
      <c r="C15" s="23">
        <v>4673868.22</v>
      </c>
      <c r="D15" s="23">
        <v>4673868.22</v>
      </c>
      <c r="E15" s="23">
        <v>4194061.66</v>
      </c>
      <c r="F15" s="23">
        <v>479806.56</v>
      </c>
      <c r="G15" s="23"/>
    </row>
    <row r="16" ht="18" customHeight="1" spans="1:7">
      <c r="A16" s="154" t="s">
        <v>102</v>
      </c>
      <c r="B16" s="154" t="s">
        <v>103</v>
      </c>
      <c r="C16" s="23">
        <v>1782000</v>
      </c>
      <c r="D16" s="23"/>
      <c r="E16" s="23"/>
      <c r="F16" s="23"/>
      <c r="G16" s="23">
        <v>1782000</v>
      </c>
    </row>
    <row r="17" ht="18" customHeight="1" spans="1:7">
      <c r="A17" s="65" t="s">
        <v>104</v>
      </c>
      <c r="B17" s="65" t="s">
        <v>105</v>
      </c>
      <c r="C17" s="23">
        <v>1294000</v>
      </c>
      <c r="D17" s="23"/>
      <c r="E17" s="23"/>
      <c r="F17" s="23"/>
      <c r="G17" s="23">
        <v>1294000</v>
      </c>
    </row>
    <row r="18" ht="18" customHeight="1" spans="1:7">
      <c r="A18" s="154" t="s">
        <v>106</v>
      </c>
      <c r="B18" s="154" t="s">
        <v>107</v>
      </c>
      <c r="C18" s="23">
        <v>1294000</v>
      </c>
      <c r="D18" s="23"/>
      <c r="E18" s="23"/>
      <c r="F18" s="23"/>
      <c r="G18" s="23">
        <v>1294000</v>
      </c>
    </row>
    <row r="19" ht="18" customHeight="1" spans="1:7">
      <c r="A19" s="65" t="s">
        <v>108</v>
      </c>
      <c r="B19" s="65" t="s">
        <v>109</v>
      </c>
      <c r="C19" s="23">
        <v>1181000</v>
      </c>
      <c r="D19" s="23"/>
      <c r="E19" s="23"/>
      <c r="F19" s="23"/>
      <c r="G19" s="23">
        <v>1181000</v>
      </c>
    </row>
    <row r="20" ht="18" customHeight="1" spans="1:7">
      <c r="A20" s="154" t="s">
        <v>110</v>
      </c>
      <c r="B20" s="154" t="s">
        <v>111</v>
      </c>
      <c r="C20" s="23">
        <v>681000</v>
      </c>
      <c r="D20" s="23"/>
      <c r="E20" s="23"/>
      <c r="F20" s="23"/>
      <c r="G20" s="23">
        <v>681000</v>
      </c>
    </row>
    <row r="21" ht="18" customHeight="1" spans="1:7">
      <c r="A21" s="154" t="s">
        <v>112</v>
      </c>
      <c r="B21" s="154" t="s">
        <v>113</v>
      </c>
      <c r="C21" s="23">
        <v>500000</v>
      </c>
      <c r="D21" s="23"/>
      <c r="E21" s="23"/>
      <c r="F21" s="23"/>
      <c r="G21" s="23">
        <v>500000</v>
      </c>
    </row>
    <row r="22" ht="18" customHeight="1" spans="1:7">
      <c r="A22" s="65" t="s">
        <v>114</v>
      </c>
      <c r="B22" s="65" t="s">
        <v>115</v>
      </c>
      <c r="C22" s="23">
        <v>1330000</v>
      </c>
      <c r="D22" s="23"/>
      <c r="E22" s="23"/>
      <c r="F22" s="23"/>
      <c r="G22" s="23">
        <v>1330000</v>
      </c>
    </row>
    <row r="23" ht="18" customHeight="1" spans="1:7">
      <c r="A23" s="154" t="s">
        <v>116</v>
      </c>
      <c r="B23" s="154" t="s">
        <v>117</v>
      </c>
      <c r="C23" s="23">
        <v>1330000</v>
      </c>
      <c r="D23" s="23"/>
      <c r="E23" s="23"/>
      <c r="F23" s="23"/>
      <c r="G23" s="23">
        <v>1330000</v>
      </c>
    </row>
    <row r="24" ht="18" customHeight="1" spans="1:7">
      <c r="A24" s="65" t="s">
        <v>118</v>
      </c>
      <c r="B24" s="65" t="s">
        <v>119</v>
      </c>
      <c r="C24" s="23">
        <v>479778.25</v>
      </c>
      <c r="D24" s="23">
        <v>479778.25</v>
      </c>
      <c r="E24" s="23">
        <v>479778.25</v>
      </c>
      <c r="F24" s="23"/>
      <c r="G24" s="23"/>
    </row>
    <row r="25" ht="18" customHeight="1" spans="1:7">
      <c r="A25" s="154" t="s">
        <v>120</v>
      </c>
      <c r="B25" s="154" t="s">
        <v>121</v>
      </c>
      <c r="C25" s="23">
        <v>242021.53</v>
      </c>
      <c r="D25" s="23">
        <v>242021.53</v>
      </c>
      <c r="E25" s="23">
        <v>242021.53</v>
      </c>
      <c r="F25" s="23"/>
      <c r="G25" s="23"/>
    </row>
    <row r="26" ht="18" customHeight="1" spans="1:7">
      <c r="A26" s="154" t="s">
        <v>122</v>
      </c>
      <c r="B26" s="154" t="s">
        <v>123</v>
      </c>
      <c r="C26" s="23">
        <v>23911.24</v>
      </c>
      <c r="D26" s="23">
        <v>23911.24</v>
      </c>
      <c r="E26" s="23">
        <v>23911.24</v>
      </c>
      <c r="F26" s="23"/>
      <c r="G26" s="23"/>
    </row>
    <row r="27" ht="18" customHeight="1" spans="1:7">
      <c r="A27" s="154" t="s">
        <v>124</v>
      </c>
      <c r="B27" s="154" t="s">
        <v>125</v>
      </c>
      <c r="C27" s="23">
        <v>187605.96</v>
      </c>
      <c r="D27" s="23">
        <v>187605.96</v>
      </c>
      <c r="E27" s="23">
        <v>187605.96</v>
      </c>
      <c r="F27" s="23"/>
      <c r="G27" s="23"/>
    </row>
    <row r="28" ht="18" customHeight="1" spans="1:7">
      <c r="A28" s="154" t="s">
        <v>126</v>
      </c>
      <c r="B28" s="154" t="s">
        <v>127</v>
      </c>
      <c r="C28" s="23">
        <v>26239.52</v>
      </c>
      <c r="D28" s="23">
        <v>26239.52</v>
      </c>
      <c r="E28" s="23">
        <v>26239.52</v>
      </c>
      <c r="F28" s="23"/>
      <c r="G28" s="23"/>
    </row>
    <row r="29" ht="18" customHeight="1" spans="1:7">
      <c r="A29" s="65" t="s">
        <v>128</v>
      </c>
      <c r="B29" s="65" t="s">
        <v>129</v>
      </c>
      <c r="C29" s="23">
        <v>50000</v>
      </c>
      <c r="D29" s="23"/>
      <c r="E29" s="23"/>
      <c r="F29" s="23"/>
      <c r="G29" s="23">
        <v>50000</v>
      </c>
    </row>
    <row r="30" ht="18" customHeight="1" spans="1:7">
      <c r="A30" s="154" t="s">
        <v>130</v>
      </c>
      <c r="B30" s="154" t="s">
        <v>129</v>
      </c>
      <c r="C30" s="23">
        <v>50000</v>
      </c>
      <c r="D30" s="23"/>
      <c r="E30" s="23"/>
      <c r="F30" s="23"/>
      <c r="G30" s="23">
        <v>50000</v>
      </c>
    </row>
    <row r="31" ht="18" customHeight="1" spans="1:7">
      <c r="A31" s="33" t="s">
        <v>131</v>
      </c>
      <c r="B31" s="33" t="s">
        <v>132</v>
      </c>
      <c r="C31" s="23">
        <v>519139.92</v>
      </c>
      <c r="D31" s="23">
        <v>519139.92</v>
      </c>
      <c r="E31" s="23">
        <v>519139.92</v>
      </c>
      <c r="F31" s="23"/>
      <c r="G31" s="23"/>
    </row>
    <row r="32" ht="18" customHeight="1" spans="1:7">
      <c r="A32" s="65" t="s">
        <v>133</v>
      </c>
      <c r="B32" s="65" t="s">
        <v>134</v>
      </c>
      <c r="C32" s="23">
        <v>519139.92</v>
      </c>
      <c r="D32" s="23">
        <v>519139.92</v>
      </c>
      <c r="E32" s="23">
        <v>519139.92</v>
      </c>
      <c r="F32" s="23"/>
      <c r="G32" s="23"/>
    </row>
    <row r="33" ht="18" customHeight="1" spans="1:7">
      <c r="A33" s="154" t="s">
        <v>135</v>
      </c>
      <c r="B33" s="154" t="s">
        <v>136</v>
      </c>
      <c r="C33" s="23">
        <v>519139.92</v>
      </c>
      <c r="D33" s="23">
        <v>519139.92</v>
      </c>
      <c r="E33" s="23">
        <v>519139.92</v>
      </c>
      <c r="F33" s="23"/>
      <c r="G33" s="23"/>
    </row>
    <row r="34" ht="18" customHeight="1" spans="1:7">
      <c r="A34" s="155" t="s">
        <v>137</v>
      </c>
      <c r="B34" s="156" t="s">
        <v>137</v>
      </c>
      <c r="C34" s="23">
        <v>12789977.71</v>
      </c>
      <c r="D34" s="23">
        <v>7152977.71</v>
      </c>
      <c r="E34" s="23">
        <v>6650371.15</v>
      </c>
      <c r="F34" s="23">
        <v>502606.56</v>
      </c>
      <c r="G34" s="23">
        <v>5637000</v>
      </c>
    </row>
  </sheetData>
  <mergeCells count="7">
    <mergeCell ref="A2:G2"/>
    <mergeCell ref="A3:E3"/>
    <mergeCell ref="A4:B4"/>
    <mergeCell ref="D4:F4"/>
    <mergeCell ref="A34:B34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1" sqref="A1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36"/>
      <c r="B1" s="137"/>
      <c r="C1" s="138"/>
      <c r="D1" s="62"/>
      <c r="G1" s="88" t="s">
        <v>185</v>
      </c>
    </row>
    <row r="2" ht="39" customHeight="1" spans="1:7">
      <c r="A2" s="126" t="str">
        <f>"2025"&amp;"年“三公”经费支出预算表"</f>
        <v>2025年“三公”经费支出预算表</v>
      </c>
      <c r="B2" s="51"/>
      <c r="C2" s="51"/>
      <c r="D2" s="51"/>
      <c r="E2" s="51"/>
      <c r="F2" s="51"/>
      <c r="G2" s="51"/>
    </row>
    <row r="3" ht="18.75" customHeight="1" spans="1:7">
      <c r="A3" s="41" t="str">
        <f>"单位名称："&amp;"临沧市卫生健康委员会"</f>
        <v>单位名称：临沧市卫生健康委员会</v>
      </c>
      <c r="B3" s="137"/>
      <c r="C3" s="138"/>
      <c r="D3" s="62"/>
      <c r="E3" s="29"/>
      <c r="G3" s="88" t="s">
        <v>186</v>
      </c>
    </row>
    <row r="4" ht="18.75" customHeight="1" spans="1:7">
      <c r="A4" s="10" t="s">
        <v>187</v>
      </c>
      <c r="B4" s="10" t="s">
        <v>188</v>
      </c>
      <c r="C4" s="30" t="s">
        <v>189</v>
      </c>
      <c r="D4" s="12" t="s">
        <v>190</v>
      </c>
      <c r="E4" s="13"/>
      <c r="F4" s="14"/>
      <c r="G4" s="30" t="s">
        <v>191</v>
      </c>
    </row>
    <row r="5" ht="18.75" customHeight="1" spans="1:7">
      <c r="A5" s="17"/>
      <c r="B5" s="139"/>
      <c r="C5" s="32"/>
      <c r="D5" s="64" t="s">
        <v>58</v>
      </c>
      <c r="E5" s="64" t="s">
        <v>192</v>
      </c>
      <c r="F5" s="64" t="s">
        <v>193</v>
      </c>
      <c r="G5" s="32"/>
    </row>
    <row r="6" ht="18.75" customHeight="1" spans="1:7">
      <c r="A6" s="140">
        <v>1</v>
      </c>
      <c r="B6" s="141">
        <v>1</v>
      </c>
      <c r="C6" s="142">
        <v>2</v>
      </c>
      <c r="D6" s="143">
        <v>3</v>
      </c>
      <c r="E6" s="143">
        <v>4</v>
      </c>
      <c r="F6" s="143">
        <v>5</v>
      </c>
      <c r="G6" s="142">
        <v>6</v>
      </c>
    </row>
    <row r="7" ht="18.75" customHeight="1" spans="1:7">
      <c r="A7" s="144" t="s">
        <v>56</v>
      </c>
      <c r="B7" s="145">
        <v>125000</v>
      </c>
      <c r="C7" s="145"/>
      <c r="D7" s="145">
        <v>95000</v>
      </c>
      <c r="E7" s="145"/>
      <c r="F7" s="145">
        <v>95000</v>
      </c>
      <c r="G7" s="145">
        <v>30000</v>
      </c>
    </row>
    <row r="8" ht="18.75" customHeight="1" spans="1:7">
      <c r="A8" s="146" t="s">
        <v>194</v>
      </c>
      <c r="B8" s="145"/>
      <c r="C8" s="145"/>
      <c r="D8" s="145"/>
      <c r="E8" s="145"/>
      <c r="F8" s="145"/>
      <c r="G8" s="145"/>
    </row>
    <row r="9" ht="18.75" customHeight="1" spans="1:7">
      <c r="A9" s="146" t="s">
        <v>195</v>
      </c>
      <c r="B9" s="145">
        <v>125000</v>
      </c>
      <c r="C9" s="145"/>
      <c r="D9" s="145">
        <v>95000</v>
      </c>
      <c r="E9" s="145"/>
      <c r="F9" s="145">
        <v>95000</v>
      </c>
      <c r="G9" s="145">
        <v>30000</v>
      </c>
    </row>
    <row r="10" ht="18.75" customHeight="1" spans="1:7">
      <c r="A10" s="146" t="s">
        <v>196</v>
      </c>
      <c r="B10" s="145"/>
      <c r="C10" s="145"/>
      <c r="D10" s="145"/>
      <c r="E10" s="145"/>
      <c r="F10" s="145"/>
      <c r="G10" s="145"/>
    </row>
    <row r="11" ht="18.75" customHeight="1" spans="1:7">
      <c r="A11" s="146" t="s">
        <v>197</v>
      </c>
      <c r="B11" s="145"/>
      <c r="C11" s="145"/>
      <c r="D11" s="145"/>
      <c r="E11" s="145"/>
      <c r="F11" s="145"/>
      <c r="G11" s="145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6"/>
  <sheetViews>
    <sheetView showZeros="0" topLeftCell="A12" workbookViewId="0">
      <selection activeCell="A1" sqref="A1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4"/>
      <c r="D1" s="125"/>
      <c r="E1" s="125"/>
      <c r="F1" s="125"/>
      <c r="G1" s="125"/>
      <c r="H1" s="68"/>
      <c r="I1" s="68"/>
      <c r="J1" s="68"/>
      <c r="K1" s="68"/>
      <c r="L1" s="68"/>
      <c r="M1" s="68"/>
      <c r="N1" s="29"/>
      <c r="O1" s="29"/>
      <c r="P1" s="29"/>
      <c r="Q1" s="68"/>
      <c r="U1" s="124"/>
      <c r="W1" s="38" t="s">
        <v>198</v>
      </c>
    </row>
    <row r="2" ht="39.75" customHeight="1" spans="1:23">
      <c r="A2" s="126" t="str">
        <f>"2025"&amp;"年部门基本支出预算表"</f>
        <v>2025年部门基本支出预算表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6"/>
      <c r="O2" s="6"/>
      <c r="P2" s="6"/>
      <c r="Q2" s="51"/>
      <c r="R2" s="51"/>
      <c r="S2" s="51"/>
      <c r="T2" s="51"/>
      <c r="U2" s="51"/>
      <c r="V2" s="51"/>
      <c r="W2" s="51"/>
    </row>
    <row r="3" ht="18.75" customHeight="1" spans="1:23">
      <c r="A3" s="7" t="str">
        <f>"单位名称："&amp;"临沧市卫生健康委员会"</f>
        <v>单位名称：临沧市卫生健康委员会</v>
      </c>
      <c r="B3" s="127"/>
      <c r="C3" s="127"/>
      <c r="D3" s="127"/>
      <c r="E3" s="127"/>
      <c r="F3" s="127"/>
      <c r="G3" s="127"/>
      <c r="H3" s="72"/>
      <c r="I3" s="72"/>
      <c r="J3" s="72"/>
      <c r="K3" s="72"/>
      <c r="L3" s="72"/>
      <c r="M3" s="72"/>
      <c r="N3" s="94"/>
      <c r="O3" s="94"/>
      <c r="P3" s="94"/>
      <c r="Q3" s="72"/>
      <c r="U3" s="124"/>
      <c r="W3" s="38" t="s">
        <v>186</v>
      </c>
    </row>
    <row r="4" ht="18" customHeight="1" spans="1:23">
      <c r="A4" s="10" t="s">
        <v>199</v>
      </c>
      <c r="B4" s="10" t="s">
        <v>200</v>
      </c>
      <c r="C4" s="10" t="s">
        <v>201</v>
      </c>
      <c r="D4" s="10" t="s">
        <v>202</v>
      </c>
      <c r="E4" s="10" t="s">
        <v>203</v>
      </c>
      <c r="F4" s="10" t="s">
        <v>204</v>
      </c>
      <c r="G4" s="10" t="s">
        <v>205</v>
      </c>
      <c r="H4" s="128" t="s">
        <v>206</v>
      </c>
      <c r="I4" s="67" t="s">
        <v>206</v>
      </c>
      <c r="J4" s="67"/>
      <c r="K4" s="67"/>
      <c r="L4" s="67"/>
      <c r="M4" s="67"/>
      <c r="N4" s="13"/>
      <c r="O4" s="13"/>
      <c r="P4" s="13"/>
      <c r="Q4" s="75" t="s">
        <v>62</v>
      </c>
      <c r="R4" s="67" t="s">
        <v>78</v>
      </c>
      <c r="S4" s="67"/>
      <c r="T4" s="67"/>
      <c r="U4" s="67"/>
      <c r="V4" s="67"/>
      <c r="W4" s="133"/>
    </row>
    <row r="5" ht="18" customHeight="1" spans="1:23">
      <c r="A5" s="15"/>
      <c r="B5" s="123"/>
      <c r="C5" s="15"/>
      <c r="D5" s="15"/>
      <c r="E5" s="15"/>
      <c r="F5" s="15"/>
      <c r="G5" s="15"/>
      <c r="H5" s="107" t="s">
        <v>207</v>
      </c>
      <c r="I5" s="128" t="s">
        <v>59</v>
      </c>
      <c r="J5" s="67"/>
      <c r="K5" s="67"/>
      <c r="L5" s="67"/>
      <c r="M5" s="133"/>
      <c r="N5" s="12" t="s">
        <v>208</v>
      </c>
      <c r="O5" s="13"/>
      <c r="P5" s="14"/>
      <c r="Q5" s="10" t="s">
        <v>62</v>
      </c>
      <c r="R5" s="128" t="s">
        <v>78</v>
      </c>
      <c r="S5" s="75" t="s">
        <v>65</v>
      </c>
      <c r="T5" s="67" t="s">
        <v>78</v>
      </c>
      <c r="U5" s="75" t="s">
        <v>67</v>
      </c>
      <c r="V5" s="75" t="s">
        <v>68</v>
      </c>
      <c r="W5" s="135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134" t="s">
        <v>209</v>
      </c>
      <c r="J6" s="10" t="s">
        <v>210</v>
      </c>
      <c r="K6" s="10" t="s">
        <v>211</v>
      </c>
      <c r="L6" s="10" t="s">
        <v>212</v>
      </c>
      <c r="M6" s="10" t="s">
        <v>213</v>
      </c>
      <c r="N6" s="10" t="s">
        <v>59</v>
      </c>
      <c r="O6" s="10" t="s">
        <v>60</v>
      </c>
      <c r="P6" s="10" t="s">
        <v>61</v>
      </c>
      <c r="Q6" s="31"/>
      <c r="R6" s="10" t="s">
        <v>58</v>
      </c>
      <c r="S6" s="10" t="s">
        <v>65</v>
      </c>
      <c r="T6" s="10" t="s">
        <v>214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10"/>
      <c r="B7" s="110"/>
      <c r="C7" s="110"/>
      <c r="D7" s="110"/>
      <c r="E7" s="110"/>
      <c r="F7" s="110"/>
      <c r="G7" s="110"/>
      <c r="H7" s="110"/>
      <c r="I7" s="93"/>
      <c r="J7" s="17" t="s">
        <v>215</v>
      </c>
      <c r="K7" s="17" t="s">
        <v>211</v>
      </c>
      <c r="L7" s="17" t="s">
        <v>212</v>
      </c>
      <c r="M7" s="17" t="s">
        <v>213</v>
      </c>
      <c r="N7" s="17" t="s">
        <v>211</v>
      </c>
      <c r="O7" s="17" t="s">
        <v>212</v>
      </c>
      <c r="P7" s="17" t="s">
        <v>213</v>
      </c>
      <c r="Q7" s="17" t="s">
        <v>62</v>
      </c>
      <c r="R7" s="17" t="s">
        <v>58</v>
      </c>
      <c r="S7" s="17" t="s">
        <v>65</v>
      </c>
      <c r="T7" s="17" t="s">
        <v>214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29">
        <v>1</v>
      </c>
      <c r="B8" s="129">
        <v>2</v>
      </c>
      <c r="C8" s="129">
        <v>3</v>
      </c>
      <c r="D8" s="129">
        <v>4</v>
      </c>
      <c r="E8" s="129">
        <v>5</v>
      </c>
      <c r="F8" s="129">
        <v>6</v>
      </c>
      <c r="G8" s="129">
        <v>7</v>
      </c>
      <c r="H8" s="129">
        <v>8</v>
      </c>
      <c r="I8" s="129">
        <v>9</v>
      </c>
      <c r="J8" s="129">
        <v>10</v>
      </c>
      <c r="K8" s="129">
        <v>11</v>
      </c>
      <c r="L8" s="129">
        <v>12</v>
      </c>
      <c r="M8" s="129">
        <v>13</v>
      </c>
      <c r="N8" s="129">
        <v>14</v>
      </c>
      <c r="O8" s="129">
        <v>15</v>
      </c>
      <c r="P8" s="129">
        <v>16</v>
      </c>
      <c r="Q8" s="129">
        <v>17</v>
      </c>
      <c r="R8" s="129">
        <v>18</v>
      </c>
      <c r="S8" s="129">
        <v>19</v>
      </c>
      <c r="T8" s="129">
        <v>20</v>
      </c>
      <c r="U8" s="129">
        <v>21</v>
      </c>
      <c r="V8" s="129">
        <v>22</v>
      </c>
      <c r="W8" s="129">
        <v>23</v>
      </c>
    </row>
    <row r="9" ht="21" customHeight="1" spans="1:23">
      <c r="A9" s="130" t="s">
        <v>71</v>
      </c>
      <c r="B9" s="130"/>
      <c r="C9" s="130"/>
      <c r="D9" s="130"/>
      <c r="E9" s="130"/>
      <c r="F9" s="130"/>
      <c r="G9" s="130"/>
      <c r="H9" s="23">
        <v>7152977.71</v>
      </c>
      <c r="I9" s="23">
        <v>7152977.71</v>
      </c>
      <c r="J9" s="23"/>
      <c r="K9" s="23"/>
      <c r="L9" s="23">
        <v>7152977.71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0" t="s">
        <v>71</v>
      </c>
      <c r="B10" s="21" t="s">
        <v>216</v>
      </c>
      <c r="C10" s="21" t="s">
        <v>217</v>
      </c>
      <c r="D10" s="21" t="s">
        <v>100</v>
      </c>
      <c r="E10" s="21" t="s">
        <v>101</v>
      </c>
      <c r="F10" s="21" t="s">
        <v>218</v>
      </c>
      <c r="G10" s="21" t="s">
        <v>219</v>
      </c>
      <c r="H10" s="23">
        <v>1393752</v>
      </c>
      <c r="I10" s="23">
        <v>1393752</v>
      </c>
      <c r="J10" s="23"/>
      <c r="K10" s="23"/>
      <c r="L10" s="23">
        <v>1393752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130" t="s">
        <v>71</v>
      </c>
      <c r="B11" s="21" t="s">
        <v>220</v>
      </c>
      <c r="C11" s="21" t="s">
        <v>221</v>
      </c>
      <c r="D11" s="21" t="s">
        <v>100</v>
      </c>
      <c r="E11" s="21" t="s">
        <v>101</v>
      </c>
      <c r="F11" s="21" t="s">
        <v>218</v>
      </c>
      <c r="G11" s="21" t="s">
        <v>219</v>
      </c>
      <c r="H11" s="23">
        <v>151464</v>
      </c>
      <c r="I11" s="23">
        <v>151464</v>
      </c>
      <c r="J11" s="23"/>
      <c r="K11" s="23"/>
      <c r="L11" s="23">
        <v>151464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130" t="s">
        <v>71</v>
      </c>
      <c r="B12" s="21" t="s">
        <v>216</v>
      </c>
      <c r="C12" s="21" t="s">
        <v>217</v>
      </c>
      <c r="D12" s="21" t="s">
        <v>100</v>
      </c>
      <c r="E12" s="21" t="s">
        <v>101</v>
      </c>
      <c r="F12" s="21" t="s">
        <v>222</v>
      </c>
      <c r="G12" s="21" t="s">
        <v>223</v>
      </c>
      <c r="H12" s="23">
        <v>1671372</v>
      </c>
      <c r="I12" s="23">
        <v>1671372</v>
      </c>
      <c r="J12" s="23"/>
      <c r="K12" s="23"/>
      <c r="L12" s="23">
        <v>1671372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130" t="s">
        <v>71</v>
      </c>
      <c r="B13" s="21" t="s">
        <v>220</v>
      </c>
      <c r="C13" s="21" t="s">
        <v>221</v>
      </c>
      <c r="D13" s="21" t="s">
        <v>100</v>
      </c>
      <c r="E13" s="21" t="s">
        <v>101</v>
      </c>
      <c r="F13" s="21" t="s">
        <v>222</v>
      </c>
      <c r="G13" s="21" t="s">
        <v>223</v>
      </c>
      <c r="H13" s="23">
        <v>11880</v>
      </c>
      <c r="I13" s="23">
        <v>11880</v>
      </c>
      <c r="J13" s="23"/>
      <c r="K13" s="23"/>
      <c r="L13" s="23">
        <v>11880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130" t="s">
        <v>71</v>
      </c>
      <c r="B14" s="21" t="s">
        <v>224</v>
      </c>
      <c r="C14" s="21" t="s">
        <v>225</v>
      </c>
      <c r="D14" s="21" t="s">
        <v>100</v>
      </c>
      <c r="E14" s="21" t="s">
        <v>101</v>
      </c>
      <c r="F14" s="21" t="s">
        <v>226</v>
      </c>
      <c r="G14" s="21" t="s">
        <v>227</v>
      </c>
      <c r="H14" s="23">
        <v>592920</v>
      </c>
      <c r="I14" s="23">
        <v>592920</v>
      </c>
      <c r="J14" s="23"/>
      <c r="K14" s="23"/>
      <c r="L14" s="23">
        <v>592920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130" t="s">
        <v>71</v>
      </c>
      <c r="B15" s="21" t="s">
        <v>216</v>
      </c>
      <c r="C15" s="21" t="s">
        <v>217</v>
      </c>
      <c r="D15" s="21" t="s">
        <v>100</v>
      </c>
      <c r="E15" s="21" t="s">
        <v>101</v>
      </c>
      <c r="F15" s="21" t="s">
        <v>226</v>
      </c>
      <c r="G15" s="21" t="s">
        <v>227</v>
      </c>
      <c r="H15" s="23">
        <v>116146</v>
      </c>
      <c r="I15" s="23">
        <v>116146</v>
      </c>
      <c r="J15" s="23"/>
      <c r="K15" s="23"/>
      <c r="L15" s="23">
        <v>116146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130" t="s">
        <v>71</v>
      </c>
      <c r="B16" s="21" t="s">
        <v>228</v>
      </c>
      <c r="C16" s="21" t="s">
        <v>229</v>
      </c>
      <c r="D16" s="21" t="s">
        <v>100</v>
      </c>
      <c r="E16" s="21" t="s">
        <v>101</v>
      </c>
      <c r="F16" s="21" t="s">
        <v>230</v>
      </c>
      <c r="G16" s="21" t="s">
        <v>231</v>
      </c>
      <c r="H16" s="23">
        <v>72000</v>
      </c>
      <c r="I16" s="23">
        <v>72000</v>
      </c>
      <c r="J16" s="23"/>
      <c r="K16" s="23"/>
      <c r="L16" s="23">
        <v>72000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130" t="s">
        <v>71</v>
      </c>
      <c r="B17" s="21" t="s">
        <v>220</v>
      </c>
      <c r="C17" s="21" t="s">
        <v>221</v>
      </c>
      <c r="D17" s="21" t="s">
        <v>100</v>
      </c>
      <c r="E17" s="21" t="s">
        <v>101</v>
      </c>
      <c r="F17" s="21" t="s">
        <v>230</v>
      </c>
      <c r="G17" s="21" t="s">
        <v>231</v>
      </c>
      <c r="H17" s="23">
        <v>51240</v>
      </c>
      <c r="I17" s="23">
        <v>51240</v>
      </c>
      <c r="J17" s="23"/>
      <c r="K17" s="23"/>
      <c r="L17" s="23">
        <v>51240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130" t="s">
        <v>71</v>
      </c>
      <c r="B18" s="21" t="s">
        <v>220</v>
      </c>
      <c r="C18" s="21" t="s">
        <v>221</v>
      </c>
      <c r="D18" s="21" t="s">
        <v>100</v>
      </c>
      <c r="E18" s="21" t="s">
        <v>101</v>
      </c>
      <c r="F18" s="21" t="s">
        <v>230</v>
      </c>
      <c r="G18" s="21" t="s">
        <v>231</v>
      </c>
      <c r="H18" s="23">
        <v>42960</v>
      </c>
      <c r="I18" s="23">
        <v>42960</v>
      </c>
      <c r="J18" s="23"/>
      <c r="K18" s="23"/>
      <c r="L18" s="23">
        <v>42960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130" t="s">
        <v>71</v>
      </c>
      <c r="B19" s="21" t="s">
        <v>220</v>
      </c>
      <c r="C19" s="21" t="s">
        <v>221</v>
      </c>
      <c r="D19" s="21" t="s">
        <v>100</v>
      </c>
      <c r="E19" s="21" t="s">
        <v>101</v>
      </c>
      <c r="F19" s="21" t="s">
        <v>230</v>
      </c>
      <c r="G19" s="21" t="s">
        <v>231</v>
      </c>
      <c r="H19" s="23">
        <v>66612</v>
      </c>
      <c r="I19" s="23">
        <v>66612</v>
      </c>
      <c r="J19" s="23"/>
      <c r="K19" s="23"/>
      <c r="L19" s="23">
        <v>66612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130" t="s">
        <v>71</v>
      </c>
      <c r="B20" s="21" t="s">
        <v>232</v>
      </c>
      <c r="C20" s="21" t="s">
        <v>233</v>
      </c>
      <c r="D20" s="21" t="s">
        <v>90</v>
      </c>
      <c r="E20" s="21" t="s">
        <v>91</v>
      </c>
      <c r="F20" s="21" t="s">
        <v>234</v>
      </c>
      <c r="G20" s="21" t="s">
        <v>235</v>
      </c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130" t="s">
        <v>71</v>
      </c>
      <c r="B21" s="21" t="s">
        <v>232</v>
      </c>
      <c r="C21" s="21" t="s">
        <v>233</v>
      </c>
      <c r="D21" s="21" t="s">
        <v>90</v>
      </c>
      <c r="E21" s="21" t="s">
        <v>91</v>
      </c>
      <c r="F21" s="21" t="s">
        <v>234</v>
      </c>
      <c r="G21" s="21" t="s">
        <v>235</v>
      </c>
      <c r="H21" s="23">
        <v>599285.12</v>
      </c>
      <c r="I21" s="23">
        <v>599285.12</v>
      </c>
      <c r="J21" s="23"/>
      <c r="K21" s="23"/>
      <c r="L21" s="23">
        <v>599285.12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130" t="s">
        <v>71</v>
      </c>
      <c r="B22" s="21" t="s">
        <v>232</v>
      </c>
      <c r="C22" s="21" t="s">
        <v>233</v>
      </c>
      <c r="D22" s="21" t="s">
        <v>236</v>
      </c>
      <c r="E22" s="21" t="s">
        <v>237</v>
      </c>
      <c r="F22" s="21" t="s">
        <v>238</v>
      </c>
      <c r="G22" s="21" t="s">
        <v>239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130" t="s">
        <v>71</v>
      </c>
      <c r="B23" s="21" t="s">
        <v>232</v>
      </c>
      <c r="C23" s="21" t="s">
        <v>233</v>
      </c>
      <c r="D23" s="21" t="s">
        <v>120</v>
      </c>
      <c r="E23" s="21" t="s">
        <v>121</v>
      </c>
      <c r="F23" s="21" t="s">
        <v>240</v>
      </c>
      <c r="G23" s="21" t="s">
        <v>241</v>
      </c>
      <c r="H23" s="23">
        <v>242021.53</v>
      </c>
      <c r="I23" s="23">
        <v>242021.53</v>
      </c>
      <c r="J23" s="23"/>
      <c r="K23" s="23"/>
      <c r="L23" s="23">
        <v>242021.53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130" t="s">
        <v>71</v>
      </c>
      <c r="B24" s="21" t="s">
        <v>232</v>
      </c>
      <c r="C24" s="21" t="s">
        <v>233</v>
      </c>
      <c r="D24" s="21" t="s">
        <v>122</v>
      </c>
      <c r="E24" s="21" t="s">
        <v>123</v>
      </c>
      <c r="F24" s="21" t="s">
        <v>240</v>
      </c>
      <c r="G24" s="21" t="s">
        <v>241</v>
      </c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130" t="s">
        <v>71</v>
      </c>
      <c r="B25" s="21" t="s">
        <v>232</v>
      </c>
      <c r="C25" s="21" t="s">
        <v>233</v>
      </c>
      <c r="D25" s="21" t="s">
        <v>122</v>
      </c>
      <c r="E25" s="21" t="s">
        <v>123</v>
      </c>
      <c r="F25" s="21" t="s">
        <v>240</v>
      </c>
      <c r="G25" s="21" t="s">
        <v>241</v>
      </c>
      <c r="H25" s="23">
        <v>23911.24</v>
      </c>
      <c r="I25" s="23">
        <v>23911.24</v>
      </c>
      <c r="J25" s="23"/>
      <c r="K25" s="23"/>
      <c r="L25" s="23">
        <v>23911.24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130" t="s">
        <v>71</v>
      </c>
      <c r="B26" s="21" t="s">
        <v>232</v>
      </c>
      <c r="C26" s="21" t="s">
        <v>233</v>
      </c>
      <c r="D26" s="21" t="s">
        <v>124</v>
      </c>
      <c r="E26" s="21" t="s">
        <v>125</v>
      </c>
      <c r="F26" s="21" t="s">
        <v>242</v>
      </c>
      <c r="G26" s="21" t="s">
        <v>243</v>
      </c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130" t="s">
        <v>71</v>
      </c>
      <c r="B27" s="21" t="s">
        <v>232</v>
      </c>
      <c r="C27" s="21" t="s">
        <v>233</v>
      </c>
      <c r="D27" s="21" t="s">
        <v>124</v>
      </c>
      <c r="E27" s="21" t="s">
        <v>125</v>
      </c>
      <c r="F27" s="21" t="s">
        <v>242</v>
      </c>
      <c r="G27" s="21" t="s">
        <v>243</v>
      </c>
      <c r="H27" s="23">
        <v>187605.96</v>
      </c>
      <c r="I27" s="23">
        <v>187605.96</v>
      </c>
      <c r="J27" s="23"/>
      <c r="K27" s="23"/>
      <c r="L27" s="23">
        <v>187605.96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130" t="s">
        <v>71</v>
      </c>
      <c r="B28" s="21" t="s">
        <v>232</v>
      </c>
      <c r="C28" s="21" t="s">
        <v>233</v>
      </c>
      <c r="D28" s="21" t="s">
        <v>126</v>
      </c>
      <c r="E28" s="21" t="s">
        <v>127</v>
      </c>
      <c r="F28" s="21" t="s">
        <v>244</v>
      </c>
      <c r="G28" s="21" t="s">
        <v>245</v>
      </c>
      <c r="H28" s="23">
        <v>18744</v>
      </c>
      <c r="I28" s="23">
        <v>18744</v>
      </c>
      <c r="J28" s="23"/>
      <c r="K28" s="23"/>
      <c r="L28" s="23">
        <v>18744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130" t="s">
        <v>71</v>
      </c>
      <c r="B29" s="21" t="s">
        <v>232</v>
      </c>
      <c r="C29" s="21" t="s">
        <v>233</v>
      </c>
      <c r="D29" s="21" t="s">
        <v>126</v>
      </c>
      <c r="E29" s="21" t="s">
        <v>127</v>
      </c>
      <c r="F29" s="21" t="s">
        <v>244</v>
      </c>
      <c r="G29" s="21" t="s">
        <v>245</v>
      </c>
      <c r="H29" s="23">
        <v>4.46</v>
      </c>
      <c r="I29" s="23">
        <v>4.46</v>
      </c>
      <c r="J29" s="23"/>
      <c r="K29" s="23"/>
      <c r="L29" s="23">
        <v>4.46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130" t="s">
        <v>71</v>
      </c>
      <c r="B30" s="21" t="s">
        <v>232</v>
      </c>
      <c r="C30" s="21" t="s">
        <v>233</v>
      </c>
      <c r="D30" s="21" t="s">
        <v>126</v>
      </c>
      <c r="E30" s="21" t="s">
        <v>127</v>
      </c>
      <c r="F30" s="21" t="s">
        <v>244</v>
      </c>
      <c r="G30" s="21" t="s">
        <v>245</v>
      </c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130" t="s">
        <v>71</v>
      </c>
      <c r="B31" s="21" t="s">
        <v>232</v>
      </c>
      <c r="C31" s="21" t="s">
        <v>233</v>
      </c>
      <c r="D31" s="21" t="s">
        <v>100</v>
      </c>
      <c r="E31" s="21" t="s">
        <v>101</v>
      </c>
      <c r="F31" s="21" t="s">
        <v>244</v>
      </c>
      <c r="G31" s="21" t="s">
        <v>245</v>
      </c>
      <c r="H31" s="23">
        <v>3715.66</v>
      </c>
      <c r="I31" s="23">
        <v>3715.66</v>
      </c>
      <c r="J31" s="23"/>
      <c r="K31" s="23"/>
      <c r="L31" s="23">
        <v>3715.66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130" t="s">
        <v>71</v>
      </c>
      <c r="B32" s="21" t="s">
        <v>232</v>
      </c>
      <c r="C32" s="21" t="s">
        <v>233</v>
      </c>
      <c r="D32" s="21" t="s">
        <v>126</v>
      </c>
      <c r="E32" s="21" t="s">
        <v>127</v>
      </c>
      <c r="F32" s="21" t="s">
        <v>244</v>
      </c>
      <c r="G32" s="21" t="s">
        <v>245</v>
      </c>
      <c r="H32" s="23">
        <v>7491.06</v>
      </c>
      <c r="I32" s="23">
        <v>7491.06</v>
      </c>
      <c r="J32" s="23"/>
      <c r="K32" s="23"/>
      <c r="L32" s="23">
        <v>7491.06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130" t="s">
        <v>71</v>
      </c>
      <c r="B33" s="21" t="s">
        <v>246</v>
      </c>
      <c r="C33" s="21" t="s">
        <v>136</v>
      </c>
      <c r="D33" s="21" t="s">
        <v>135</v>
      </c>
      <c r="E33" s="21" t="s">
        <v>136</v>
      </c>
      <c r="F33" s="21" t="s">
        <v>247</v>
      </c>
      <c r="G33" s="21" t="s">
        <v>136</v>
      </c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130" t="s">
        <v>71</v>
      </c>
      <c r="B34" s="21" t="s">
        <v>246</v>
      </c>
      <c r="C34" s="21" t="s">
        <v>136</v>
      </c>
      <c r="D34" s="21" t="s">
        <v>135</v>
      </c>
      <c r="E34" s="21" t="s">
        <v>136</v>
      </c>
      <c r="F34" s="21" t="s">
        <v>247</v>
      </c>
      <c r="G34" s="21" t="s">
        <v>136</v>
      </c>
      <c r="H34" s="23">
        <v>519139.92</v>
      </c>
      <c r="I34" s="23">
        <v>519139.92</v>
      </c>
      <c r="J34" s="23"/>
      <c r="K34" s="23"/>
      <c r="L34" s="23">
        <v>519139.92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130" t="s">
        <v>71</v>
      </c>
      <c r="B35" s="21" t="s">
        <v>248</v>
      </c>
      <c r="C35" s="21" t="s">
        <v>191</v>
      </c>
      <c r="D35" s="21" t="s">
        <v>100</v>
      </c>
      <c r="E35" s="21" t="s">
        <v>101</v>
      </c>
      <c r="F35" s="21" t="s">
        <v>249</v>
      </c>
      <c r="G35" s="21" t="s">
        <v>191</v>
      </c>
      <c r="H35" s="23">
        <v>30000</v>
      </c>
      <c r="I35" s="23">
        <v>30000</v>
      </c>
      <c r="J35" s="23"/>
      <c r="K35" s="23"/>
      <c r="L35" s="23">
        <v>30000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130" t="s">
        <v>71</v>
      </c>
      <c r="B36" s="21" t="s">
        <v>250</v>
      </c>
      <c r="C36" s="21" t="s">
        <v>251</v>
      </c>
      <c r="D36" s="21" t="s">
        <v>100</v>
      </c>
      <c r="E36" s="21" t="s">
        <v>101</v>
      </c>
      <c r="F36" s="21" t="s">
        <v>252</v>
      </c>
      <c r="G36" s="21" t="s">
        <v>253</v>
      </c>
      <c r="H36" s="23">
        <v>89130</v>
      </c>
      <c r="I36" s="23">
        <v>89130</v>
      </c>
      <c r="J36" s="23"/>
      <c r="K36" s="23"/>
      <c r="L36" s="23">
        <v>89130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130" t="s">
        <v>71</v>
      </c>
      <c r="B37" s="21" t="s">
        <v>254</v>
      </c>
      <c r="C37" s="21" t="s">
        <v>255</v>
      </c>
      <c r="D37" s="21" t="s">
        <v>88</v>
      </c>
      <c r="E37" s="21" t="s">
        <v>89</v>
      </c>
      <c r="F37" s="21" t="s">
        <v>252</v>
      </c>
      <c r="G37" s="21" t="s">
        <v>253</v>
      </c>
      <c r="H37" s="23">
        <v>22800</v>
      </c>
      <c r="I37" s="23">
        <v>22800</v>
      </c>
      <c r="J37" s="23"/>
      <c r="K37" s="23"/>
      <c r="L37" s="23">
        <v>22800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130" t="s">
        <v>71</v>
      </c>
      <c r="B38" s="21" t="s">
        <v>256</v>
      </c>
      <c r="C38" s="21" t="s">
        <v>257</v>
      </c>
      <c r="D38" s="21" t="s">
        <v>100</v>
      </c>
      <c r="E38" s="21" t="s">
        <v>101</v>
      </c>
      <c r="F38" s="21" t="s">
        <v>258</v>
      </c>
      <c r="G38" s="21" t="s">
        <v>259</v>
      </c>
      <c r="H38" s="23">
        <v>23178.24</v>
      </c>
      <c r="I38" s="23">
        <v>23178.24</v>
      </c>
      <c r="J38" s="23"/>
      <c r="K38" s="23"/>
      <c r="L38" s="23">
        <v>23178.24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130" t="s">
        <v>71</v>
      </c>
      <c r="B39" s="21" t="s">
        <v>260</v>
      </c>
      <c r="C39" s="21" t="s">
        <v>261</v>
      </c>
      <c r="D39" s="21" t="s">
        <v>100</v>
      </c>
      <c r="E39" s="21" t="s">
        <v>101</v>
      </c>
      <c r="F39" s="21" t="s">
        <v>262</v>
      </c>
      <c r="G39" s="21" t="s">
        <v>261</v>
      </c>
      <c r="H39" s="23">
        <v>30904.32</v>
      </c>
      <c r="I39" s="23">
        <v>30904.32</v>
      </c>
      <c r="J39" s="23"/>
      <c r="K39" s="23"/>
      <c r="L39" s="23">
        <v>30904.32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130" t="s">
        <v>71</v>
      </c>
      <c r="B40" s="21" t="s">
        <v>263</v>
      </c>
      <c r="C40" s="21" t="s">
        <v>264</v>
      </c>
      <c r="D40" s="21" t="s">
        <v>100</v>
      </c>
      <c r="E40" s="21" t="s">
        <v>101</v>
      </c>
      <c r="F40" s="21" t="s">
        <v>265</v>
      </c>
      <c r="G40" s="21" t="s">
        <v>264</v>
      </c>
      <c r="H40" s="23">
        <v>594</v>
      </c>
      <c r="I40" s="23">
        <v>594</v>
      </c>
      <c r="J40" s="23"/>
      <c r="K40" s="23"/>
      <c r="L40" s="23">
        <v>594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130" t="s">
        <v>71</v>
      </c>
      <c r="B41" s="21" t="s">
        <v>266</v>
      </c>
      <c r="C41" s="21" t="s">
        <v>267</v>
      </c>
      <c r="D41" s="21" t="s">
        <v>100</v>
      </c>
      <c r="E41" s="21" t="s">
        <v>101</v>
      </c>
      <c r="F41" s="21" t="s">
        <v>268</v>
      </c>
      <c r="G41" s="21" t="s">
        <v>267</v>
      </c>
      <c r="H41" s="23">
        <v>15000</v>
      </c>
      <c r="I41" s="23">
        <v>15000</v>
      </c>
      <c r="J41" s="23"/>
      <c r="K41" s="23"/>
      <c r="L41" s="23">
        <v>15000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130" t="s">
        <v>71</v>
      </c>
      <c r="B42" s="21" t="s">
        <v>269</v>
      </c>
      <c r="C42" s="21" t="s">
        <v>270</v>
      </c>
      <c r="D42" s="21" t="s">
        <v>100</v>
      </c>
      <c r="E42" s="21" t="s">
        <v>101</v>
      </c>
      <c r="F42" s="21" t="s">
        <v>271</v>
      </c>
      <c r="G42" s="21" t="s">
        <v>272</v>
      </c>
      <c r="H42" s="23">
        <v>291000</v>
      </c>
      <c r="I42" s="23">
        <v>291000</v>
      </c>
      <c r="J42" s="23"/>
      <c r="K42" s="23"/>
      <c r="L42" s="23">
        <v>291000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130" t="s">
        <v>71</v>
      </c>
      <c r="B43" s="21" t="s">
        <v>273</v>
      </c>
      <c r="C43" s="21" t="s">
        <v>274</v>
      </c>
      <c r="D43" s="21" t="s">
        <v>88</v>
      </c>
      <c r="E43" s="21" t="s">
        <v>89</v>
      </c>
      <c r="F43" s="21" t="s">
        <v>275</v>
      </c>
      <c r="G43" s="21" t="s">
        <v>276</v>
      </c>
      <c r="H43" s="23">
        <v>828156.6</v>
      </c>
      <c r="I43" s="23">
        <v>828156.6</v>
      </c>
      <c r="J43" s="23"/>
      <c r="K43" s="23"/>
      <c r="L43" s="23">
        <v>828156.6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130" t="s">
        <v>71</v>
      </c>
      <c r="B44" s="21" t="s">
        <v>277</v>
      </c>
      <c r="C44" s="21" t="s">
        <v>278</v>
      </c>
      <c r="D44" s="21" t="s">
        <v>94</v>
      </c>
      <c r="E44" s="21" t="s">
        <v>95</v>
      </c>
      <c r="F44" s="21" t="s">
        <v>279</v>
      </c>
      <c r="G44" s="21" t="s">
        <v>280</v>
      </c>
      <c r="H44" s="23">
        <v>29949.6</v>
      </c>
      <c r="I44" s="23">
        <v>29949.6</v>
      </c>
      <c r="J44" s="23"/>
      <c r="K44" s="23"/>
      <c r="L44" s="23">
        <v>29949.6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ht="21" customHeight="1" spans="1:23">
      <c r="A45" s="130" t="s">
        <v>71</v>
      </c>
      <c r="B45" s="21" t="s">
        <v>281</v>
      </c>
      <c r="C45" s="21" t="s">
        <v>282</v>
      </c>
      <c r="D45" s="21" t="s">
        <v>100</v>
      </c>
      <c r="E45" s="21" t="s">
        <v>101</v>
      </c>
      <c r="F45" s="21" t="s">
        <v>283</v>
      </c>
      <c r="G45" s="21" t="s">
        <v>284</v>
      </c>
      <c r="H45" s="23">
        <v>20000</v>
      </c>
      <c r="I45" s="23">
        <v>20000</v>
      </c>
      <c r="J45" s="23"/>
      <c r="K45" s="23"/>
      <c r="L45" s="23">
        <v>20000</v>
      </c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ht="21" customHeight="1" spans="1:23">
      <c r="A46" s="34" t="s">
        <v>137</v>
      </c>
      <c r="B46" s="131"/>
      <c r="C46" s="131"/>
      <c r="D46" s="131"/>
      <c r="E46" s="131"/>
      <c r="F46" s="131"/>
      <c r="G46" s="132"/>
      <c r="H46" s="23">
        <v>7152977.71</v>
      </c>
      <c r="I46" s="23">
        <v>7152977.71</v>
      </c>
      <c r="J46" s="23"/>
      <c r="K46" s="23"/>
      <c r="L46" s="23">
        <v>7152977.71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</row>
  </sheetData>
  <mergeCells count="30">
    <mergeCell ref="A2:W2"/>
    <mergeCell ref="A3:G3"/>
    <mergeCell ref="H4:W4"/>
    <mergeCell ref="I5:M5"/>
    <mergeCell ref="N5:P5"/>
    <mergeCell ref="R5:W5"/>
    <mergeCell ref="A46:G46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7"/>
  <sheetViews>
    <sheetView showZeros="0" topLeftCell="G1" workbookViewId="0">
      <selection activeCell="A1" sqref="A1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9" t="s">
        <v>285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"单位名称："&amp;"临沧市卫生健康委员会"</f>
        <v>单位名称：临沧市卫生健康委员会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9" t="s">
        <v>186</v>
      </c>
    </row>
    <row r="4" ht="18.75" customHeight="1" spans="1:23">
      <c r="A4" s="10" t="s">
        <v>286</v>
      </c>
      <c r="B4" s="11" t="s">
        <v>200</v>
      </c>
      <c r="C4" s="10" t="s">
        <v>201</v>
      </c>
      <c r="D4" s="10" t="s">
        <v>287</v>
      </c>
      <c r="E4" s="11" t="s">
        <v>202</v>
      </c>
      <c r="F4" s="11" t="s">
        <v>203</v>
      </c>
      <c r="G4" s="11" t="s">
        <v>288</v>
      </c>
      <c r="H4" s="11" t="s">
        <v>289</v>
      </c>
      <c r="I4" s="30" t="s">
        <v>56</v>
      </c>
      <c r="J4" s="12" t="s">
        <v>290</v>
      </c>
      <c r="K4" s="13"/>
      <c r="L4" s="13"/>
      <c r="M4" s="14"/>
      <c r="N4" s="12" t="s">
        <v>208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1"/>
      <c r="C5" s="15"/>
      <c r="D5" s="15"/>
      <c r="E5" s="16"/>
      <c r="F5" s="16"/>
      <c r="G5" s="16"/>
      <c r="H5" s="16"/>
      <c r="I5" s="31"/>
      <c r="J5" s="120" t="s">
        <v>59</v>
      </c>
      <c r="K5" s="121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214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31"/>
      <c r="J6" s="122" t="s">
        <v>58</v>
      </c>
      <c r="K6" s="95"/>
      <c r="L6" s="31"/>
      <c r="M6" s="31"/>
      <c r="N6" s="31"/>
      <c r="O6" s="31"/>
      <c r="P6" s="31"/>
      <c r="Q6" s="31"/>
      <c r="R6" s="31"/>
      <c r="S6" s="123"/>
      <c r="T6" s="123"/>
      <c r="U6" s="123"/>
      <c r="V6" s="123"/>
      <c r="W6" s="123"/>
    </row>
    <row r="7" ht="18.75" customHeight="1" spans="1:23">
      <c r="A7" s="17"/>
      <c r="B7" s="32"/>
      <c r="C7" s="17"/>
      <c r="D7" s="17"/>
      <c r="E7" s="18"/>
      <c r="F7" s="18"/>
      <c r="G7" s="18"/>
      <c r="H7" s="18"/>
      <c r="I7" s="32"/>
      <c r="J7" s="46" t="s">
        <v>58</v>
      </c>
      <c r="K7" s="46" t="s">
        <v>291</v>
      </c>
      <c r="L7" s="18"/>
      <c r="M7" s="18"/>
      <c r="N7" s="18"/>
      <c r="O7" s="18"/>
      <c r="P7" s="18"/>
      <c r="Q7" s="18"/>
      <c r="R7" s="18"/>
      <c r="S7" s="18"/>
      <c r="T7" s="18"/>
      <c r="U7" s="32"/>
      <c r="V7" s="18"/>
      <c r="W7" s="18"/>
    </row>
    <row r="8" ht="18.75" customHeight="1" spans="1:23">
      <c r="A8" s="118">
        <v>1</v>
      </c>
      <c r="B8" s="118">
        <v>2</v>
      </c>
      <c r="C8" s="118">
        <v>3</v>
      </c>
      <c r="D8" s="118">
        <v>4</v>
      </c>
      <c r="E8" s="118">
        <v>5</v>
      </c>
      <c r="F8" s="118">
        <v>6</v>
      </c>
      <c r="G8" s="118">
        <v>7</v>
      </c>
      <c r="H8" s="118">
        <v>8</v>
      </c>
      <c r="I8" s="118">
        <v>9</v>
      </c>
      <c r="J8" s="118">
        <v>10</v>
      </c>
      <c r="K8" s="118">
        <v>11</v>
      </c>
      <c r="L8" s="118">
        <v>12</v>
      </c>
      <c r="M8" s="118">
        <v>13</v>
      </c>
      <c r="N8" s="118">
        <v>14</v>
      </c>
      <c r="O8" s="118">
        <v>15</v>
      </c>
      <c r="P8" s="118">
        <v>16</v>
      </c>
      <c r="Q8" s="118">
        <v>17</v>
      </c>
      <c r="R8" s="118">
        <v>18</v>
      </c>
      <c r="S8" s="118">
        <v>19</v>
      </c>
      <c r="T8" s="118">
        <v>20</v>
      </c>
      <c r="U8" s="118">
        <v>21</v>
      </c>
      <c r="V8" s="118">
        <v>22</v>
      </c>
      <c r="W8" s="118">
        <v>23</v>
      </c>
    </row>
    <row r="9" ht="18.75" customHeight="1" spans="1:23">
      <c r="A9" s="21"/>
      <c r="B9" s="21"/>
      <c r="C9" s="21" t="s">
        <v>292</v>
      </c>
      <c r="D9" s="21"/>
      <c r="E9" s="21"/>
      <c r="F9" s="21"/>
      <c r="G9" s="21"/>
      <c r="H9" s="21"/>
      <c r="I9" s="23">
        <v>500000</v>
      </c>
      <c r="J9" s="23">
        <v>500000</v>
      </c>
      <c r="K9" s="23">
        <v>500000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19" t="s">
        <v>293</v>
      </c>
      <c r="B10" s="119" t="s">
        <v>294</v>
      </c>
      <c r="C10" s="21" t="s">
        <v>292</v>
      </c>
      <c r="D10" s="119" t="s">
        <v>71</v>
      </c>
      <c r="E10" s="119" t="s">
        <v>112</v>
      </c>
      <c r="F10" s="119" t="s">
        <v>113</v>
      </c>
      <c r="G10" s="119" t="s">
        <v>252</v>
      </c>
      <c r="H10" s="119" t="s">
        <v>253</v>
      </c>
      <c r="I10" s="23">
        <v>140000</v>
      </c>
      <c r="J10" s="23">
        <v>140000</v>
      </c>
      <c r="K10" s="23">
        <v>140000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19" t="s">
        <v>293</v>
      </c>
      <c r="B11" s="119" t="s">
        <v>294</v>
      </c>
      <c r="C11" s="21" t="s">
        <v>292</v>
      </c>
      <c r="D11" s="119" t="s">
        <v>71</v>
      </c>
      <c r="E11" s="119" t="s">
        <v>112</v>
      </c>
      <c r="F11" s="119" t="s">
        <v>113</v>
      </c>
      <c r="G11" s="119" t="s">
        <v>295</v>
      </c>
      <c r="H11" s="119" t="s">
        <v>296</v>
      </c>
      <c r="I11" s="23">
        <v>140000</v>
      </c>
      <c r="J11" s="23">
        <v>140000</v>
      </c>
      <c r="K11" s="23">
        <v>140000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19" t="s">
        <v>293</v>
      </c>
      <c r="B12" s="119" t="s">
        <v>294</v>
      </c>
      <c r="C12" s="21" t="s">
        <v>292</v>
      </c>
      <c r="D12" s="119" t="s">
        <v>71</v>
      </c>
      <c r="E12" s="119" t="s">
        <v>112</v>
      </c>
      <c r="F12" s="119" t="s">
        <v>113</v>
      </c>
      <c r="G12" s="119" t="s">
        <v>297</v>
      </c>
      <c r="H12" s="119" t="s">
        <v>298</v>
      </c>
      <c r="I12" s="23">
        <v>160000</v>
      </c>
      <c r="J12" s="23">
        <v>160000</v>
      </c>
      <c r="K12" s="23">
        <v>160000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19" t="s">
        <v>293</v>
      </c>
      <c r="B13" s="119" t="s">
        <v>294</v>
      </c>
      <c r="C13" s="21" t="s">
        <v>292</v>
      </c>
      <c r="D13" s="119" t="s">
        <v>71</v>
      </c>
      <c r="E13" s="119" t="s">
        <v>112</v>
      </c>
      <c r="F13" s="119" t="s">
        <v>113</v>
      </c>
      <c r="G13" s="119" t="s">
        <v>268</v>
      </c>
      <c r="H13" s="119" t="s">
        <v>267</v>
      </c>
      <c r="I13" s="23">
        <v>60000</v>
      </c>
      <c r="J13" s="23">
        <v>60000</v>
      </c>
      <c r="K13" s="23">
        <v>60000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24"/>
      <c r="B14" s="24"/>
      <c r="C14" s="21" t="s">
        <v>299</v>
      </c>
      <c r="D14" s="24"/>
      <c r="E14" s="24"/>
      <c r="F14" s="24"/>
      <c r="G14" s="24"/>
      <c r="H14" s="24"/>
      <c r="I14" s="23">
        <v>400000</v>
      </c>
      <c r="J14" s="23">
        <v>400000</v>
      </c>
      <c r="K14" s="23">
        <v>400000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19" t="s">
        <v>293</v>
      </c>
      <c r="B15" s="119" t="s">
        <v>300</v>
      </c>
      <c r="C15" s="21" t="s">
        <v>299</v>
      </c>
      <c r="D15" s="119" t="s">
        <v>71</v>
      </c>
      <c r="E15" s="119" t="s">
        <v>102</v>
      </c>
      <c r="F15" s="119" t="s">
        <v>103</v>
      </c>
      <c r="G15" s="119" t="s">
        <v>252</v>
      </c>
      <c r="H15" s="119" t="s">
        <v>253</v>
      </c>
      <c r="I15" s="23">
        <v>380000</v>
      </c>
      <c r="J15" s="23">
        <v>380000</v>
      </c>
      <c r="K15" s="23">
        <v>380000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19" t="s">
        <v>293</v>
      </c>
      <c r="B16" s="119" t="s">
        <v>300</v>
      </c>
      <c r="C16" s="21" t="s">
        <v>299</v>
      </c>
      <c r="D16" s="119" t="s">
        <v>71</v>
      </c>
      <c r="E16" s="119" t="s">
        <v>102</v>
      </c>
      <c r="F16" s="119" t="s">
        <v>103</v>
      </c>
      <c r="G16" s="119" t="s">
        <v>268</v>
      </c>
      <c r="H16" s="119" t="s">
        <v>267</v>
      </c>
      <c r="I16" s="23">
        <v>20000</v>
      </c>
      <c r="J16" s="23">
        <v>20000</v>
      </c>
      <c r="K16" s="23">
        <v>20000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24"/>
      <c r="B17" s="24"/>
      <c r="C17" s="21" t="s">
        <v>301</v>
      </c>
      <c r="D17" s="24"/>
      <c r="E17" s="24"/>
      <c r="F17" s="24"/>
      <c r="G17" s="24"/>
      <c r="H17" s="24"/>
      <c r="I17" s="23">
        <v>930000</v>
      </c>
      <c r="J17" s="23">
        <v>930000</v>
      </c>
      <c r="K17" s="23">
        <v>930000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19" t="s">
        <v>293</v>
      </c>
      <c r="B18" s="119" t="s">
        <v>302</v>
      </c>
      <c r="C18" s="21" t="s">
        <v>301</v>
      </c>
      <c r="D18" s="119" t="s">
        <v>71</v>
      </c>
      <c r="E18" s="119" t="s">
        <v>102</v>
      </c>
      <c r="F18" s="119" t="s">
        <v>103</v>
      </c>
      <c r="G18" s="119" t="s">
        <v>252</v>
      </c>
      <c r="H18" s="119" t="s">
        <v>253</v>
      </c>
      <c r="I18" s="23">
        <v>140000</v>
      </c>
      <c r="J18" s="23">
        <v>140000</v>
      </c>
      <c r="K18" s="23">
        <v>140000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119" t="s">
        <v>293</v>
      </c>
      <c r="B19" s="119" t="s">
        <v>302</v>
      </c>
      <c r="C19" s="21" t="s">
        <v>301</v>
      </c>
      <c r="D19" s="119" t="s">
        <v>71</v>
      </c>
      <c r="E19" s="119" t="s">
        <v>102</v>
      </c>
      <c r="F19" s="119" t="s">
        <v>103</v>
      </c>
      <c r="G19" s="119" t="s">
        <v>295</v>
      </c>
      <c r="H19" s="119" t="s">
        <v>296</v>
      </c>
      <c r="I19" s="23">
        <v>70000</v>
      </c>
      <c r="J19" s="23">
        <v>70000</v>
      </c>
      <c r="K19" s="23">
        <v>70000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119" t="s">
        <v>293</v>
      </c>
      <c r="B20" s="119" t="s">
        <v>302</v>
      </c>
      <c r="C20" s="21" t="s">
        <v>301</v>
      </c>
      <c r="D20" s="119" t="s">
        <v>71</v>
      </c>
      <c r="E20" s="119" t="s">
        <v>102</v>
      </c>
      <c r="F20" s="119" t="s">
        <v>103</v>
      </c>
      <c r="G20" s="119" t="s">
        <v>297</v>
      </c>
      <c r="H20" s="119" t="s">
        <v>298</v>
      </c>
      <c r="I20" s="23">
        <v>600000</v>
      </c>
      <c r="J20" s="23">
        <v>600000</v>
      </c>
      <c r="K20" s="23">
        <v>600000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119" t="s">
        <v>293</v>
      </c>
      <c r="B21" s="119" t="s">
        <v>302</v>
      </c>
      <c r="C21" s="21" t="s">
        <v>301</v>
      </c>
      <c r="D21" s="119" t="s">
        <v>71</v>
      </c>
      <c r="E21" s="119" t="s">
        <v>102</v>
      </c>
      <c r="F21" s="119" t="s">
        <v>103</v>
      </c>
      <c r="G21" s="119" t="s">
        <v>271</v>
      </c>
      <c r="H21" s="119" t="s">
        <v>272</v>
      </c>
      <c r="I21" s="23">
        <v>120000</v>
      </c>
      <c r="J21" s="23">
        <v>120000</v>
      </c>
      <c r="K21" s="23">
        <v>120000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24"/>
      <c r="B22" s="24"/>
      <c r="C22" s="21" t="s">
        <v>303</v>
      </c>
      <c r="D22" s="24"/>
      <c r="E22" s="24"/>
      <c r="F22" s="24"/>
      <c r="G22" s="24"/>
      <c r="H22" s="24"/>
      <c r="I22" s="23">
        <v>200000</v>
      </c>
      <c r="J22" s="23">
        <v>200000</v>
      </c>
      <c r="K22" s="23">
        <v>200000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119" t="s">
        <v>293</v>
      </c>
      <c r="B23" s="119" t="s">
        <v>304</v>
      </c>
      <c r="C23" s="21" t="s">
        <v>303</v>
      </c>
      <c r="D23" s="119" t="s">
        <v>71</v>
      </c>
      <c r="E23" s="119" t="s">
        <v>102</v>
      </c>
      <c r="F23" s="119" t="s">
        <v>103</v>
      </c>
      <c r="G23" s="119" t="s">
        <v>305</v>
      </c>
      <c r="H23" s="119" t="s">
        <v>306</v>
      </c>
      <c r="I23" s="23">
        <v>80000</v>
      </c>
      <c r="J23" s="23">
        <v>80000</v>
      </c>
      <c r="K23" s="23">
        <v>80000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119" t="s">
        <v>293</v>
      </c>
      <c r="B24" s="119" t="s">
        <v>304</v>
      </c>
      <c r="C24" s="21" t="s">
        <v>303</v>
      </c>
      <c r="D24" s="119" t="s">
        <v>71</v>
      </c>
      <c r="E24" s="119" t="s">
        <v>102</v>
      </c>
      <c r="F24" s="119" t="s">
        <v>103</v>
      </c>
      <c r="G24" s="119" t="s">
        <v>307</v>
      </c>
      <c r="H24" s="119" t="s">
        <v>308</v>
      </c>
      <c r="I24" s="23">
        <v>120000</v>
      </c>
      <c r="J24" s="23">
        <v>120000</v>
      </c>
      <c r="K24" s="23">
        <v>120000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24"/>
      <c r="B25" s="24"/>
      <c r="C25" s="21" t="s">
        <v>309</v>
      </c>
      <c r="D25" s="24"/>
      <c r="E25" s="24"/>
      <c r="F25" s="24"/>
      <c r="G25" s="24"/>
      <c r="H25" s="24"/>
      <c r="I25" s="23">
        <v>50000</v>
      </c>
      <c r="J25" s="23">
        <v>50000</v>
      </c>
      <c r="K25" s="23">
        <v>50000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119" t="s">
        <v>293</v>
      </c>
      <c r="B26" s="119" t="s">
        <v>310</v>
      </c>
      <c r="C26" s="21" t="s">
        <v>309</v>
      </c>
      <c r="D26" s="119" t="s">
        <v>71</v>
      </c>
      <c r="E26" s="119" t="s">
        <v>130</v>
      </c>
      <c r="F26" s="119" t="s">
        <v>129</v>
      </c>
      <c r="G26" s="119" t="s">
        <v>297</v>
      </c>
      <c r="H26" s="119" t="s">
        <v>298</v>
      </c>
      <c r="I26" s="23">
        <v>50000</v>
      </c>
      <c r="J26" s="23">
        <v>50000</v>
      </c>
      <c r="K26" s="23">
        <v>50000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34" t="s">
        <v>137</v>
      </c>
      <c r="B27" s="35"/>
      <c r="C27" s="35"/>
      <c r="D27" s="35"/>
      <c r="E27" s="35"/>
      <c r="F27" s="35"/>
      <c r="G27" s="35"/>
      <c r="H27" s="36"/>
      <c r="I27" s="23">
        <v>2080000</v>
      </c>
      <c r="J27" s="23">
        <v>2080000</v>
      </c>
      <c r="K27" s="23">
        <v>2080000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</sheetData>
  <mergeCells count="28">
    <mergeCell ref="A2:W2"/>
    <mergeCell ref="A3:H3"/>
    <mergeCell ref="J4:M4"/>
    <mergeCell ref="N4:P4"/>
    <mergeCell ref="R4:W4"/>
    <mergeCell ref="A27:H2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2"/>
  <sheetViews>
    <sheetView showZeros="0" workbookViewId="0">
      <selection activeCell="A1" sqref="A1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7" t="s">
        <v>311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tr">
        <f>"单位名称："&amp;"临沧市卫生健康委员会"</f>
        <v>单位名称：临沧市卫生健康委员会</v>
      </c>
      <c r="B3" s="3"/>
      <c r="C3" s="3"/>
      <c r="D3" s="3"/>
      <c r="E3" s="3"/>
      <c r="F3" s="37"/>
      <c r="G3" s="3"/>
      <c r="H3" s="37"/>
    </row>
    <row r="4" ht="18.75" customHeight="1" spans="1:10">
      <c r="A4" s="46" t="s">
        <v>312</v>
      </c>
      <c r="B4" s="46" t="s">
        <v>313</v>
      </c>
      <c r="C4" s="46" t="s">
        <v>314</v>
      </c>
      <c r="D4" s="46" t="s">
        <v>315</v>
      </c>
      <c r="E4" s="46" t="s">
        <v>316</v>
      </c>
      <c r="F4" s="52" t="s">
        <v>317</v>
      </c>
      <c r="G4" s="46" t="s">
        <v>318</v>
      </c>
      <c r="H4" s="52" t="s">
        <v>319</v>
      </c>
      <c r="I4" s="52" t="s">
        <v>320</v>
      </c>
      <c r="J4" s="46" t="s">
        <v>321</v>
      </c>
    </row>
    <row r="5" ht="18.75" customHeight="1" spans="1:10">
      <c r="A5" s="117">
        <v>1</v>
      </c>
      <c r="B5" s="117">
        <v>2</v>
      </c>
      <c r="C5" s="117">
        <v>3</v>
      </c>
      <c r="D5" s="117">
        <v>4</v>
      </c>
      <c r="E5" s="117">
        <v>5</v>
      </c>
      <c r="F5" s="117">
        <v>6</v>
      </c>
      <c r="G5" s="117">
        <v>7</v>
      </c>
      <c r="H5" s="117">
        <v>8</v>
      </c>
      <c r="I5" s="117">
        <v>9</v>
      </c>
      <c r="J5" s="117">
        <v>10</v>
      </c>
    </row>
    <row r="6" ht="18.75" customHeight="1" spans="1:10">
      <c r="A6" s="33" t="s">
        <v>71</v>
      </c>
      <c r="B6" s="47"/>
      <c r="C6" s="47"/>
      <c r="D6" s="47"/>
      <c r="E6" s="53"/>
      <c r="F6" s="54"/>
      <c r="G6" s="53"/>
      <c r="H6" s="54"/>
      <c r="I6" s="54"/>
      <c r="J6" s="53"/>
    </row>
    <row r="7" ht="18.75" customHeight="1" spans="1:10">
      <c r="A7" s="212" t="s">
        <v>309</v>
      </c>
      <c r="B7" s="21" t="s">
        <v>322</v>
      </c>
      <c r="C7" s="21" t="s">
        <v>323</v>
      </c>
      <c r="D7" s="21" t="s">
        <v>324</v>
      </c>
      <c r="E7" s="33" t="s">
        <v>325</v>
      </c>
      <c r="F7" s="21" t="s">
        <v>326</v>
      </c>
      <c r="G7" s="33" t="s">
        <v>327</v>
      </c>
      <c r="H7" s="21" t="s">
        <v>328</v>
      </c>
      <c r="I7" s="21" t="s">
        <v>329</v>
      </c>
      <c r="J7" s="33" t="s">
        <v>325</v>
      </c>
    </row>
    <row r="8" ht="18.75" customHeight="1" spans="1:10">
      <c r="A8" s="212" t="s">
        <v>309</v>
      </c>
      <c r="B8" s="21" t="s">
        <v>322</v>
      </c>
      <c r="C8" s="21" t="s">
        <v>330</v>
      </c>
      <c r="D8" s="21" t="s">
        <v>331</v>
      </c>
      <c r="E8" s="33" t="s">
        <v>332</v>
      </c>
      <c r="F8" s="21" t="s">
        <v>326</v>
      </c>
      <c r="G8" s="33" t="s">
        <v>333</v>
      </c>
      <c r="H8" s="21" t="s">
        <v>334</v>
      </c>
      <c r="I8" s="21" t="s">
        <v>335</v>
      </c>
      <c r="J8" s="33" t="s">
        <v>336</v>
      </c>
    </row>
    <row r="9" ht="18.75" customHeight="1" spans="1:10">
      <c r="A9" s="212" t="s">
        <v>309</v>
      </c>
      <c r="B9" s="21" t="s">
        <v>322</v>
      </c>
      <c r="C9" s="21" t="s">
        <v>337</v>
      </c>
      <c r="D9" s="21" t="s">
        <v>338</v>
      </c>
      <c r="E9" s="33" t="s">
        <v>339</v>
      </c>
      <c r="F9" s="21" t="s">
        <v>340</v>
      </c>
      <c r="G9" s="33" t="s">
        <v>341</v>
      </c>
      <c r="H9" s="21" t="s">
        <v>334</v>
      </c>
      <c r="I9" s="21" t="s">
        <v>335</v>
      </c>
      <c r="J9" s="33" t="s">
        <v>339</v>
      </c>
    </row>
    <row r="10" ht="18.75" customHeight="1" spans="1:10">
      <c r="A10" s="212" t="s">
        <v>301</v>
      </c>
      <c r="B10" s="21" t="s">
        <v>342</v>
      </c>
      <c r="C10" s="21" t="s">
        <v>323</v>
      </c>
      <c r="D10" s="21" t="s">
        <v>324</v>
      </c>
      <c r="E10" s="33" t="s">
        <v>343</v>
      </c>
      <c r="F10" s="21" t="s">
        <v>326</v>
      </c>
      <c r="G10" s="33" t="s">
        <v>333</v>
      </c>
      <c r="H10" s="21" t="s">
        <v>334</v>
      </c>
      <c r="I10" s="21" t="s">
        <v>335</v>
      </c>
      <c r="J10" s="33" t="s">
        <v>343</v>
      </c>
    </row>
    <row r="11" ht="18.75" customHeight="1" spans="1:10">
      <c r="A11" s="212" t="s">
        <v>301</v>
      </c>
      <c r="B11" s="21" t="s">
        <v>342</v>
      </c>
      <c r="C11" s="21" t="s">
        <v>330</v>
      </c>
      <c r="D11" s="21" t="s">
        <v>331</v>
      </c>
      <c r="E11" s="33" t="s">
        <v>344</v>
      </c>
      <c r="F11" s="21" t="s">
        <v>326</v>
      </c>
      <c r="G11" s="33" t="s">
        <v>345</v>
      </c>
      <c r="H11" s="21" t="s">
        <v>346</v>
      </c>
      <c r="I11" s="21" t="s">
        <v>329</v>
      </c>
      <c r="J11" s="33" t="s">
        <v>344</v>
      </c>
    </row>
    <row r="12" ht="18.75" customHeight="1" spans="1:10">
      <c r="A12" s="212" t="s">
        <v>301</v>
      </c>
      <c r="B12" s="21" t="s">
        <v>342</v>
      </c>
      <c r="C12" s="21" t="s">
        <v>337</v>
      </c>
      <c r="D12" s="21" t="s">
        <v>338</v>
      </c>
      <c r="E12" s="33" t="s">
        <v>347</v>
      </c>
      <c r="F12" s="21" t="s">
        <v>340</v>
      </c>
      <c r="G12" s="33" t="s">
        <v>348</v>
      </c>
      <c r="H12" s="21" t="s">
        <v>334</v>
      </c>
      <c r="I12" s="21" t="s">
        <v>329</v>
      </c>
      <c r="J12" s="33" t="s">
        <v>347</v>
      </c>
    </row>
    <row r="13" ht="18.75" customHeight="1" spans="1:10">
      <c r="A13" s="212" t="s">
        <v>299</v>
      </c>
      <c r="B13" s="21" t="s">
        <v>349</v>
      </c>
      <c r="C13" s="21" t="s">
        <v>323</v>
      </c>
      <c r="D13" s="21" t="s">
        <v>324</v>
      </c>
      <c r="E13" s="33" t="s">
        <v>350</v>
      </c>
      <c r="F13" s="21" t="s">
        <v>326</v>
      </c>
      <c r="G13" s="33" t="s">
        <v>351</v>
      </c>
      <c r="H13" s="21" t="s">
        <v>334</v>
      </c>
      <c r="I13" s="21" t="s">
        <v>335</v>
      </c>
      <c r="J13" s="33" t="s">
        <v>350</v>
      </c>
    </row>
    <row r="14" ht="18.75" customHeight="1" spans="1:10">
      <c r="A14" s="212" t="s">
        <v>299</v>
      </c>
      <c r="B14" s="21" t="s">
        <v>349</v>
      </c>
      <c r="C14" s="21" t="s">
        <v>330</v>
      </c>
      <c r="D14" s="21" t="s">
        <v>331</v>
      </c>
      <c r="E14" s="33" t="s">
        <v>352</v>
      </c>
      <c r="F14" s="21" t="s">
        <v>340</v>
      </c>
      <c r="G14" s="33" t="s">
        <v>353</v>
      </c>
      <c r="H14" s="21" t="s">
        <v>334</v>
      </c>
      <c r="I14" s="21" t="s">
        <v>335</v>
      </c>
      <c r="J14" s="33" t="s">
        <v>352</v>
      </c>
    </row>
    <row r="15" ht="18.75" customHeight="1" spans="1:10">
      <c r="A15" s="212" t="s">
        <v>299</v>
      </c>
      <c r="B15" s="21" t="s">
        <v>349</v>
      </c>
      <c r="C15" s="21" t="s">
        <v>337</v>
      </c>
      <c r="D15" s="21" t="s">
        <v>338</v>
      </c>
      <c r="E15" s="33" t="s">
        <v>354</v>
      </c>
      <c r="F15" s="21" t="s">
        <v>326</v>
      </c>
      <c r="G15" s="33" t="s">
        <v>341</v>
      </c>
      <c r="H15" s="21" t="s">
        <v>334</v>
      </c>
      <c r="I15" s="21" t="s">
        <v>335</v>
      </c>
      <c r="J15" s="33" t="s">
        <v>354</v>
      </c>
    </row>
    <row r="16" ht="18.75" customHeight="1" spans="1:10">
      <c r="A16" s="212" t="s">
        <v>303</v>
      </c>
      <c r="B16" s="21" t="s">
        <v>355</v>
      </c>
      <c r="C16" s="21" t="s">
        <v>323</v>
      </c>
      <c r="D16" s="21" t="s">
        <v>356</v>
      </c>
      <c r="E16" s="33" t="s">
        <v>357</v>
      </c>
      <c r="F16" s="21" t="s">
        <v>340</v>
      </c>
      <c r="G16" s="33" t="s">
        <v>358</v>
      </c>
      <c r="H16" s="21" t="s">
        <v>334</v>
      </c>
      <c r="I16" s="21" t="s">
        <v>335</v>
      </c>
      <c r="J16" s="33" t="s">
        <v>359</v>
      </c>
    </row>
    <row r="17" ht="18.75" customHeight="1" spans="1:10">
      <c r="A17" s="212" t="s">
        <v>303</v>
      </c>
      <c r="B17" s="21" t="s">
        <v>355</v>
      </c>
      <c r="C17" s="21" t="s">
        <v>330</v>
      </c>
      <c r="D17" s="21" t="s">
        <v>331</v>
      </c>
      <c r="E17" s="33" t="s">
        <v>360</v>
      </c>
      <c r="F17" s="21" t="s">
        <v>340</v>
      </c>
      <c r="G17" s="33" t="s">
        <v>361</v>
      </c>
      <c r="H17" s="21" t="s">
        <v>362</v>
      </c>
      <c r="I17" s="21" t="s">
        <v>335</v>
      </c>
      <c r="J17" s="33" t="s">
        <v>363</v>
      </c>
    </row>
    <row r="18" ht="18.75" customHeight="1" spans="1:10">
      <c r="A18" s="212" t="s">
        <v>303</v>
      </c>
      <c r="B18" s="21" t="s">
        <v>355</v>
      </c>
      <c r="C18" s="21" t="s">
        <v>337</v>
      </c>
      <c r="D18" s="21" t="s">
        <v>338</v>
      </c>
      <c r="E18" s="33" t="s">
        <v>364</v>
      </c>
      <c r="F18" s="21" t="s">
        <v>326</v>
      </c>
      <c r="G18" s="33" t="s">
        <v>358</v>
      </c>
      <c r="H18" s="21" t="s">
        <v>334</v>
      </c>
      <c r="I18" s="21" t="s">
        <v>329</v>
      </c>
      <c r="J18" s="33" t="s">
        <v>365</v>
      </c>
    </row>
    <row r="19" ht="18.75" customHeight="1" spans="1:10">
      <c r="A19" s="212" t="s">
        <v>292</v>
      </c>
      <c r="B19" s="21" t="s">
        <v>366</v>
      </c>
      <c r="C19" s="21" t="s">
        <v>323</v>
      </c>
      <c r="D19" s="21" t="s">
        <v>324</v>
      </c>
      <c r="E19" s="33" t="s">
        <v>367</v>
      </c>
      <c r="F19" s="21" t="s">
        <v>340</v>
      </c>
      <c r="G19" s="33" t="s">
        <v>348</v>
      </c>
      <c r="H19" s="21" t="s">
        <v>334</v>
      </c>
      <c r="I19" s="21" t="s">
        <v>329</v>
      </c>
      <c r="J19" s="33" t="s">
        <v>367</v>
      </c>
    </row>
    <row r="20" ht="18.75" customHeight="1" spans="1:10">
      <c r="A20" s="212" t="s">
        <v>292</v>
      </c>
      <c r="B20" s="21" t="s">
        <v>366</v>
      </c>
      <c r="C20" s="21" t="s">
        <v>323</v>
      </c>
      <c r="D20" s="21" t="s">
        <v>356</v>
      </c>
      <c r="E20" s="33" t="s">
        <v>368</v>
      </c>
      <c r="F20" s="21" t="s">
        <v>340</v>
      </c>
      <c r="G20" s="33" t="s">
        <v>348</v>
      </c>
      <c r="H20" s="21" t="s">
        <v>334</v>
      </c>
      <c r="I20" s="21" t="s">
        <v>335</v>
      </c>
      <c r="J20" s="33" t="s">
        <v>368</v>
      </c>
    </row>
    <row r="21" ht="18.75" customHeight="1" spans="1:10">
      <c r="A21" s="212" t="s">
        <v>292</v>
      </c>
      <c r="B21" s="21" t="s">
        <v>366</v>
      </c>
      <c r="C21" s="21" t="s">
        <v>330</v>
      </c>
      <c r="D21" s="21" t="s">
        <v>331</v>
      </c>
      <c r="E21" s="33" t="s">
        <v>369</v>
      </c>
      <c r="F21" s="21" t="s">
        <v>340</v>
      </c>
      <c r="G21" s="33" t="s">
        <v>348</v>
      </c>
      <c r="H21" s="21" t="s">
        <v>334</v>
      </c>
      <c r="I21" s="21" t="s">
        <v>335</v>
      </c>
      <c r="J21" s="33" t="s">
        <v>369</v>
      </c>
    </row>
    <row r="22" ht="18.75" customHeight="1" spans="1:10">
      <c r="A22" s="212" t="s">
        <v>292</v>
      </c>
      <c r="B22" s="21" t="s">
        <v>366</v>
      </c>
      <c r="C22" s="21" t="s">
        <v>337</v>
      </c>
      <c r="D22" s="21" t="s">
        <v>338</v>
      </c>
      <c r="E22" s="33" t="s">
        <v>370</v>
      </c>
      <c r="F22" s="21" t="s">
        <v>340</v>
      </c>
      <c r="G22" s="33" t="s">
        <v>358</v>
      </c>
      <c r="H22" s="21" t="s">
        <v>334</v>
      </c>
      <c r="I22" s="21" t="s">
        <v>329</v>
      </c>
      <c r="J22" s="33" t="s">
        <v>370</v>
      </c>
    </row>
  </sheetData>
  <mergeCells count="12">
    <mergeCell ref="A2:J2"/>
    <mergeCell ref="A3:H3"/>
    <mergeCell ref="A7:A9"/>
    <mergeCell ref="A10:A12"/>
    <mergeCell ref="A13:A15"/>
    <mergeCell ref="A16:A18"/>
    <mergeCell ref="A19:A22"/>
    <mergeCell ref="B7:B9"/>
    <mergeCell ref="B10:B12"/>
    <mergeCell ref="B13:B15"/>
    <mergeCell ref="B16:B18"/>
    <mergeCell ref="B19:B22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穆杨美</cp:lastModifiedBy>
  <dcterms:created xsi:type="dcterms:W3CDTF">2025-03-10T03:52:09Z</dcterms:created>
  <dcterms:modified xsi:type="dcterms:W3CDTF">2025-03-10T03:53:42Z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F396709D95244A95A40C2F5EC9F21379_12</vt:lpwstr>
  </property>
  <property fmtid="{D5CDD505-2E9C-101B-9397-08002B2CF9AE}" pid="3" name="KSOProductBuildVer">
    <vt:lpwstr>2052-12.1.0.18912</vt:lpwstr>
  </property>
</Properties>
</file>