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10" hidden="1">部门政府采购预算表07!$A$9:$Q$20</definedName>
    <definedName name="_xlnm.Print_Titles" localSheetId="6">部门基本支出预算表04!$1:$7</definedName>
    <definedName name="_xlnm.Print_Titles" localSheetId="7">'部门项目支出预算表05-1'!$1:$7</definedName>
    <definedName name="_xlnm.Print_Titles" localSheetId="8">'部门项目支出绩效目标表05-2'!$1:$4</definedName>
  </definedNames>
  <calcPr calcId="144525"/>
</workbook>
</file>

<file path=xl/sharedStrings.xml><?xml version="1.0" encoding="utf-8"?>
<sst xmlns="http://schemas.openxmlformats.org/spreadsheetml/2006/main" count="2383" uniqueCount="643">
  <si>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</si>
  <si>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</si>
  <si>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</si>
  <si>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</si>
  <si>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</si>
  <si>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</si>
  <si>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</si>
  <si>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</si>
  <si>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</si>
  <si>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</si>
  <si>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</si>
  <si>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</si>
  <si>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</si>
  <si>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</si>
  <si>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</si>
  <si>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</si>
  <si>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</si>
  <si>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</si>
  <si>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</si>
  <si>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</si>
  <si>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</si>
  <si>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</si>
  <si>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</si>
  <si>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</si>
  <si>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</si>
  <si>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</si>
  <si>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</si>
  <si>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</si>
  <si>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</si>
  <si>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</si>
  <si>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</si>
  <si>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</si>
  <si>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</si>
  <si>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</si>
  <si>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</si>
  <si>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</si>
  <si>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</si>
  <si>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</si>
  <si>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</si>
  <si>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</si>
  <si>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</si>
  <si>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</si>
  <si>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</si>
  <si>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</si>
  <si>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</si>
  <si>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</si>
  <si>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</si>
  <si>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</si>
  <si>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</si>
  <si>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</si>
  <si>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</si>
  <si>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</si>
  <si>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</si>
  <si>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</si>
  <si>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</si>
  <si>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</si>
  <si>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</si>
  <si>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</si>
  <si>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</si>
  <si>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</si>
  <si>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</si>
  <si>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</si>
  <si>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</si>
  <si>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</si>
  <si>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</si>
  <si>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</si>
  <si>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</si>
  <si>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</si>
  <si>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</si>
  <si>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121001</t>
  </si>
  <si>
    <t>临沧市自然资源和规划局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</si>
  <si>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</si>
  <si>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</si>
  <si>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</si>
  <si>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</si>
  <si>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</si>
  <si>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</si>
  <si>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</si>
  <si>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</si>
  <si>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</si>
  <si>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</si>
  <si>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</si>
  <si>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</si>
  <si>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</si>
  <si>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</si>
  <si>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</si>
  <si>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</si>
  <si>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</si>
  <si>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</si>
  <si>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</si>
  <si>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</si>
  <si>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</si>
  <si>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</si>
  <si>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</si>
  <si>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</si>
  <si>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</si>
  <si>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</si>
  <si>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</si>
  <si>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</si>
  <si>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</si>
  <si>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</si>
  <si>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</si>
  <si>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</si>
  <si>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</si>
  <si>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</si>
  <si>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220</t>
  </si>
  <si>
    <t>自然资源海洋气象等支出</t>
  </si>
  <si>
    <t>22001</t>
  </si>
  <si>
    <t>自然资源事务</t>
  </si>
  <si>
    <t>2200101</t>
  </si>
  <si>
    <t>行政运行</t>
  </si>
  <si>
    <t>2200104</t>
  </si>
  <si>
    <t>自然资源规划及管理</t>
  </si>
  <si>
    <t>2200106</t>
  </si>
  <si>
    <t>自然资源利用与保护</t>
  </si>
  <si>
    <t>2200108</t>
  </si>
  <si>
    <t>自然资源行业业务管理</t>
  </si>
  <si>
    <t>2200114</t>
  </si>
  <si>
    <t>地质勘查与矿产资源管理</t>
  </si>
  <si>
    <t>221</t>
  </si>
  <si>
    <t>住房保障支出</t>
  </si>
  <si>
    <t>22102</t>
  </si>
  <si>
    <t>住房改革支出</t>
  </si>
  <si>
    <t>2210201</t>
  </si>
  <si>
    <t>住房公积金</t>
  </si>
  <si>
    <t>224</t>
  </si>
  <si>
    <t>灾害防治及应急管理支出</t>
  </si>
  <si>
    <t>22406</t>
  </si>
  <si>
    <t>自然灾害防治</t>
  </si>
  <si>
    <t>2240601</t>
  </si>
  <si>
    <t>地质灾害防治</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</si>
  <si>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</si>
  <si>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</si>
  <si>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</si>
  <si>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</si>
  <si>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</si>
  <si>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</si>
  <si>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</si>
  <si>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</si>
  <si>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</si>
  <si>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</si>
  <si>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</si>
  <si>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</si>
  <si>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</si>
  <si>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</si>
  <si>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</si>
  <si>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</si>
  <si>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</si>
  <si>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</si>
  <si>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</si>
  <si>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</si>
  <si>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</si>
  <si>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</si>
  <si>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</si>
  <si>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</si>
  <si>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</si>
  <si>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</si>
  <si>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</si>
  <si>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</si>
  <si>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</si>
  <si>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</si>
  <si>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</si>
  <si>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</si>
  <si>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</si>
  <si>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</si>
  <si>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</si>
  <si>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</si>
  <si>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</si>
  <si>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</si>
  <si>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</si>
  <si>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</si>
  <si>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</si>
  <si>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</si>
  <si>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</si>
  <si>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</si>
  <si>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</si>
  <si>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</si>
  <si>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</si>
  <si>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</si>
  <si>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</si>
  <si>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</si>
  <si>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</si>
  <si>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</si>
  <si>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</si>
  <si>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</si>
  <si>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</si>
  <si>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</si>
  <si>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</si>
  <si>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</si>
  <si>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</si>
  <si>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</si>
  <si>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</si>
  <si>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</si>
  <si>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</si>
  <si>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</si>
  <si>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</si>
  <si>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</si>
  <si>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</si>
  <si>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</si>
  <si>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</si>
  <si>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</si>
  <si>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</si>
  <si>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</si>
  <si>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</si>
  <si>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</si>
  <si>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</si>
  <si>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</si>
  <si>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</si>
  <si>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</si>
  <si>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530900210000000004127</t>
  </si>
  <si>
    <t>行政人员支出工资</t>
  </si>
  <si>
    <t>30101</t>
  </si>
  <si>
    <t>基本工资</t>
  </si>
  <si>
    <t>530900210000000004128</t>
  </si>
  <si>
    <t>事业人员支出工资</t>
  </si>
  <si>
    <t>30102</t>
  </si>
  <si>
    <t>津贴补贴</t>
  </si>
  <si>
    <t>530900231100001473785</t>
  </si>
  <si>
    <t>行政人员绩效考核奖</t>
  </si>
  <si>
    <t>30103</t>
  </si>
  <si>
    <t>奖金</t>
  </si>
  <si>
    <t>530900231100001473761</t>
  </si>
  <si>
    <t>绩效工资（2017年提高标准部分）</t>
  </si>
  <si>
    <t>30107</t>
  </si>
  <si>
    <t>绩效工资</t>
  </si>
  <si>
    <t>530900210000000004129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</si>
  <si>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</si>
  <si>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</si>
  <si>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</si>
  <si>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</si>
  <si>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</si>
  <si>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</si>
  <si>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</si>
  <si>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</si>
  <si>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</si>
  <si>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</si>
  <si>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</si>
  <si>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530900210000000004130</t>
  </si>
  <si>
    <t>30113</t>
  </si>
  <si>
    <t>530900210000000004138</t>
  </si>
  <si>
    <t>一般公用经费</t>
  </si>
  <si>
    <t>30201</t>
  </si>
  <si>
    <t>办公费</t>
  </si>
  <si>
    <t>530900231100001183180</t>
  </si>
  <si>
    <t>30217</t>
  </si>
  <si>
    <t>30209</t>
  </si>
  <si>
    <t>物业管理费</t>
  </si>
  <si>
    <t>530900210000000004137</t>
  </si>
  <si>
    <t>离退休公用经费</t>
  </si>
  <si>
    <t>530900210000000004139</t>
  </si>
  <si>
    <t>职工教育经费</t>
  </si>
  <si>
    <t>30216</t>
  </si>
  <si>
    <t>培训费</t>
  </si>
  <si>
    <t>530900210000000004135</t>
  </si>
  <si>
    <t>工会经费</t>
  </si>
  <si>
    <t>30228</t>
  </si>
  <si>
    <t>530900210000000004136</t>
  </si>
  <si>
    <t>福利费</t>
  </si>
  <si>
    <t>30229</t>
  </si>
  <si>
    <t>530900210000000004132</t>
  </si>
  <si>
    <t>公务用车运行维护费</t>
  </si>
  <si>
    <t>30231</t>
  </si>
  <si>
    <t>530900210000000004133</t>
  </si>
  <si>
    <t>行政人员公务交通补贴</t>
  </si>
  <si>
    <t>30239</t>
  </si>
  <si>
    <t>其他交通费用</t>
  </si>
  <si>
    <t>530900210000000004131</t>
  </si>
  <si>
    <t>离退休费</t>
  </si>
  <si>
    <t>30302</t>
  </si>
  <si>
    <t>退休费</t>
  </si>
  <si>
    <t>预算05-1表</t>
  </si>
  <si>
    <t>项目分类</t>
  </si>
  <si>
    <t>项目单位</t>
  </si>
  <si>
    <t>经济科目编码</t>
  </si>
  <si>
    <t>经济科目名称</t>
  </si>
  <si>
    <t>本年拨款</t>
  </si>
  <si>
    <t>其中：本次下达</t>
  </si>
  <si>
    <t>边疆多民族地区乡村交互式规划关键技术研发和能力普及示范项目补助经费</t>
  </si>
  <si>
    <t>专项业务类</t>
  </si>
  <si>
    <t>530900251100004110215</t>
  </si>
  <si>
    <t>30211</t>
  </si>
  <si>
    <t>差旅费</t>
  </si>
  <si>
    <t>30227</t>
  </si>
  <si>
    <t>委托业务费</t>
  </si>
  <si>
    <t>城市规划馆运营维护管理经费</t>
  </si>
  <si>
    <t>530900210000000004199</t>
  </si>
  <si>
    <t>地质灾害防治（市本级）资金</t>
  </si>
  <si>
    <t>民生类</t>
  </si>
  <si>
    <t>530900231100001158199</t>
  </si>
  <si>
    <t>规划编制经费</t>
  </si>
  <si>
    <t>530900231100001158172</t>
  </si>
  <si>
    <t>规划管理工作经费</t>
  </si>
  <si>
    <t>530900241100002227405</t>
  </si>
  <si>
    <t>30202</t>
  </si>
  <si>
    <t>印刷费</t>
  </si>
  <si>
    <t>30213</t>
  </si>
  <si>
    <t>维修（护）费</t>
  </si>
  <si>
    <t>30215</t>
  </si>
  <si>
    <t>会议费</t>
  </si>
  <si>
    <t>规划馆建设项目工程性欠款以及提升完善项目经费</t>
  </si>
  <si>
    <t>530900231100001157895</t>
  </si>
  <si>
    <t>规划馆聘用人员和维护人员补助经费</t>
  </si>
  <si>
    <t>530900210000000004168</t>
  </si>
  <si>
    <t>30226</t>
  </si>
  <si>
    <t>劳务费</t>
  </si>
  <si>
    <t>国土空间规划信息化建设补助资金</t>
  </si>
  <si>
    <t>530900251100003662418</t>
  </si>
  <si>
    <t>矿政管理经费</t>
  </si>
  <si>
    <t>530900231100001158037</t>
  </si>
  <si>
    <t>临沧全市砂石资源远程计量准运监管平台系统服务与升级费（县区）补助经费</t>
  </si>
  <si>
    <t>530900241100002227620</t>
  </si>
  <si>
    <t>临沧市推进重大项目建设要素保障补助资金</t>
  </si>
  <si>
    <t>事业发展类</t>
  </si>
  <si>
    <t>530900210000000017468</t>
  </si>
  <si>
    <t>砂石资源远程监控管理系统管理项目（市本级）工作经费</t>
  </si>
  <si>
    <t>530900241100002227541</t>
  </si>
  <si>
    <t>消化规划馆历年借款补助资金</t>
  </si>
  <si>
    <t>530900241100002749386</t>
  </si>
  <si>
    <t>自然资源调查、测绘、产权登记补助经费</t>
  </si>
  <si>
    <t>530900231100001157963</t>
  </si>
  <si>
    <t>自然资源法治建设经费</t>
  </si>
  <si>
    <t>530900231100001158262</t>
  </si>
  <si>
    <t>30299</t>
  </si>
  <si>
    <t>其他商品和服务支出</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</si>
  <si>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</si>
  <si>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</si>
  <si>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</si>
  <si>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</si>
  <si>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</si>
  <si>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</si>
  <si>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</si>
  <si>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</si>
  <si>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</si>
  <si>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</si>
  <si>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</si>
  <si>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</si>
  <si>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</si>
  <si>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参与边疆多民族地区乡村交互式规划关键技术研发、边疆多民族地区乡村交互式规划关键技术能力建设。形成“乡村规划标准”相关研究报告1份</t>
  </si>
  <si>
    <t>产出指标</t>
  </si>
  <si>
    <t>数量指标</t>
  </si>
  <si>
    <t>相关研究报告数量</t>
  </si>
  <si>
    <t>=</t>
  </si>
  <si>
    <t>1.00</t>
  </si>
  <si>
    <t>个</t>
  </si>
  <si>
    <t>定量指标</t>
  </si>
  <si>
    <t>时效指标</t>
  </si>
  <si>
    <t>按时完成</t>
  </si>
  <si>
    <t>年</t>
  </si>
  <si>
    <t>效益指标</t>
  </si>
  <si>
    <t>社会效益</t>
  </si>
  <si>
    <t>边疆交互式乡村规划关键技术普及率</t>
  </si>
  <si>
    <t>&gt;=</t>
  </si>
  <si>
    <t>90</t>
  </si>
  <si>
    <t>%</t>
  </si>
  <si>
    <t>可持续影响</t>
  </si>
  <si>
    <t>边疆交互式乡村规划关键技术提升率</t>
  </si>
  <si>
    <t>满意度指标</t>
  </si>
  <si>
    <t>服务对象满意度</t>
  </si>
  <si>
    <t>参与编制规划人员满意度</t>
  </si>
  <si>
    <t>100</t>
  </si>
  <si>
    <t>确保临沧城市规划馆日常运营正常</t>
  </si>
  <si>
    <t>确保展馆正常运转，日常维护保养设备</t>
  </si>
  <si>
    <t>设备状态稳定</t>
  </si>
  <si>
    <t>定性指标</t>
  </si>
  <si>
    <t>严格按照设备管理制度执行</t>
  </si>
  <si>
    <t>质量指标</t>
  </si>
  <si>
    <t>设备状态稳定率</t>
  </si>
  <si>
    <t>95</t>
  </si>
  <si>
    <t>项目预期达到的效果：设备状态稳定，确保展馆正常运转，确定能实现绩效目标。</t>
  </si>
  <si>
    <t>城市规划馆设备维护、系统升级及水电网络费用等运营维护</t>
  </si>
  <si>
    <t>本年</t>
  </si>
  <si>
    <t>完成城市规划馆日常参观接待</t>
  </si>
  <si>
    <t>2500</t>
  </si>
  <si>
    <t>元/人*月</t>
  </si>
  <si>
    <t>城市规划馆日常参观接待对象</t>
  </si>
  <si>
    <t>严格按照规划馆管理制度执行</t>
  </si>
  <si>
    <t>一是健全法治审核制度，强化源头预防。二是推进行政决策科学化民主化法治化。三是加强法治宣传教育，提升法治素质和能力，四是加大执法力度。</t>
  </si>
  <si>
    <t>聘请法律顾问的律师事务所</t>
  </si>
  <si>
    <t>自然资源法制建设经费</t>
  </si>
  <si>
    <t>一是健全法制审核制度，强化源头预防。二是推进行政决策科学化民主化法治化。三是加强法治宣传教育，提升法治素质和能力，四是加大执法力度。</t>
  </si>
  <si>
    <t>办理案件数</t>
  </si>
  <si>
    <t>执法人员业务培训</t>
  </si>
  <si>
    <t>土地、矿产违法率比例下降率</t>
  </si>
  <si>
    <t>&lt;=</t>
  </si>
  <si>
    <t>培训政策知悉率</t>
  </si>
  <si>
    <t>培训人员满意度</t>
  </si>
  <si>
    <t>80</t>
  </si>
  <si>
    <t>城乡规划管理日常工作经费，行政区域内城镇开发边界以外乡村地区村庄规划编制，“万名干部规划家乡”规划编制成果入库备案及监督实施管理，乡村规划许可管理工作（差旅费、会务培训费,临沧市国土空间规划委员会办公室日常工作经费。完成临沧市国土空间总体规划编制工作；完成临沧市国土空间总体规划环境影响评价编制工作；完成临沧市国土空间总体规划社会稳定风险评估编制工作；完成临沧市耕地及林地后备资源补充空间划定市级汇总工作；完成临沧市工业用地红线划定市级汇总工作；完成临沧市国土空间规划委员会办公室日常审议事项。“多规合一”实用性村庄规划成果编制完成后的监督实施管理和乡村规划许可管理工作</t>
  </si>
  <si>
    <t>规划成果入库合格率</t>
  </si>
  <si>
    <t>2024年第三季度前完成913个“多规合一”实用性村庄规划成果入库备案工作</t>
  </si>
  <si>
    <t>提升完善规划成果入库时限</t>
  </si>
  <si>
    <t>10</t>
  </si>
  <si>
    <t>月</t>
  </si>
  <si>
    <t>《云南省国土空间规划委员会办公室关于全面加强村庄规划审批入库和实施管理的通知》（云规委办[2023]2号）</t>
  </si>
  <si>
    <t>乡村振兴和农业农村现代化提供规划服务保障率</t>
  </si>
  <si>
    <t>生态效益</t>
  </si>
  <si>
    <t>做好临沧市环境影响评价，确保规划的环境保护作用</t>
  </si>
  <si>
    <t>当地村民、省自然资源厅满意度</t>
  </si>
  <si>
    <t>开展好全市2024年的矿产资源储量动态监测、矿山开采现状实地测量、矿业权人勘查开采信息公示实地核查、绿色矿山遴选评估工作，按要求完成2024年重点工作任务及持续开展好矿政管理日常业务。完成20个矿业权出让收益评估。矿产资源储量报告、开发利用方案、勘察实施方案及建设项目压覆矿产资源评审。</t>
  </si>
  <si>
    <t>矿业权出让收益评估</t>
  </si>
  <si>
    <t>30</t>
  </si>
  <si>
    <t>一是全市范围内矿产资源储量年报及储量质量监控成果野外抽，在矿业权人勘查开采信息公示系统中被列为需核查的矿业权、完成开发利用水平调查评估的矿山评数；二是完成30个矿业权出让收益评估和20个矿产资源管理相关报告评审。</t>
  </si>
  <si>
    <t>矿产资源管理相关报告评审及实地核查</t>
  </si>
  <si>
    <t>20</t>
  </si>
  <si>
    <t>按照工作进度期限完成</t>
  </si>
  <si>
    <t>规范矿产资源开发秩序</t>
  </si>
  <si>
    <t>矿产资源节约集约利用率</t>
  </si>
  <si>
    <t>矿业权人满意度</t>
  </si>
  <si>
    <t>92</t>
  </si>
  <si>
    <t>完成每年度临沧市地质灾害调查评价、监测预警、综合治理、应急防治等工作。</t>
  </si>
  <si>
    <t>地质灾害风险调查评价个数</t>
  </si>
  <si>
    <t>2023年全市完成地质灾害隐患调查评价</t>
  </si>
  <si>
    <t>完成地质灾害技术指导中心（站）建设运行</t>
  </si>
  <si>
    <t>9</t>
  </si>
  <si>
    <t>完成地质灾害应急值班室升级改造</t>
  </si>
  <si>
    <t>2025年完市级成地质灾害应急值班室升级改造工作，提升值班环境。</t>
  </si>
  <si>
    <t>按合同规定期限完成项目各项任务</t>
  </si>
  <si>
    <t>经济效益</t>
  </si>
  <si>
    <t>因自然因素引发的地质灾害灾情造成的财产损失数</t>
  </si>
  <si>
    <t>2000</t>
  </si>
  <si>
    <t>万元</t>
  </si>
  <si>
    <t>因自然因素引发的地质灾害造成伤亡人数</t>
  </si>
  <si>
    <t>人</t>
  </si>
  <si>
    <t>实施区域受益人群满意度</t>
  </si>
  <si>
    <t>实施区域受益人群满意度达到90%</t>
  </si>
  <si>
    <t>完成临沧市国土空间总体规划编制、审批、省级入库备案工作。完成临沧市城市体检评估审查备案工作。完成历史遗留矿山生态修复省级项目编制</t>
  </si>
  <si>
    <t>完成临沧市国土空间总体规划前期专题编制工作</t>
  </si>
  <si>
    <t>套</t>
  </si>
  <si>
    <t>完成临翔区城镇开发边界局部优化调整工作矢量数据库</t>
  </si>
  <si>
    <t>份</t>
  </si>
  <si>
    <t>形成孟定国际新兴口岸城市国土空间规划成果</t>
  </si>
  <si>
    <t>完成省厅规定的历史遗留矿山生态修复省级项目编制完成率</t>
  </si>
  <si>
    <t>高质量完成市级国土空间生态修复规划编制</t>
  </si>
  <si>
    <t>完成市本级国土空间总体规划编制，并通过省级审查，形成总规文本、说明书、图集、数据库成果，并完成省级备案工作</t>
  </si>
  <si>
    <t>规划编制按合同约定的时间节点开展工作，并按规定时间内提交规划成果</t>
  </si>
  <si>
    <t>按省厅规定年度目标推进</t>
  </si>
  <si>
    <t>业务保障能力</t>
  </si>
  <si>
    <t>成果符合技术标准（技术规范）规定</t>
  </si>
  <si>
    <t>临沧市国土空间生态修复规划编制成果达到国家和省审查审批标准要求，评审通过率。</t>
  </si>
  <si>
    <t>上级主管部门满意度</t>
  </si>
  <si>
    <t>1.全市69套企业端实时服务费32.32万元。                                                                                             2.8县区系统维护费用48万元（每县区6万元）。</t>
  </si>
  <si>
    <t>砂石企业监测天数</t>
  </si>
  <si>
    <t>360</t>
  </si>
  <si>
    <t>天</t>
  </si>
  <si>
    <t>对砂石企业监测360天以上</t>
  </si>
  <si>
    <t>平台正常运转率</t>
  </si>
  <si>
    <t>砂石资源监管平台正常运转率达100%以上</t>
  </si>
  <si>
    <t>企业出场疑似逃逸报告及时率</t>
  </si>
  <si>
    <t>规范砂石资源秩序期限长期性</t>
  </si>
  <si>
    <t>长期规范砂石资源秩序</t>
  </si>
  <si>
    <t>市政府对砂石资源管理工作的满意度</t>
  </si>
  <si>
    <t>有效解决全市重大项目建设中的用地、规划、环评、用电、用水、用材等困难问题，切实加强重大项目建设要素保障，确保32个重大项目有序推进。对2024年具备现场踏勘受理所有条件的建设项目按要求组织现场踏勘并出具论证意见，踏勘点重点选择占用永久基本农田、优质耕地、水田、坝区等地块。分类梳理光伏能源、交通水利基础设施、重大特大建设项目等项目保障清单，发放告知书、召开协调会、发放催办函、提供用地报批材料清单全力保障项目用地。完成年度增减挂钩复垦项目数据库清查整改工作，全面完成全市26个增减挂钩项目拆旧复垦，并完成项目验收归还指标，开展日常工作检查督导。</t>
  </si>
  <si>
    <t>开展2025年度省级重大项目要素保障工作个数</t>
  </si>
  <si>
    <t>完成全市增减挂项目数据库清查整改工作个数</t>
  </si>
  <si>
    <t>13</t>
  </si>
  <si>
    <t>资源配置效率、要素集成效应在全市重大项目推进实施利用率</t>
  </si>
  <si>
    <t>各级政府机构对要素保障办公室提供需求的满意度。</t>
  </si>
  <si>
    <t>核定讲解员、综合管理员、水电管理员、设备管理员</t>
  </si>
  <si>
    <t>11</t>
  </si>
  <si>
    <t>严格按照文件批示招聘人员</t>
  </si>
  <si>
    <t>每月按时发放人员工资</t>
  </si>
  <si>
    <t>6040</t>
  </si>
  <si>
    <t>严格遵循市人社局工资发放要求执行</t>
  </si>
  <si>
    <t>成本指标</t>
  </si>
  <si>
    <t>经济成本指标</t>
  </si>
  <si>
    <t>120</t>
  </si>
  <si>
    <t>规划馆聘用人员工资</t>
  </si>
  <si>
    <t>45000人次</t>
  </si>
  <si>
    <t>认真记录参观情况</t>
  </si>
  <si>
    <t>到馆参观人员</t>
  </si>
  <si>
    <t xml:space="preserve">1.保障市、县两级砂石资源监管系统正常运行移动网络费用7.1万元；                                  </t>
  </si>
  <si>
    <t>企业出场疑似逃逸报告及时率100%。</t>
  </si>
  <si>
    <t>规范砂石资源秩序期限永久率</t>
  </si>
  <si>
    <t>市政府对全市砂石资源管理工作满意度达95%以上。</t>
  </si>
  <si>
    <t>临沧市全民所有自然资源资产清查、2025年度自然资源调查监测项目坚决守住全市国土空间规划下达的530.35万亩耕地和321万亩永久基本农田保护任务</t>
  </si>
  <si>
    <t>完成资产清查的资源种类数量</t>
  </si>
  <si>
    <t>完成资产清查的资源种类数量土地、矿产、森林、草原、湿地</t>
  </si>
  <si>
    <t>完成临沧市2024年自然资源常规监测、2023年国土变更调查、2023年城市国土空间监测、2024年水资源基础调查等成果市级汇总工作</t>
  </si>
  <si>
    <t>23620</t>
  </si>
  <si>
    <t>平方公里</t>
  </si>
  <si>
    <t>耕地流出图斑排查整改数</t>
  </si>
  <si>
    <t>100000</t>
  </si>
  <si>
    <t>完成省级下发的10万个耕地流出图斑统计下发、数据分析、业务指导、举证审核、数据汇总及建库等工作</t>
  </si>
  <si>
    <t>调查监测成果省级核查通过率</t>
  </si>
  <si>
    <t>完成时限</t>
  </si>
  <si>
    <t>按照《云南省自然资源厅办公室关于开展全省测量标志普查工作的通知》（云自然资办[2022] 98号）要求，于2023年底前完成临沧市测量标志普查工作</t>
  </si>
  <si>
    <t>整改恢复的优质耕地用于粮食等农作物的种植，提高种植农户的收益</t>
  </si>
  <si>
    <t>对国有自然资源资产管理情况专项报告和全民所有自然资源资产负债表编制的贡献率</t>
  </si>
  <si>
    <t>85</t>
  </si>
  <si>
    <t>对国有自然资源资产管理情况专项报告和全民所有自然资源资产负债表编制的贡献率。</t>
  </si>
  <si>
    <t>成果运用率</t>
  </si>
  <si>
    <t>地方政府、自然资源和水利等部门对成果使用率≥90%</t>
  </si>
  <si>
    <t>守住耕地保护红线，确保国家粮食安全</t>
  </si>
  <si>
    <t>成果发挥作用年限</t>
  </si>
  <si>
    <t>成果对于地方政府、自然资源、林草、水务等部门管理工作的服务年限在5年以上</t>
  </si>
  <si>
    <t>政府机关、科研机构、社会公众服务满意度</t>
  </si>
  <si>
    <t>地方政府、自然资源和水利等部门、科研机构、社会公众对成果服务的满意度指标</t>
  </si>
  <si>
    <t>完成平台和系统开发，完成验收，完成市县国土空间规划、村庄规划的上报和入库，实现国家、省、市、县四级平台对接和联通，及时底图数据更新，逐步与现有应用系统进行对接，形成自然资源一张底图并提供应用。提升临沧市国土空间基础信息平台和一张图实施监督信息系统的网络信息安全防护能力，防范攻击侵入、干扰、破坏和非法使用以及意外事故，使平台和系统处于稳定可靠运行的状态，对平台和系统开展年度安全等级保护测评和年度密码应用安全性评估。到2025年，对接省级建设成果，初步实现2米格网、优于1米分辨率地形级实景三维全市覆盖。实现优于0.05米分辨率城市级实景三维、0.05米分辨率的激光点云数据对市政府驻地城市城镇开发边界范围内覆盖。争取推进实现县级中心城区及重点乡镇城镇开发边界范围内实景三维覆盖。实现和省级实景三维系统对接，并与临沧市一张图系统实现二三维一体化，服务支撑全市国土空间规划建设管理工作。</t>
  </si>
  <si>
    <t>信息系统开发数量</t>
  </si>
  <si>
    <t>国土空间基础信息平台开发、“一张图”实施监督系统开发、矿业权智能审批管理信息系统</t>
  </si>
  <si>
    <t>开展年度密码评估、网络安全等级测评项目</t>
  </si>
  <si>
    <t>全面完成主城区城市开发边界内的范围</t>
  </si>
  <si>
    <t>32.95</t>
  </si>
  <si>
    <t>故障响应时限</t>
  </si>
  <si>
    <t>小时</t>
  </si>
  <si>
    <t>500000</t>
  </si>
  <si>
    <t>元/年</t>
  </si>
  <si>
    <t>软件维护成本</t>
  </si>
  <si>
    <t>实现与国家、省级系统以及平行部门的系统对接</t>
  </si>
  <si>
    <t>实现自然资源三维地形管理，科学服务支撑地形地类划定，提升数字经济水平。</t>
  </si>
  <si>
    <t>15</t>
  </si>
  <si>
    <t>实现国土空间全要素持续管控</t>
  </si>
  <si>
    <t>系统预期使用寿命</t>
  </si>
  <si>
    <t>稳定提供全市自然资源现状和规划图数据的汇集和交换</t>
  </si>
  <si>
    <t>建成后将成为自然资源空间二三维大数据基底。</t>
  </si>
  <si>
    <t>用户使用满意度</t>
  </si>
  <si>
    <t>用于支付规划馆第二期提升改造项目暂借款以及2024年提升改造预算费</t>
  </si>
  <si>
    <t>295.18</t>
  </si>
  <si>
    <t>如期支付相关款项年度</t>
  </si>
  <si>
    <t>如期支付相关款项</t>
  </si>
  <si>
    <t>支付规划馆第二期提升改造暂借款，2023年提升改造预算费</t>
  </si>
  <si>
    <t>打造全省乃至全国一流的城市规划馆</t>
  </si>
  <si>
    <t>长期</t>
  </si>
  <si>
    <t>到馆参观人员满意度</t>
  </si>
  <si>
    <t>消化财政拨入规划馆建设资金，每年进行消化，本年消化30万元</t>
  </si>
  <si>
    <t>消化完成的资金笔数</t>
  </si>
  <si>
    <t>次</t>
  </si>
  <si>
    <t>消化时限</t>
  </si>
  <si>
    <t>消化资金额度为30万元</t>
  </si>
  <si>
    <t>减少财政预拨资金额度</t>
  </si>
  <si>
    <t>消化部门满意度</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</si>
  <si>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</si>
  <si>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</si>
  <si>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</si>
  <si>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</si>
  <si>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</si>
  <si>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</si>
  <si>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</si>
  <si>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</si>
  <si>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</si>
  <si>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</si>
  <si>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</si>
  <si>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</si>
  <si>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</si>
  <si>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</si>
  <si>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车辆加油、燃油费</t>
  </si>
  <si>
    <t>车辆加油、添加燃料服务</t>
  </si>
  <si>
    <t>升</t>
  </si>
  <si>
    <t>维修保养费</t>
  </si>
  <si>
    <t>车辆维修和保养服务</t>
  </si>
  <si>
    <t>保险费</t>
  </si>
  <si>
    <t>机动车保险服务</t>
  </si>
  <si>
    <t>办公椅</t>
  </si>
  <si>
    <t>把</t>
  </si>
  <si>
    <t>车辆维修费</t>
  </si>
  <si>
    <t>复印纸</t>
  </si>
  <si>
    <t>箱</t>
  </si>
  <si>
    <t>镜头</t>
  </si>
  <si>
    <t>镜头及器材</t>
  </si>
  <si>
    <t>单反相机</t>
  </si>
  <si>
    <t>数字照相机</t>
  </si>
  <si>
    <t>台</t>
  </si>
  <si>
    <t>文件柜</t>
  </si>
  <si>
    <t>组</t>
  </si>
  <si>
    <t>实景三维临沧建设项目</t>
  </si>
  <si>
    <t>基础软件开发服务</t>
  </si>
  <si>
    <t>项</t>
  </si>
  <si>
    <t>预算08表</t>
  </si>
  <si>
    <t>政府购买服务项目</t>
  </si>
  <si>
    <t>政府购买服务目录</t>
  </si>
  <si>
    <t>政府性基金</t>
  </si>
  <si>
    <t>车辆加油、燃油</t>
  </si>
  <si>
    <t>A0611 自然资源管理服务</t>
  </si>
  <si>
    <t>B1101 维修保养服务</t>
  </si>
  <si>
    <t>保险服务</t>
  </si>
  <si>
    <t>B1107 其他适合通过市场化方式提供的后勤服务</t>
  </si>
  <si>
    <t>车辆保养</t>
  </si>
  <si>
    <t>预算09-1表</t>
  </si>
  <si>
    <t>单位名称（项目）</t>
  </si>
  <si>
    <t>地区</t>
  </si>
  <si>
    <t>凤庆县</t>
  </si>
  <si>
    <t>云县</t>
  </si>
  <si>
    <t>临翔区</t>
  </si>
  <si>
    <t>永德县</t>
  </si>
  <si>
    <t>镇康县</t>
  </si>
  <si>
    <t>双江县</t>
  </si>
  <si>
    <t>耿马县</t>
  </si>
  <si>
    <t>沧源县</t>
  </si>
  <si>
    <t>高新区</t>
  </si>
  <si>
    <t>边境合作区</t>
  </si>
  <si>
    <t>地质灾害防治（县区级）资金</t>
  </si>
  <si>
    <t>历史遗留废弃矿山生态修复市级配套（县区）补助资金</t>
  </si>
  <si>
    <t>临沧市因地质灾害避险搬迁项目市级配套（县区）补助资金</t>
  </si>
  <si>
    <t>预算09-2表</t>
  </si>
  <si>
    <t>完成临沧市避险搬迁项目368户1521人</t>
  </si>
  <si>
    <t>消除风险或大幅度降低风险个数</t>
  </si>
  <si>
    <t>16</t>
  </si>
  <si>
    <t>消除地质灾害隐患点（销号）数量</t>
  </si>
  <si>
    <t>14</t>
  </si>
  <si>
    <t>完成项目各项任务期限</t>
  </si>
  <si>
    <t>1.5</t>
  </si>
  <si>
    <t>避免因地质灾害造成的财产损失</t>
  </si>
  <si>
    <t>11000</t>
  </si>
  <si>
    <t>项目区群众受地质灾害威胁风险率</t>
  </si>
  <si>
    <t>项目实施区域受益人群满意度</t>
  </si>
  <si>
    <t>完成各县（区）2025年度地质灾害群测群防工作。</t>
  </si>
  <si>
    <t>地质灾害隐患点培训/演练覆盖率</t>
  </si>
  <si>
    <t>按时编制并启动2025年度实施方案</t>
  </si>
  <si>
    <t>于2025年汛期前完成各县区地质灾害防治年度方案的编制工作。</t>
  </si>
  <si>
    <t>地质灾害隐患点发生地质灾害造成的财产损失数</t>
  </si>
  <si>
    <t>2025年经过地质灾害防治工作开展，控制地质灾害造成的财产损失不超过2000万元。</t>
  </si>
  <si>
    <t>地质灾害隐患点发生地质灾害造成伤亡人数</t>
  </si>
  <si>
    <t>2025年度完成我市历史遗留矿山生态修复图斑修复</t>
  </si>
  <si>
    <t>完成历史遗留矿山生态修复图斑修复</t>
  </si>
  <si>
    <t>按省级要求的时间节点开展工作，并按规定时间内提交成果</t>
  </si>
  <si>
    <t>提升生态系统的质量和稳定性</t>
  </si>
  <si>
    <t>自然环境生态修复提高利用率</t>
  </si>
  <si>
    <t>生态保护受益区人员满意度</t>
  </si>
  <si>
    <t>预算10表</t>
  </si>
  <si>
    <t>资产类别</t>
  </si>
  <si>
    <t>资产分类代码.名称</t>
  </si>
  <si>
    <t>资产名称</t>
  </si>
  <si>
    <t>计量单位</t>
  </si>
  <si>
    <t>财政部门批复数（元）</t>
  </si>
  <si>
    <t>单价</t>
  </si>
  <si>
    <t>金额</t>
  </si>
  <si>
    <t>A02 设备</t>
  </si>
  <si>
    <t>A02020501 数字照相机</t>
  </si>
  <si>
    <t>A02020506 镜头及器材</t>
  </si>
  <si>
    <t>A05 家具和用品</t>
  </si>
  <si>
    <t>A05010301 办公椅</t>
  </si>
  <si>
    <t>A05010502 文件柜</t>
  </si>
  <si>
    <t>预算11表</t>
  </si>
  <si>
    <t>上级补助</t>
  </si>
  <si>
    <t>预算12表</t>
  </si>
  <si>
    <t>项目级次</t>
  </si>
  <si>
    <t>311 专项业务类</t>
  </si>
  <si>
    <t>本级</t>
  </si>
  <si>
    <t>312 民生类</t>
  </si>
  <si>
    <t>313 事业发展类</t>
  </si>
  <si>
    <t>321 专项业务类</t>
  </si>
  <si>
    <t>对下</t>
  </si>
  <si>
    <t>322 民生类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</si>
</sst>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45">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sz val="10"/>
      <name val="宋体"/>
      <charset val="134"/>
    </font>
    <font>
      <b/>
      <sz val="23"/>
      <name val="宋体"/>
      <charset val="134"/>
    </font>
    <font>
      <b/>
      <sz val="22"/>
      <color rgb="FF000000"/>
      <name val="宋体"/>
      <charset val="134"/>
    </font>
    <font>
      <sz val="10"/>
      <color rgb="FFFFFFFF"/>
      <name val="宋体"/>
      <charset val="134"/>
    </font>
    <font>
      <b/>
      <sz val="21"/>
      <color rgb="FF000000"/>
      <name val="宋体"/>
      <charset val="134"/>
    </font>
    <font>
      <sz val="9"/>
      <color rgb="FF000000"/>
      <name val="Microsoft YaHei UI"/>
      <charset val="134"/>
    </font>
    <font>
      <sz val="12"/>
      <color rgb="FF000000"/>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15"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29" fillId="10" borderId="0" applyNumberFormat="0" applyBorder="0" applyAlignment="0" applyProtection="0">
      <alignment vertical="center"/>
    </xf>
    <xf numFmtId="0" fontId="32" fillId="0" borderId="17" applyNumberFormat="0" applyFill="0" applyAlignment="0" applyProtection="0">
      <alignment vertical="center"/>
    </xf>
    <xf numFmtId="0" fontId="29" fillId="11" borderId="0" applyNumberFormat="0" applyBorder="0" applyAlignment="0" applyProtection="0">
      <alignment vertical="center"/>
    </xf>
    <xf numFmtId="0" fontId="38" fillId="12" borderId="18" applyNumberFormat="0" applyAlignment="0" applyProtection="0">
      <alignment vertical="center"/>
    </xf>
    <xf numFmtId="0" fontId="39" fillId="12" borderId="14" applyNumberFormat="0" applyAlignment="0" applyProtection="0">
      <alignment vertical="center"/>
    </xf>
    <xf numFmtId="0" fontId="40" fillId="13" borderId="19"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176" fontId="7" fillId="0" borderId="7">
      <protection locked="0"/>
    </xf>
    <xf numFmtId="49" fontId="7" fillId="0" borderId="7">
      <protection locked="0"/>
    </xf>
  </cellStyleXfs>
  <cellXfs count="209">
    <xf numFmtId="0" fontId="0" fillId="0" borderId="0" xfId="0">
      <alignment vertical="center"/>
    </xf>
    <xf numFmtId="49" fontId="1" fillId="0" borderId="0" xfId="0" applyNumberFormat="1" applyFont="1" applyAlignment="1"/>
    <xf numFmtId="0" fontId="1" fillId="0" borderId="0" xfId="0" applyFont="1" applyAlignme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applyAlignment="1"/>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pplyProtection="1">
      <alignment horizontal="center" vertical="center"/>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0" fontId="7" fillId="0" borderId="7" xfId="0" applyFont="1" applyBorder="1" applyAlignment="1" applyProtection="1">
      <alignment horizontal="center" vertical="center" wrapText="1"/>
      <protection locked="0"/>
    </xf>
    <xf numFmtId="176" fontId="7" fillId="0" borderId="7" xfId="49" applyAlignment="1">
      <alignment horizontal="right" vertical="center"/>
      <protection locked="0"/>
    </xf>
    <xf numFmtId="49" fontId="7" fillId="0" borderId="7" xfId="50" applyAlignment="1">
      <alignment horizontal="left" vertical="center" wrapText="1"/>
      <protection locked="0"/>
    </xf>
    <xf numFmtId="0" fontId="8" fillId="0" borderId="7" xfId="0" applyFont="1" applyBorder="1" applyAlignment="1">
      <alignment horizont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left" vertical="center" wrapText="1"/>
    </xf>
    <xf numFmtId="0" fontId="7" fillId="0" borderId="7"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0" xfId="0" applyFont="1" applyAlignment="1">
      <alignment horizontal="right" vertical="center"/>
    </xf>
    <xf numFmtId="0" fontId="2" fillId="0" borderId="0" xfId="0" applyFont="1" applyAlignment="1">
      <alignment horizontal="center" vertical="center" wrapText="1"/>
    </xf>
    <xf numFmtId="0" fontId="4" fillId="0" borderId="0" xfId="0" applyFont="1" applyAlignment="1">
      <alignment horizontal="left" vertical="center"/>
    </xf>
    <xf numFmtId="0" fontId="1" fillId="0" borderId="0" xfId="0" applyFont="1">
      <alignment vertical="center"/>
    </xf>
    <xf numFmtId="0" fontId="8" fillId="0" borderId="0" xfId="0" applyFont="1" applyAlignment="1">
      <alignment horizontal="righ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Font="1" applyAlignment="1" applyProtection="1">
      <alignment horizontal="center" vertical="center"/>
      <protection locked="0"/>
    </xf>
    <xf numFmtId="0" fontId="4" fillId="0" borderId="7" xfId="0" applyFont="1" applyBorder="1" applyAlignment="1">
      <alignment vertical="center" wrapText="1"/>
    </xf>
    <xf numFmtId="0" fontId="4" fillId="0" borderId="7" xfId="0" applyFont="1" applyBorder="1" applyAlignment="1">
      <alignment horizontal="right" vertical="center" wrapText="1"/>
    </xf>
    <xf numFmtId="0" fontId="4" fillId="0" borderId="7" xfId="0" applyFont="1" applyBorder="1" applyAlignment="1">
      <alignment horizontal="center" vertical="center" wrapText="1"/>
    </xf>
    <xf numFmtId="0" fontId="8" fillId="0" borderId="7" xfId="0" applyFont="1" applyBorder="1" applyAlignment="1">
      <alignment horizontal="center" vertical="center"/>
    </xf>
    <xf numFmtId="0" fontId="9"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8" fillId="0" borderId="0" xfId="0" applyFont="1">
      <alignment vertical="center"/>
    </xf>
    <xf numFmtId="0" fontId="7" fillId="0" borderId="0" xfId="0" applyFont="1" applyAlignment="1" applyProtection="1">
      <alignment vertical="top"/>
      <protection locked="0"/>
    </xf>
    <xf numFmtId="0" fontId="5" fillId="0" borderId="7"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indent="1"/>
      <protection locked="0"/>
    </xf>
    <xf numFmtId="0" fontId="4" fillId="0" borderId="7" xfId="0" applyFont="1" applyBorder="1" applyAlignment="1" applyProtection="1">
      <alignment horizontal="center" vertical="center" wrapText="1"/>
      <protection locked="0"/>
    </xf>
    <xf numFmtId="0" fontId="1" fillId="0" borderId="0" xfId="0" applyFont="1" applyAlignment="1">
      <alignment horizontal="right" vertical="center"/>
    </xf>
    <xf numFmtId="0" fontId="10"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1" fillId="0" borderId="0" xfId="0" applyFont="1" applyAlignment="1">
      <alignment horizontal="right" wrapText="1"/>
    </xf>
    <xf numFmtId="0" fontId="8" fillId="0" borderId="0" xfId="0" applyFont="1" applyAlignment="1">
      <alignment wrapText="1"/>
    </xf>
    <xf numFmtId="0" fontId="5" fillId="0" borderId="8" xfId="0" applyFont="1" applyBorder="1" applyAlignment="1">
      <alignment horizontal="center" vertical="center" wrapText="1"/>
    </xf>
    <xf numFmtId="0" fontId="6" fillId="0" borderId="2" xfId="0" applyFont="1" applyBorder="1" applyAlignment="1">
      <alignment horizontal="center" vertical="center"/>
    </xf>
    <xf numFmtId="0" fontId="7" fillId="0" borderId="7" xfId="0" applyFont="1" applyBorder="1" applyAlignment="1">
      <alignment horizontal="left" vertical="center" wrapText="1" indent="1"/>
    </xf>
    <xf numFmtId="0" fontId="3" fillId="0" borderId="0" xfId="0" applyFont="1" applyAlignment="1" applyProtection="1">
      <alignment horizontal="center" vertical="center"/>
      <protection locked="0"/>
    </xf>
    <xf numFmtId="0" fontId="4" fillId="0" borderId="0" xfId="0" applyFont="1" applyAlignment="1" applyProtection="1">
      <alignment horizontal="right"/>
      <protection locked="0"/>
    </xf>
    <xf numFmtId="0" fontId="5" fillId="0" borderId="3" xfId="0" applyFont="1" applyBorder="1" applyAlignment="1" applyProtection="1">
      <alignment horizontal="center" vertical="center"/>
      <protection locked="0"/>
    </xf>
    <xf numFmtId="0" fontId="1" fillId="0" borderId="0" xfId="0" applyFont="1" applyAlignment="1">
      <alignment wrapText="1"/>
    </xf>
    <xf numFmtId="0" fontId="1" fillId="0" borderId="0" xfId="0" applyFont="1" applyAlignment="1" applyProtection="1">
      <protection locked="0"/>
    </xf>
    <xf numFmtId="0" fontId="7" fillId="0" borderId="0" xfId="0" applyFont="1" applyAlignment="1" applyProtection="1">
      <alignment vertical="top" wrapText="1"/>
      <protection locked="0"/>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5" fillId="0" borderId="0" xfId="0" applyFont="1" applyAlignment="1" applyProtection="1">
      <protection locked="0"/>
    </xf>
    <xf numFmtId="0" fontId="5"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3" fontId="5" fillId="0" borderId="6"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1" xfId="0" applyFont="1" applyBorder="1" applyAlignment="1" applyProtection="1">
      <alignment horizontal="left" vertical="center" wrapText="1"/>
      <protection locked="0"/>
    </xf>
    <xf numFmtId="0" fontId="4" fillId="0" borderId="6" xfId="0" applyFont="1" applyBorder="1" applyAlignment="1">
      <alignment horizontal="left" vertical="center" wrapText="1" indent="1"/>
    </xf>
    <xf numFmtId="0" fontId="4" fillId="0" borderId="6" xfId="0" applyFont="1" applyBorder="1" applyAlignment="1">
      <alignment horizontal="center" vertical="center" wrapText="1"/>
    </xf>
    <xf numFmtId="0" fontId="7" fillId="0" borderId="7" xfId="0" applyFont="1" applyBorder="1" applyAlignment="1" applyProtection="1">
      <alignment horizontal="center" vertical="top"/>
      <protection locked="0"/>
    </xf>
    <xf numFmtId="0" fontId="4" fillId="0" borderId="0" xfId="0" applyFont="1" applyAlignment="1">
      <alignment horizontal="center" vertical="center" wrapText="1"/>
    </xf>
    <xf numFmtId="0" fontId="4" fillId="0" borderId="0" xfId="0" applyFont="1" applyBorder="1" applyAlignment="1">
      <alignment horizontal="right" vertical="center" wrapText="1"/>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4" fillId="0" borderId="11" xfId="0" applyFont="1" applyBorder="1" applyAlignment="1">
      <alignment horizontal="right" vertical="center"/>
    </xf>
    <xf numFmtId="0" fontId="4" fillId="0" borderId="6" xfId="0" applyFont="1" applyBorder="1" applyAlignment="1">
      <alignment horizontal="left" vertical="center" wrapText="1" indent="3"/>
    </xf>
    <xf numFmtId="0" fontId="6" fillId="0" borderId="1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11" fillId="0" borderId="0" xfId="0" applyFont="1" applyAlignment="1" applyProtection="1">
      <alignment horizontal="right"/>
      <protection locked="0"/>
    </xf>
    <xf numFmtId="49" fontId="11" fillId="0" borderId="0" xfId="0" applyNumberFormat="1" applyFont="1" applyAlignment="1" applyProtection="1">
      <protection locked="0"/>
    </xf>
    <xf numFmtId="0" fontId="1" fillId="0" borderId="0" xfId="0" applyFont="1" applyAlignment="1">
      <alignment horizontal="right"/>
    </xf>
    <xf numFmtId="0" fontId="2"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lignment horizontal="center" vertical="center"/>
    </xf>
    <xf numFmtId="0" fontId="5" fillId="0" borderId="1" xfId="0"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0" fontId="4" fillId="0" borderId="6"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49" fontId="8" fillId="0" borderId="7" xfId="0" applyNumberFormat="1" applyFont="1" applyBorder="1" applyAlignment="1">
      <alignment horizontal="center"/>
    </xf>
    <xf numFmtId="3" fontId="5" fillId="0" borderId="7" xfId="0" applyNumberFormat="1"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wrapText="1" indent="2"/>
    </xf>
    <xf numFmtId="0" fontId="4" fillId="0" borderId="0" xfId="0" applyFont="1" applyAlignment="1" applyProtection="1">
      <alignment horizontal="right" vertical="center" wrapText="1"/>
      <protection locked="0"/>
    </xf>
    <xf numFmtId="0" fontId="8" fillId="0" borderId="0" xfId="0" applyFont="1" applyAlignment="1">
      <alignment vertical="top"/>
    </xf>
    <xf numFmtId="3" fontId="6" fillId="0" borderId="7" xfId="0" applyNumberFormat="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7" fillId="0" borderId="7" xfId="0" applyFont="1" applyBorder="1" applyAlignment="1">
      <alignment horizontal="center" vertical="center" wrapText="1"/>
    </xf>
    <xf numFmtId="0" fontId="13" fillId="0" borderId="0" xfId="0" applyFont="1" applyBorder="1" applyAlignment="1" applyProtection="1">
      <alignment vertical="top" wrapText="1"/>
      <protection locked="0"/>
    </xf>
    <xf numFmtId="0" fontId="8" fillId="0" borderId="0" xfId="0" applyFont="1" applyAlignment="1" applyProtection="1">
      <alignment vertical="top" wrapText="1"/>
      <protection locked="0"/>
    </xf>
    <xf numFmtId="49"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4"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wrapText="1"/>
      <protection locked="0"/>
    </xf>
    <xf numFmtId="0" fontId="5" fillId="0" borderId="2" xfId="0" applyFont="1" applyBorder="1" applyAlignment="1" applyProtection="1">
      <alignment horizontal="center" vertical="center" wrapText="1"/>
      <protection locked="0"/>
    </xf>
    <xf numFmtId="3" fontId="6" fillId="0" borderId="7" xfId="0" applyNumberFormat="1" applyFont="1" applyBorder="1" applyAlignment="1" applyProtection="1">
      <alignment horizontal="center" vertical="center" wrapText="1"/>
      <protection locked="0"/>
    </xf>
    <xf numFmtId="176" fontId="7" fillId="0" borderId="7" xfId="49" applyAlignment="1">
      <alignment horizontal="right" vertical="center" wrapText="1"/>
      <protection locked="0"/>
    </xf>
    <xf numFmtId="0" fontId="5"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Border="1" applyAlignment="1" applyProtection="1">
      <alignment horizontal="right" vertical="center" wrapText="1"/>
      <protection locked="0"/>
    </xf>
    <xf numFmtId="0" fontId="1" fillId="0" borderId="0" xfId="0" applyFont="1" applyAlignment="1">
      <alignment horizontal="center"/>
    </xf>
    <xf numFmtId="0" fontId="1" fillId="0" borderId="0" xfId="0" applyFont="1" applyAlignment="1">
      <alignment horizontal="center" wrapText="1"/>
    </xf>
    <xf numFmtId="0" fontId="4" fillId="0" borderId="0" xfId="0" applyFont="1" applyAlignment="1">
      <alignment horizontal="right" vertical="center" wrapText="1"/>
    </xf>
    <xf numFmtId="0" fontId="2" fillId="0" borderId="0" xfId="0" applyFont="1" applyAlignment="1" applyProtection="1">
      <alignment horizontal="center" vertical="center"/>
      <protection locked="0"/>
    </xf>
    <xf numFmtId="0" fontId="5" fillId="0" borderId="7" xfId="0" applyFont="1" applyBorder="1" applyAlignment="1">
      <alignment horizontal="center" vertical="center"/>
    </xf>
    <xf numFmtId="0" fontId="14" fillId="0" borderId="7" xfId="0" applyFont="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2" xfId="0" applyFont="1" applyBorder="1" applyAlignment="1">
      <alignment horizontal="center" vertical="center"/>
    </xf>
    <xf numFmtId="176" fontId="4" fillId="0" borderId="7" xfId="49" applyFont="1" applyAlignment="1" applyProtection="1">
      <alignment horizontal="right" vertical="center"/>
    </xf>
    <xf numFmtId="176" fontId="4" fillId="0" borderId="7" xfId="49" applyFont="1" applyAlignment="1" applyProtection="1">
      <alignment horizontal="center" vertical="center"/>
    </xf>
    <xf numFmtId="0" fontId="7" fillId="0" borderId="0" xfId="0" applyFont="1" applyProtection="1">
      <alignment vertical="center"/>
      <protection locked="0"/>
    </xf>
    <xf numFmtId="49" fontId="8" fillId="0" borderId="0" xfId="0" applyNumberFormat="1" applyFont="1">
      <alignmen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Border="1" applyAlignment="1" applyProtection="1">
      <alignment horizontal="center" vertical="center"/>
      <protection locked="0"/>
    </xf>
    <xf numFmtId="49" fontId="5" fillId="0" borderId="7" xfId="0" applyNumberFormat="1" applyFont="1" applyBorder="1" applyAlignment="1">
      <alignment horizontal="center" vertical="center"/>
    </xf>
    <xf numFmtId="49" fontId="5" fillId="0" borderId="7" xfId="0" applyNumberFormat="1" applyFont="1" applyBorder="1" applyAlignment="1" applyProtection="1">
      <alignment horizontal="center" vertical="center"/>
      <protection locked="0"/>
    </xf>
    <xf numFmtId="0" fontId="4" fillId="0" borderId="7" xfId="0" applyFont="1" applyBorder="1" applyAlignment="1">
      <alignment horizontal="left" vertical="center" wrapText="1" indent="1"/>
    </xf>
    <xf numFmtId="0" fontId="15" fillId="0" borderId="0" xfId="0" applyFont="1" applyAlignment="1">
      <alignment horizontal="center" vertical="center"/>
    </xf>
    <xf numFmtId="0" fontId="16" fillId="0" borderId="0" xfId="0" applyFont="1" applyAlignment="1">
      <alignment horizontal="center" vertical="center"/>
    </xf>
    <xf numFmtId="0" fontId="4" fillId="0" borderId="7" xfId="0" applyFont="1" applyBorder="1">
      <alignment vertical="center"/>
    </xf>
    <xf numFmtId="0" fontId="4" fillId="0" borderId="7" xfId="0" applyFont="1" applyBorder="1" applyAlignment="1" applyProtection="1">
      <alignment horizontal="left" vertical="center"/>
      <protection locked="0"/>
    </xf>
    <xf numFmtId="0" fontId="4" fillId="0" borderId="7" xfId="0" applyFont="1" applyBorder="1" applyProtection="1">
      <alignment vertical="center"/>
      <protection locked="0"/>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protection locked="0"/>
    </xf>
    <xf numFmtId="0" fontId="7" fillId="0" borderId="7" xfId="0" applyFont="1" applyBorder="1" applyAlignment="1" applyProtection="1">
      <alignment vertical="top"/>
      <protection locked="0"/>
    </xf>
    <xf numFmtId="0" fontId="4" fillId="0" borderId="7" xfId="0" applyFont="1" applyBorder="1" applyAlignment="1">
      <alignment horizontal="left" vertical="center"/>
    </xf>
    <xf numFmtId="176" fontId="18" fillId="0" borderId="7" xfId="49" applyFont="1" applyAlignment="1">
      <alignment horizontal="right" vertical="center"/>
      <protection locked="0"/>
    </xf>
    <xf numFmtId="0" fontId="19" fillId="0" borderId="0" xfId="0" applyFont="1" applyAlignment="1">
      <alignment vertical="top"/>
    </xf>
    <xf numFmtId="0" fontId="20" fillId="0" borderId="0" xfId="0" applyFont="1" applyAlignment="1">
      <alignment horizontal="center" vertical="center"/>
    </xf>
    <xf numFmtId="0" fontId="1" fillId="0" borderId="0" xfId="0" applyFont="1" applyAlignment="1">
      <alignment horizontal="left" vertical="center" wrapText="1"/>
    </xf>
    <xf numFmtId="0" fontId="4" fillId="0" borderId="7" xfId="0" applyFont="1" applyBorder="1" applyAlignment="1">
      <alignment horizontal="left" vertical="center" indent="1"/>
    </xf>
    <xf numFmtId="0" fontId="7" fillId="0" borderId="7" xfId="0" applyFont="1" applyBorder="1" applyAlignment="1" applyProtection="1">
      <alignment horizontal="left" vertical="center" indent="2"/>
      <protection locked="0"/>
    </xf>
    <xf numFmtId="0" fontId="7" fillId="0" borderId="7" xfId="0" applyFont="1" applyBorder="1" applyAlignment="1">
      <alignment horizontal="left" vertical="center" indent="2"/>
    </xf>
    <xf numFmtId="0" fontId="7" fillId="0" borderId="2"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21" fillId="0" borderId="0" xfId="0" applyFont="1" applyAlignment="1"/>
    <xf numFmtId="0" fontId="22" fillId="0" borderId="0" xfId="0" applyFont="1" applyAlignment="1">
      <alignment horizontal="center" vertical="center"/>
    </xf>
    <xf numFmtId="0" fontId="5" fillId="0" borderId="0" xfId="0" applyFont="1">
      <alignment vertical="center"/>
    </xf>
    <xf numFmtId="0" fontId="6"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22" fillId="0" borderId="0" xfId="0" applyFont="1" applyAlignment="1" applyProtection="1">
      <alignment horizontal="center" vertical="center"/>
      <protection locked="0"/>
    </xf>
    <xf numFmtId="0" fontId="5" fillId="0" borderId="0" xfId="0" applyFont="1" applyProtection="1">
      <alignment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11" xfId="0" applyFont="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23" fillId="0" borderId="0" xfId="0" applyFont="1" applyAlignment="1">
      <alignment horizontal="center" vertical="top"/>
    </xf>
    <xf numFmtId="0" fontId="24" fillId="0" borderId="0" xfId="0" applyFont="1" applyAlignment="1">
      <alignment horizontal="center" vertical="center"/>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8" fillId="0" borderId="6" xfId="0" applyFont="1" applyBorder="1" applyProtection="1">
      <alignment vertical="center"/>
      <protection locked="0"/>
    </xf>
    <xf numFmtId="0" fontId="18" fillId="0" borderId="6" xfId="0" applyFont="1" applyBorder="1" applyAlignment="1" applyProtection="1">
      <alignment horizontal="center" vertical="center"/>
      <protection locked="0"/>
    </xf>
    <xf numFmtId="0" fontId="17" fillId="0" borderId="6" xfId="0" applyFont="1" applyBorder="1" applyAlignment="1">
      <alignment horizontal="center" vertical="center"/>
    </xf>
    <xf numFmtId="0" fontId="4" fillId="0" borderId="6" xfId="0" applyFont="1" applyBorder="1" applyAlignment="1">
      <alignment horizontal="left" vertical="center"/>
    </xf>
    <xf numFmtId="0" fontId="17" fillId="0" borderId="6" xfId="0" applyFont="1" applyBorder="1" applyAlignment="1" applyProtection="1">
      <alignment horizontal="center" vertical="center"/>
      <protection locked="0"/>
    </xf>
    <xf numFmtId="0" fontId="4" fillId="0" borderId="7" xfId="0" applyFont="1" applyBorder="1" applyAlignment="1" quotePrefix="1">
      <alignment horizontal="left" vertical="center" indent="1"/>
    </xf>
    <xf numFmtId="0" fontId="7" fillId="0" borderId="7" xfId="0" applyFont="1" applyBorder="1" applyAlignment="1" applyProtection="1" quotePrefix="1">
      <alignment horizontal="left" vertical="center" indent="2"/>
      <protection locked="0"/>
    </xf>
    <xf numFmtId="0" fontId="7" fillId="0" borderId="7" xfId="0" applyFont="1" applyBorder="1" applyAlignment="1" quotePrefix="1">
      <alignment horizontal="left" vertical="center" indent="2"/>
    </xf>
    <xf numFmtId="0" fontId="4" fillId="0" borderId="7" xfId="0" applyFont="1" applyBorder="1" applyAlignment="1" quotePrefix="1">
      <alignment horizontal="left" vertical="center" wrapText="1" indent="2"/>
    </xf>
    <xf numFmtId="0" fontId="4" fillId="0" borderId="6" xfId="0" applyFont="1" applyBorder="1" applyAlignment="1" quotePrefix="1">
      <alignment horizontal="left" vertical="center" wrapText="1" indent="3"/>
    </xf>
    <xf numFmtId="0" fontId="4" fillId="0" borderId="6" xfId="0" applyFont="1" applyBorder="1" applyAlignment="1" quotePrefix="1">
      <alignment horizontal="left" vertical="center" wrapText="1" indent="1"/>
    </xf>
    <xf numFmtId="0" fontId="7" fillId="0" borderId="7" xfId="0" applyFont="1" applyBorder="1" applyAlignment="1" quotePrefix="1">
      <alignment horizontal="left" vertical="center" wrapText="1" indent="1"/>
    </xf>
    <xf numFmtId="0" fontId="4" fillId="0" borderId="7" xfId="0" applyFont="1" applyBorder="1" applyAlignment="1" applyProtection="1" quotePrefix="1">
      <alignment horizontal="left" vertical="center" wrapText="1" inden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MoneyStyle" xfId="49"/>
    <cellStyle name="TextStyle"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showZeros="0" workbookViewId="0">
      <selection activeCell="A3" sqref="A3:B3"/>
    </sheetView>
  </sheetViews>
  <sheetFormatPr defaultColWidth="9" defaultRowHeight="12" customHeight="1" outlineLevelCol="3"/>
  <cols>
    <col min="1" max="1" width="39.7142857142857" customWidth="1"/>
    <col min="2" max="2" width="41.8571428571429" customWidth="1"/>
    <col min="3" max="3" width="51.4285714285714" customWidth="1"/>
    <col min="4" max="4" width="48.8571428571429" customWidth="1"/>
  </cols>
  <sheetData>
    <row r="1" ht="15" customHeight="1" spans="4:4">
      <c r="D1" s="32" t="s">
        <v>0</v>
      </c>
    </row>
    <row r="2" ht="36" customHeight="1" spans="1:4">
      <c r="A2" s="4" t="str">
        <f>"2025"&amp;"年部门财务收支预算总表"</f>
        <v>2025年部门财务收支预算总表</v>
      </c>
      <c r="B2" s="199"/>
      <c r="C2" s="199"/>
      <c r="D2" s="199"/>
    </row>
    <row r="3" ht="18.75" customHeight="1" spans="1:4">
      <c r="A3" s="34" t="str">
        <f>"单位名称："&amp;"临沧市自然资源和规划局"</f>
        <v>单位名称：临沧市自然资源和规划局</v>
      </c>
      <c r="B3" s="200"/>
      <c r="C3" s="200"/>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66" t="s">
        <v>6</v>
      </c>
      <c r="B7" s="23">
        <v>33952110.95</v>
      </c>
      <c r="C7" s="166" t="s">
        <v>7</v>
      </c>
      <c r="D7" s="23"/>
    </row>
    <row r="8" ht="18.75" customHeight="1" spans="1:4">
      <c r="A8" s="166" t="s">
        <v>8</v>
      </c>
      <c r="B8" s="23"/>
      <c r="C8" s="166" t="s">
        <v>9</v>
      </c>
      <c r="D8" s="23"/>
    </row>
    <row r="9" ht="18.75" customHeight="1" spans="1:4">
      <c r="A9" s="166" t="s">
        <v>10</v>
      </c>
      <c r="B9" s="23"/>
      <c r="C9" s="166" t="s">
        <v>11</v>
      </c>
      <c r="D9" s="23"/>
    </row>
    <row r="10" ht="18.75" customHeight="1" spans="1:4">
      <c r="A10" s="166" t="s">
        <v>12</v>
      </c>
      <c r="B10" s="23"/>
      <c r="C10" s="166" t="s">
        <v>13</v>
      </c>
      <c r="D10" s="23"/>
    </row>
    <row r="11" ht="18.75" customHeight="1" spans="1:4">
      <c r="A11" s="21" t="s">
        <v>14</v>
      </c>
      <c r="B11" s="23">
        <v>100000</v>
      </c>
      <c r="C11" s="201" t="s">
        <v>15</v>
      </c>
      <c r="D11" s="23"/>
    </row>
    <row r="12" ht="18.75" customHeight="1" spans="1:4">
      <c r="A12" s="202" t="s">
        <v>16</v>
      </c>
      <c r="B12" s="23"/>
      <c r="C12" s="203" t="s">
        <v>17</v>
      </c>
      <c r="D12" s="23"/>
    </row>
    <row r="13" ht="18.75" customHeight="1" spans="1:4">
      <c r="A13" s="202" t="s">
        <v>18</v>
      </c>
      <c r="B13" s="23"/>
      <c r="C13" s="203" t="s">
        <v>19</v>
      </c>
      <c r="D13" s="23"/>
    </row>
    <row r="14" ht="18.75" customHeight="1" spans="1:4">
      <c r="A14" s="202" t="s">
        <v>20</v>
      </c>
      <c r="B14" s="23"/>
      <c r="C14" s="203" t="s">
        <v>21</v>
      </c>
      <c r="D14" s="23">
        <v>1842852.88</v>
      </c>
    </row>
    <row r="15" ht="18.75" customHeight="1" spans="1:4">
      <c r="A15" s="202" t="s">
        <v>22</v>
      </c>
      <c r="B15" s="23"/>
      <c r="C15" s="203" t="s">
        <v>23</v>
      </c>
      <c r="D15" s="23">
        <v>924166.8</v>
      </c>
    </row>
    <row r="16" ht="18.75" customHeight="1" spans="1:4">
      <c r="A16" s="202" t="s">
        <v>24</v>
      </c>
      <c r="B16" s="23">
        <v>100000</v>
      </c>
      <c r="C16" s="202" t="s">
        <v>25</v>
      </c>
      <c r="D16" s="23"/>
    </row>
    <row r="17" ht="18.75" customHeight="1" spans="1:4">
      <c r="A17" s="202" t="s">
        <v>26</v>
      </c>
      <c r="B17" s="23"/>
      <c r="C17" s="202" t="s">
        <v>27</v>
      </c>
      <c r="D17" s="23"/>
    </row>
    <row r="18" ht="18.75" customHeight="1" spans="1:4">
      <c r="A18" s="204" t="s">
        <v>26</v>
      </c>
      <c r="B18" s="23"/>
      <c r="C18" s="203" t="s">
        <v>28</v>
      </c>
      <c r="D18" s="23"/>
    </row>
    <row r="19" ht="18.75" customHeight="1" spans="1:4">
      <c r="A19" s="204" t="s">
        <v>26</v>
      </c>
      <c r="B19" s="23"/>
      <c r="C19" s="203" t="s">
        <v>29</v>
      </c>
      <c r="D19" s="23"/>
    </row>
    <row r="20" ht="18.75" customHeight="1" spans="1:4">
      <c r="A20" s="204" t="s">
        <v>26</v>
      </c>
      <c r="B20" s="23"/>
      <c r="C20" s="203" t="s">
        <v>30</v>
      </c>
      <c r="D20" s="23"/>
    </row>
    <row r="21" ht="18.75" customHeight="1" spans="1:4">
      <c r="A21" s="204" t="s">
        <v>26</v>
      </c>
      <c r="B21" s="23"/>
      <c r="C21" s="203" t="s">
        <v>31</v>
      </c>
      <c r="D21" s="23"/>
    </row>
    <row r="22" ht="18.75" customHeight="1" spans="1:4">
      <c r="A22" s="204" t="s">
        <v>26</v>
      </c>
      <c r="B22" s="23"/>
      <c r="C22" s="203" t="s">
        <v>32</v>
      </c>
      <c r="D22" s="23"/>
    </row>
    <row r="23" ht="18.75" customHeight="1" spans="1:4">
      <c r="A23" s="204" t="s">
        <v>26</v>
      </c>
      <c r="B23" s="23"/>
      <c r="C23" s="203" t="s">
        <v>33</v>
      </c>
      <c r="D23" s="23"/>
    </row>
    <row r="24" ht="18.75" customHeight="1" spans="1:4">
      <c r="A24" s="204" t="s">
        <v>26</v>
      </c>
      <c r="B24" s="23"/>
      <c r="C24" s="203" t="s">
        <v>34</v>
      </c>
      <c r="D24" s="23">
        <v>27713185.83</v>
      </c>
    </row>
    <row r="25" ht="18.75" customHeight="1" spans="1:4">
      <c r="A25" s="204" t="s">
        <v>26</v>
      </c>
      <c r="B25" s="23"/>
      <c r="C25" s="203" t="s">
        <v>35</v>
      </c>
      <c r="D25" s="23">
        <v>1045105.44</v>
      </c>
    </row>
    <row r="26" ht="18.75" customHeight="1" spans="1:4">
      <c r="A26" s="204" t="s">
        <v>26</v>
      </c>
      <c r="B26" s="23"/>
      <c r="C26" s="203" t="s">
        <v>36</v>
      </c>
      <c r="D26" s="23"/>
    </row>
    <row r="27" ht="18.75" customHeight="1" spans="1:4">
      <c r="A27" s="204" t="s">
        <v>26</v>
      </c>
      <c r="B27" s="23"/>
      <c r="C27" s="203" t="s">
        <v>37</v>
      </c>
      <c r="D27" s="23"/>
    </row>
    <row r="28" ht="18.75" customHeight="1" spans="1:4">
      <c r="A28" s="204" t="s">
        <v>26</v>
      </c>
      <c r="B28" s="23"/>
      <c r="C28" s="203" t="s">
        <v>38</v>
      </c>
      <c r="D28" s="23">
        <v>2526800</v>
      </c>
    </row>
    <row r="29" ht="18.75" customHeight="1" spans="1:4">
      <c r="A29" s="204" t="s">
        <v>26</v>
      </c>
      <c r="B29" s="23"/>
      <c r="C29" s="203" t="s">
        <v>39</v>
      </c>
      <c r="D29" s="23"/>
    </row>
    <row r="30" ht="18.75" customHeight="1" spans="1:4">
      <c r="A30" s="205" t="s">
        <v>26</v>
      </c>
      <c r="B30" s="23"/>
      <c r="C30" s="202" t="s">
        <v>40</v>
      </c>
      <c r="D30" s="23"/>
    </row>
    <row r="31" ht="18.75" customHeight="1" spans="1:4">
      <c r="A31" s="205" t="s">
        <v>26</v>
      </c>
      <c r="B31" s="23"/>
      <c r="C31" s="202" t="s">
        <v>41</v>
      </c>
      <c r="D31" s="23"/>
    </row>
    <row r="32" ht="18.75" customHeight="1" spans="1:4">
      <c r="A32" s="205" t="s">
        <v>26</v>
      </c>
      <c r="B32" s="23"/>
      <c r="C32" s="202" t="s">
        <v>42</v>
      </c>
      <c r="D32" s="23"/>
    </row>
    <row r="33" ht="18.75" customHeight="1" spans="1:4">
      <c r="A33" s="206" t="s">
        <v>43</v>
      </c>
      <c r="B33" s="167">
        <f>SUM(B7:B11)</f>
        <v>34052110.95</v>
      </c>
      <c r="C33" s="163" t="s">
        <v>44</v>
      </c>
      <c r="D33" s="167">
        <v>34052110.95</v>
      </c>
    </row>
    <row r="34" ht="18.75" customHeight="1" spans="1:4">
      <c r="A34" s="207" t="s">
        <v>45</v>
      </c>
      <c r="B34" s="23"/>
      <c r="C34" s="166" t="s">
        <v>46</v>
      </c>
      <c r="D34" s="23"/>
    </row>
    <row r="35" ht="18.75" customHeight="1" spans="1:4">
      <c r="A35" s="207" t="s">
        <v>47</v>
      </c>
      <c r="B35" s="23"/>
      <c r="C35" s="166" t="s">
        <v>47</v>
      </c>
      <c r="D35" s="23"/>
    </row>
    <row r="36" ht="18.75" customHeight="1" spans="1:4">
      <c r="A36" s="207" t="s">
        <v>48</v>
      </c>
      <c r="B36" s="23"/>
      <c r="C36" s="166" t="s">
        <v>49</v>
      </c>
      <c r="D36" s="23"/>
    </row>
    <row r="37" ht="18.75" customHeight="1" spans="1:4">
      <c r="A37" s="208" t="s">
        <v>50</v>
      </c>
      <c r="B37" s="167">
        <f t="shared" ref="B37:D37" si="1">B33+B34</f>
        <v>34052110.95</v>
      </c>
      <c r="C37" s="163" t="s">
        <v>51</v>
      </c>
      <c r="D37" s="167">
        <f>D33+D34</f>
        <v>34052110.95</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showZeros="0" workbookViewId="0">
      <selection activeCell="E11" sqref="E11"/>
    </sheetView>
  </sheetViews>
  <sheetFormatPr defaultColWidth="9" defaultRowHeight="14.25" customHeight="1" outlineLevelCol="5"/>
  <cols>
    <col min="1" max="1" width="32.1428571428571" customWidth="1"/>
    <col min="2" max="2" width="16.8571428571429" customWidth="1"/>
    <col min="3" max="3" width="27.7142857142857" customWidth="1"/>
    <col min="4" max="6" width="28.5714285714286" customWidth="1"/>
  </cols>
  <sheetData>
    <row r="1" ht="15.75" customHeight="1" spans="1:6">
      <c r="A1" s="99">
        <v>1</v>
      </c>
      <c r="B1" s="100">
        <v>0</v>
      </c>
      <c r="C1" s="99">
        <v>1</v>
      </c>
      <c r="D1" s="101"/>
      <c r="E1" s="101"/>
      <c r="F1" s="32" t="s">
        <v>531</v>
      </c>
    </row>
    <row r="2" ht="36.75" customHeight="1" spans="1:6">
      <c r="A2" s="102" t="str">
        <f>"2025"&amp;"年部门政府性基金预算支出预算表"</f>
        <v>2025年部门政府性基金预算支出预算表</v>
      </c>
      <c r="B2" s="103" t="s">
        <v>532</v>
      </c>
      <c r="C2" s="104"/>
      <c r="D2" s="105"/>
      <c r="E2" s="105"/>
      <c r="F2" s="105"/>
    </row>
    <row r="3" ht="18.75" customHeight="1" spans="1:6">
      <c r="A3" s="6" t="str">
        <f>"单位名称："&amp;"临沧市自然资源和规划局"</f>
        <v>单位名称：临沧市自然资源和规划局</v>
      </c>
      <c r="B3" s="6" t="s">
        <v>533</v>
      </c>
      <c r="C3" s="99"/>
      <c r="D3" s="101"/>
      <c r="E3" s="101"/>
      <c r="F3" s="32" t="s">
        <v>1</v>
      </c>
    </row>
    <row r="4" ht="18.75" customHeight="1" spans="1:6">
      <c r="A4" s="106" t="s">
        <v>192</v>
      </c>
      <c r="B4" s="107" t="s">
        <v>72</v>
      </c>
      <c r="C4" s="108" t="s">
        <v>73</v>
      </c>
      <c r="D4" s="12" t="s">
        <v>534</v>
      </c>
      <c r="E4" s="12"/>
      <c r="F4" s="13"/>
    </row>
    <row r="5" ht="18.75" customHeight="1" spans="1:6">
      <c r="A5" s="109"/>
      <c r="B5" s="110"/>
      <c r="C5" s="111"/>
      <c r="D5" s="93" t="s">
        <v>55</v>
      </c>
      <c r="E5" s="93" t="s">
        <v>74</v>
      </c>
      <c r="F5" s="93" t="s">
        <v>75</v>
      </c>
    </row>
    <row r="6" ht="18.75" customHeight="1" spans="1:6">
      <c r="A6" s="109">
        <v>1</v>
      </c>
      <c r="B6" s="112" t="s">
        <v>173</v>
      </c>
      <c r="C6" s="111">
        <v>3</v>
      </c>
      <c r="D6" s="93">
        <v>4</v>
      </c>
      <c r="E6" s="93">
        <v>5</v>
      </c>
      <c r="F6" s="93">
        <v>6</v>
      </c>
    </row>
    <row r="7" ht="18.75" customHeight="1" spans="1:6">
      <c r="A7" s="113"/>
      <c r="B7" s="83"/>
      <c r="C7" s="83"/>
      <c r="D7" s="23"/>
      <c r="E7" s="23"/>
      <c r="F7" s="23"/>
    </row>
    <row r="8" ht="18.75" customHeight="1" spans="1:6">
      <c r="A8" s="113"/>
      <c r="B8" s="83"/>
      <c r="C8" s="83"/>
      <c r="D8" s="23"/>
      <c r="E8" s="23"/>
      <c r="F8" s="23"/>
    </row>
    <row r="9" ht="18.75" customHeight="1" spans="1:6">
      <c r="A9" s="114" t="s">
        <v>55</v>
      </c>
      <c r="B9" s="115"/>
      <c r="C9" s="25"/>
      <c r="D9" s="23"/>
      <c r="E9" s="23"/>
      <c r="F9" s="23"/>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showZeros="0" workbookViewId="0">
      <selection activeCell="A1" sqref="$A1:$XFD1048576"/>
    </sheetView>
  </sheetViews>
  <sheetFormatPr defaultColWidth="9" defaultRowHeight="14.25" customHeight="1"/>
  <cols>
    <col min="1" max="1" width="34.8571428571429" customWidth="1"/>
    <col min="2" max="2" width="21.7047619047619" customWidth="1"/>
    <col min="3" max="3" width="22.4285714285714" customWidth="1"/>
    <col min="4" max="4" width="7.7047619047619" customWidth="1"/>
    <col min="5" max="5" width="5.57142857142857" customWidth="1"/>
    <col min="6" max="6" width="13.1428571428571" customWidth="1"/>
    <col min="7" max="7" width="14.5714285714286" customWidth="1"/>
    <col min="8" max="8" width="16.5714285714286" customWidth="1"/>
    <col min="9" max="9" width="8.85714285714286" customWidth="1"/>
    <col min="10" max="11" width="11.1428571428571" customWidth="1"/>
    <col min="12" max="12" width="6" customWidth="1"/>
    <col min="13" max="13" width="6.85714285714286" customWidth="1"/>
    <col min="14" max="14" width="9.71428571428571" customWidth="1"/>
    <col min="15" max="15" width="7" customWidth="1"/>
    <col min="16" max="16" width="8.42857142857143" customWidth="1"/>
    <col min="17" max="17" width="5" customWidth="1"/>
  </cols>
  <sheetData>
    <row r="1" ht="15.75" customHeight="1" spans="1:17">
      <c r="A1" s="2"/>
      <c r="B1" s="2"/>
      <c r="C1" s="2"/>
      <c r="D1" s="2"/>
      <c r="E1" s="2"/>
      <c r="F1" s="2"/>
      <c r="G1" s="2"/>
      <c r="H1" s="2"/>
      <c r="I1" s="2"/>
      <c r="J1" s="2"/>
      <c r="O1" s="31"/>
      <c r="P1" s="31"/>
      <c r="Q1" s="32" t="s">
        <v>535</v>
      </c>
    </row>
    <row r="2" ht="35.25" customHeight="1" spans="1:17">
      <c r="A2" s="33" t="str">
        <f>"2025"&amp;"年部门政府采购预算表"</f>
        <v>2025年部门政府采购预算表</v>
      </c>
      <c r="B2" s="5"/>
      <c r="C2" s="5"/>
      <c r="D2" s="5"/>
      <c r="E2" s="5"/>
      <c r="F2" s="5"/>
      <c r="G2" s="5"/>
      <c r="H2" s="5"/>
      <c r="I2" s="5"/>
      <c r="J2" s="5"/>
      <c r="K2" s="64"/>
      <c r="L2" s="5"/>
      <c r="M2" s="5"/>
      <c r="N2" s="5"/>
      <c r="O2" s="64"/>
      <c r="P2" s="64"/>
      <c r="Q2" s="5"/>
    </row>
    <row r="3" ht="18.75" customHeight="1" spans="1:17">
      <c r="A3" s="34" t="str">
        <f>"单位名称："&amp;"临沧市自然资源和规划局"</f>
        <v>单位名称：临沧市自然资源和规划局</v>
      </c>
      <c r="B3" s="8"/>
      <c r="C3" s="8"/>
      <c r="D3" s="8"/>
      <c r="E3" s="8"/>
      <c r="F3" s="8"/>
      <c r="G3" s="8"/>
      <c r="H3" s="8"/>
      <c r="I3" s="8"/>
      <c r="J3" s="8"/>
      <c r="O3" s="65"/>
      <c r="P3" s="65"/>
      <c r="Q3" s="32" t="s">
        <v>179</v>
      </c>
    </row>
    <row r="4" ht="19.5" customHeight="1" spans="1:17">
      <c r="A4" s="10" t="s">
        <v>536</v>
      </c>
      <c r="B4" s="73" t="s">
        <v>537</v>
      </c>
      <c r="C4" s="73" t="s">
        <v>538</v>
      </c>
      <c r="D4" s="73" t="s">
        <v>539</v>
      </c>
      <c r="E4" s="73" t="s">
        <v>540</v>
      </c>
      <c r="F4" s="73" t="s">
        <v>541</v>
      </c>
      <c r="G4" s="38" t="s">
        <v>199</v>
      </c>
      <c r="H4" s="38"/>
      <c r="I4" s="38"/>
      <c r="J4" s="38"/>
      <c r="K4" s="75"/>
      <c r="L4" s="38"/>
      <c r="M4" s="38"/>
      <c r="N4" s="38"/>
      <c r="O4" s="66"/>
      <c r="P4" s="75"/>
      <c r="Q4" s="39"/>
    </row>
    <row r="5" ht="19.5" customHeight="1" spans="1:17">
      <c r="A5" s="15"/>
      <c r="B5" s="76"/>
      <c r="C5" s="76"/>
      <c r="D5" s="76"/>
      <c r="E5" s="76"/>
      <c r="F5" s="76"/>
      <c r="G5" s="76" t="s">
        <v>55</v>
      </c>
      <c r="H5" s="76" t="s">
        <v>58</v>
      </c>
      <c r="I5" s="76" t="s">
        <v>542</v>
      </c>
      <c r="J5" s="76" t="s">
        <v>543</v>
      </c>
      <c r="K5" s="96" t="s">
        <v>544</v>
      </c>
      <c r="L5" s="89" t="s">
        <v>77</v>
      </c>
      <c r="M5" s="89"/>
      <c r="N5" s="89"/>
      <c r="O5" s="97"/>
      <c r="P5" s="98"/>
      <c r="Q5" s="78"/>
    </row>
    <row r="6" ht="57" customHeight="1" spans="1:17">
      <c r="A6" s="17"/>
      <c r="B6" s="78"/>
      <c r="C6" s="78"/>
      <c r="D6" s="78"/>
      <c r="E6" s="78"/>
      <c r="F6" s="78"/>
      <c r="G6" s="78"/>
      <c r="H6" s="78" t="s">
        <v>57</v>
      </c>
      <c r="I6" s="78"/>
      <c r="J6" s="78"/>
      <c r="K6" s="79"/>
      <c r="L6" s="78" t="s">
        <v>57</v>
      </c>
      <c r="M6" s="78" t="s">
        <v>64</v>
      </c>
      <c r="N6" s="78" t="s">
        <v>208</v>
      </c>
      <c r="O6" s="92" t="s">
        <v>66</v>
      </c>
      <c r="P6" s="79" t="s">
        <v>67</v>
      </c>
      <c r="Q6" s="78" t="s">
        <v>68</v>
      </c>
    </row>
    <row r="7" ht="30" customHeight="1" spans="1:17">
      <c r="A7" s="28">
        <v>1</v>
      </c>
      <c r="B7" s="93">
        <v>2</v>
      </c>
      <c r="C7" s="93">
        <v>3</v>
      </c>
      <c r="D7" s="28">
        <v>4</v>
      </c>
      <c r="E7" s="93">
        <v>5</v>
      </c>
      <c r="F7" s="93">
        <v>6</v>
      </c>
      <c r="G7" s="28">
        <v>7</v>
      </c>
      <c r="H7" s="93">
        <v>8</v>
      </c>
      <c r="I7" s="93">
        <v>9</v>
      </c>
      <c r="J7" s="28">
        <v>10</v>
      </c>
      <c r="K7" s="93">
        <v>11</v>
      </c>
      <c r="L7" s="93">
        <v>12</v>
      </c>
      <c r="M7" s="28">
        <v>13</v>
      </c>
      <c r="N7" s="93">
        <v>14</v>
      </c>
      <c r="O7" s="93">
        <v>15</v>
      </c>
      <c r="P7" s="28">
        <v>16</v>
      </c>
      <c r="Q7" s="93">
        <v>17</v>
      </c>
    </row>
    <row r="8" ht="30" customHeight="1" spans="1:17">
      <c r="A8" s="81" t="s">
        <v>70</v>
      </c>
      <c r="B8" s="82"/>
      <c r="C8" s="82"/>
      <c r="D8" s="82"/>
      <c r="E8" s="94"/>
      <c r="F8" s="23">
        <v>225440</v>
      </c>
      <c r="G8" s="23">
        <v>2225440</v>
      </c>
      <c r="H8" s="23">
        <v>2225440</v>
      </c>
      <c r="I8" s="23"/>
      <c r="J8" s="23"/>
      <c r="K8" s="23"/>
      <c r="L8" s="23"/>
      <c r="M8" s="23"/>
      <c r="N8" s="23"/>
      <c r="O8" s="23"/>
      <c r="P8" s="23"/>
      <c r="Q8" s="23"/>
    </row>
    <row r="9" ht="30" customHeight="1" spans="1:17">
      <c r="A9" s="213" t="s">
        <v>260</v>
      </c>
      <c r="B9" s="82" t="s">
        <v>545</v>
      </c>
      <c r="C9" s="82" t="s">
        <v>546</v>
      </c>
      <c r="D9" s="82" t="s">
        <v>547</v>
      </c>
      <c r="E9" s="94">
        <v>1</v>
      </c>
      <c r="F9" s="23">
        <v>20000</v>
      </c>
      <c r="G9" s="23">
        <v>20000</v>
      </c>
      <c r="H9" s="23">
        <v>20000</v>
      </c>
      <c r="I9" s="23"/>
      <c r="J9" s="23"/>
      <c r="K9" s="23"/>
      <c r="L9" s="23"/>
      <c r="M9" s="23"/>
      <c r="N9" s="23"/>
      <c r="O9" s="23"/>
      <c r="P9" s="23"/>
      <c r="Q9" s="23"/>
    </row>
    <row r="10" ht="30" customHeight="1" spans="1:17">
      <c r="A10" s="213" t="s">
        <v>260</v>
      </c>
      <c r="B10" s="82" t="s">
        <v>548</v>
      </c>
      <c r="C10" s="82" t="s">
        <v>549</v>
      </c>
      <c r="D10" s="82" t="s">
        <v>526</v>
      </c>
      <c r="E10" s="94">
        <v>1</v>
      </c>
      <c r="F10" s="23">
        <v>21000</v>
      </c>
      <c r="G10" s="23">
        <v>21000</v>
      </c>
      <c r="H10" s="23">
        <v>21000</v>
      </c>
      <c r="I10" s="23"/>
      <c r="J10" s="23"/>
      <c r="K10" s="23"/>
      <c r="L10" s="23"/>
      <c r="M10" s="23"/>
      <c r="N10" s="23"/>
      <c r="O10" s="23"/>
      <c r="P10" s="23"/>
      <c r="Q10" s="23"/>
    </row>
    <row r="11" ht="30" customHeight="1" spans="1:17">
      <c r="A11" s="213" t="s">
        <v>260</v>
      </c>
      <c r="B11" s="82" t="s">
        <v>550</v>
      </c>
      <c r="C11" s="82" t="s">
        <v>551</v>
      </c>
      <c r="D11" s="82" t="s">
        <v>343</v>
      </c>
      <c r="E11" s="94">
        <v>1</v>
      </c>
      <c r="F11" s="23">
        <v>19000</v>
      </c>
      <c r="G11" s="23">
        <v>19000</v>
      </c>
      <c r="H11" s="23">
        <v>19000</v>
      </c>
      <c r="I11" s="23"/>
      <c r="J11" s="23"/>
      <c r="K11" s="23"/>
      <c r="L11" s="23"/>
      <c r="M11" s="23"/>
      <c r="N11" s="23"/>
      <c r="O11" s="23"/>
      <c r="P11" s="23"/>
      <c r="Q11" s="23"/>
    </row>
    <row r="12" ht="30" customHeight="1" spans="1:17">
      <c r="A12" s="213" t="s">
        <v>320</v>
      </c>
      <c r="B12" s="82" t="s">
        <v>552</v>
      </c>
      <c r="C12" s="82" t="s">
        <v>552</v>
      </c>
      <c r="D12" s="82" t="s">
        <v>553</v>
      </c>
      <c r="E12" s="94">
        <v>9</v>
      </c>
      <c r="F12" s="23">
        <v>4500</v>
      </c>
      <c r="G12" s="23">
        <v>4500</v>
      </c>
      <c r="H12" s="23">
        <v>4500</v>
      </c>
      <c r="I12" s="23"/>
      <c r="J12" s="23"/>
      <c r="K12" s="23"/>
      <c r="L12" s="23"/>
      <c r="M12" s="23"/>
      <c r="N12" s="23"/>
      <c r="O12" s="23"/>
      <c r="P12" s="23"/>
      <c r="Q12" s="23"/>
    </row>
    <row r="13" ht="30" customHeight="1" spans="1:17">
      <c r="A13" s="213" t="s">
        <v>320</v>
      </c>
      <c r="B13" s="82" t="s">
        <v>545</v>
      </c>
      <c r="C13" s="82" t="s">
        <v>546</v>
      </c>
      <c r="D13" s="82" t="s">
        <v>547</v>
      </c>
      <c r="E13" s="94">
        <v>1</v>
      </c>
      <c r="F13" s="23">
        <v>60000</v>
      </c>
      <c r="G13" s="23">
        <v>60000</v>
      </c>
      <c r="H13" s="23">
        <v>60000</v>
      </c>
      <c r="I13" s="23"/>
      <c r="J13" s="23"/>
      <c r="K13" s="23"/>
      <c r="L13" s="23"/>
      <c r="M13" s="23"/>
      <c r="N13" s="23"/>
      <c r="O13" s="23"/>
      <c r="P13" s="23"/>
      <c r="Q13" s="23"/>
    </row>
    <row r="14" ht="30" customHeight="1" spans="1:17">
      <c r="A14" s="213" t="s">
        <v>320</v>
      </c>
      <c r="B14" s="82" t="s">
        <v>554</v>
      </c>
      <c r="C14" s="82" t="s">
        <v>549</v>
      </c>
      <c r="D14" s="82" t="s">
        <v>526</v>
      </c>
      <c r="E14" s="94">
        <v>1</v>
      </c>
      <c r="F14" s="23">
        <v>30000</v>
      </c>
      <c r="G14" s="23">
        <v>30000</v>
      </c>
      <c r="H14" s="23">
        <v>30000</v>
      </c>
      <c r="I14" s="23"/>
      <c r="J14" s="23"/>
      <c r="K14" s="23"/>
      <c r="L14" s="23"/>
      <c r="M14" s="23"/>
      <c r="N14" s="23"/>
      <c r="O14" s="23"/>
      <c r="P14" s="23"/>
      <c r="Q14" s="23"/>
    </row>
    <row r="15" ht="30" customHeight="1" spans="1:17">
      <c r="A15" s="213" t="s">
        <v>320</v>
      </c>
      <c r="B15" s="82" t="s">
        <v>555</v>
      </c>
      <c r="C15" s="82" t="s">
        <v>555</v>
      </c>
      <c r="D15" s="82" t="s">
        <v>556</v>
      </c>
      <c r="E15" s="94">
        <v>158</v>
      </c>
      <c r="F15" s="23">
        <v>28440</v>
      </c>
      <c r="G15" s="23">
        <v>28440</v>
      </c>
      <c r="H15" s="23">
        <v>28440</v>
      </c>
      <c r="I15" s="23"/>
      <c r="J15" s="23"/>
      <c r="K15" s="23"/>
      <c r="L15" s="23"/>
      <c r="M15" s="23"/>
      <c r="N15" s="23"/>
      <c r="O15" s="23"/>
      <c r="P15" s="23"/>
      <c r="Q15" s="23"/>
    </row>
    <row r="16" ht="30" customHeight="1" spans="1:17">
      <c r="A16" s="213" t="s">
        <v>320</v>
      </c>
      <c r="B16" s="82" t="s">
        <v>557</v>
      </c>
      <c r="C16" s="82" t="s">
        <v>558</v>
      </c>
      <c r="D16" s="82" t="s">
        <v>343</v>
      </c>
      <c r="E16" s="94">
        <v>1</v>
      </c>
      <c r="F16" s="23">
        <v>10000</v>
      </c>
      <c r="G16" s="23">
        <v>10000</v>
      </c>
      <c r="H16" s="23">
        <v>10000</v>
      </c>
      <c r="I16" s="23"/>
      <c r="J16" s="23"/>
      <c r="K16" s="23"/>
      <c r="L16" s="23"/>
      <c r="M16" s="23"/>
      <c r="N16" s="23"/>
      <c r="O16" s="23"/>
      <c r="P16" s="23"/>
      <c r="Q16" s="23"/>
    </row>
    <row r="17" ht="30" customHeight="1" spans="1:17">
      <c r="A17" s="213" t="s">
        <v>320</v>
      </c>
      <c r="B17" s="82" t="s">
        <v>559</v>
      </c>
      <c r="C17" s="82" t="s">
        <v>560</v>
      </c>
      <c r="D17" s="82" t="s">
        <v>561</v>
      </c>
      <c r="E17" s="94">
        <v>1</v>
      </c>
      <c r="F17" s="23">
        <v>25000</v>
      </c>
      <c r="G17" s="23">
        <v>25000</v>
      </c>
      <c r="H17" s="23">
        <v>25000</v>
      </c>
      <c r="I17" s="23"/>
      <c r="J17" s="23"/>
      <c r="K17" s="23"/>
      <c r="L17" s="23"/>
      <c r="M17" s="23"/>
      <c r="N17" s="23"/>
      <c r="O17" s="23"/>
      <c r="P17" s="23"/>
      <c r="Q17" s="23"/>
    </row>
    <row r="18" ht="30" customHeight="1" spans="1:17">
      <c r="A18" s="213" t="s">
        <v>320</v>
      </c>
      <c r="B18" s="82" t="s">
        <v>562</v>
      </c>
      <c r="C18" s="82" t="s">
        <v>562</v>
      </c>
      <c r="D18" s="82" t="s">
        <v>563</v>
      </c>
      <c r="E18" s="94">
        <v>15</v>
      </c>
      <c r="F18" s="23">
        <v>7500</v>
      </c>
      <c r="G18" s="23">
        <v>7500</v>
      </c>
      <c r="H18" s="23">
        <v>7500</v>
      </c>
      <c r="I18" s="23"/>
      <c r="J18" s="23"/>
      <c r="K18" s="23"/>
      <c r="L18" s="23"/>
      <c r="M18" s="23"/>
      <c r="N18" s="23"/>
      <c r="O18" s="23"/>
      <c r="P18" s="23"/>
      <c r="Q18" s="23"/>
    </row>
    <row r="19" ht="30" customHeight="1" spans="1:17">
      <c r="A19" s="213" t="s">
        <v>305</v>
      </c>
      <c r="B19" s="82" t="s">
        <v>564</v>
      </c>
      <c r="C19" s="82" t="s">
        <v>565</v>
      </c>
      <c r="D19" s="82" t="s">
        <v>566</v>
      </c>
      <c r="E19" s="94">
        <v>1</v>
      </c>
      <c r="F19" s="23"/>
      <c r="G19" s="23">
        <v>2000000</v>
      </c>
      <c r="H19" s="23">
        <v>2000000</v>
      </c>
      <c r="I19" s="23"/>
      <c r="J19" s="23"/>
      <c r="K19" s="23"/>
      <c r="L19" s="23"/>
      <c r="M19" s="23"/>
      <c r="N19" s="23"/>
      <c r="O19" s="23"/>
      <c r="P19" s="23"/>
      <c r="Q19" s="23"/>
    </row>
    <row r="20" ht="30" customHeight="1" spans="1:17">
      <c r="A20" s="85" t="s">
        <v>55</v>
      </c>
      <c r="B20" s="25"/>
      <c r="C20" s="25"/>
      <c r="D20" s="25"/>
      <c r="E20" s="25"/>
      <c r="F20" s="23">
        <v>225440</v>
      </c>
      <c r="G20" s="23">
        <v>2225440</v>
      </c>
      <c r="H20" s="23">
        <v>2225440</v>
      </c>
      <c r="I20" s="23"/>
      <c r="J20" s="23"/>
      <c r="K20" s="23"/>
      <c r="L20" s="23"/>
      <c r="M20" s="23"/>
      <c r="N20" s="23"/>
      <c r="O20" s="23"/>
      <c r="P20" s="23"/>
      <c r="Q20" s="23"/>
    </row>
  </sheetData>
  <autoFilter ref="A9:Q20">
    <extLst/>
  </autoFilter>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showZeros="0" workbookViewId="0">
      <selection activeCell="A13" sqref="A13"/>
    </sheetView>
  </sheetViews>
  <sheetFormatPr defaultColWidth="9" defaultRowHeight="14.25" customHeight="1"/>
  <cols>
    <col min="1" max="1" width="30" customWidth="1"/>
    <col min="2" max="2" width="20" customWidth="1"/>
    <col min="3" max="3" width="21.8571428571429" customWidth="1"/>
    <col min="4" max="4" width="13.7142857142857" customWidth="1"/>
    <col min="5" max="5" width="16" customWidth="1"/>
    <col min="6" max="6" width="6.57142857142857" customWidth="1"/>
    <col min="7" max="7" width="6.71428571428571" customWidth="1"/>
    <col min="8" max="8" width="7.42857142857143" customWidth="1"/>
    <col min="9" max="9" width="6.42857142857143" customWidth="1"/>
    <col min="10" max="10" width="6" customWidth="1"/>
    <col min="11" max="11" width="7.14285714285714" customWidth="1"/>
    <col min="12" max="12" width="7" customWidth="1"/>
    <col min="13" max="13" width="8.57142857142857" customWidth="1"/>
    <col min="14" max="14" width="6" customWidth="1"/>
  </cols>
  <sheetData>
    <row r="1" ht="13.5" customHeight="1" spans="1:14">
      <c r="A1" s="67"/>
      <c r="B1" s="67"/>
      <c r="C1" s="68"/>
      <c r="D1" s="67"/>
      <c r="E1" s="67"/>
      <c r="F1" s="67"/>
      <c r="G1" s="67"/>
      <c r="H1" s="69"/>
      <c r="I1" s="60"/>
      <c r="J1" s="60"/>
      <c r="K1" s="60"/>
      <c r="L1" s="31"/>
      <c r="M1" s="87" t="s">
        <v>567</v>
      </c>
      <c r="N1" s="88"/>
    </row>
    <row r="2" ht="34.5" customHeight="1" spans="1:14">
      <c r="A2" s="33" t="str">
        <f>"2025"&amp;"年部门政府购买服务预算表"</f>
        <v>2025年部门政府购买服务预算表</v>
      </c>
      <c r="B2" s="70"/>
      <c r="C2" s="64"/>
      <c r="D2" s="70"/>
      <c r="E2" s="70"/>
      <c r="F2" s="70"/>
      <c r="G2" s="70"/>
      <c r="H2" s="71"/>
      <c r="I2" s="70"/>
      <c r="J2" s="70"/>
      <c r="K2" s="70"/>
      <c r="L2" s="64"/>
      <c r="M2" s="71"/>
      <c r="N2" s="70"/>
    </row>
    <row r="3" ht="18.75" customHeight="1" spans="1:14">
      <c r="A3" s="57" t="str">
        <f>"单位名称："&amp;"临沧市自然资源和规划局"</f>
        <v>单位名称：临沧市自然资源和规划局</v>
      </c>
      <c r="B3" s="58"/>
      <c r="C3" s="72"/>
      <c r="D3" s="58"/>
      <c r="E3" s="58"/>
      <c r="F3" s="58"/>
      <c r="G3" s="58"/>
      <c r="H3" s="69"/>
      <c r="I3" s="60"/>
      <c r="J3" s="60"/>
      <c r="K3" s="60"/>
      <c r="L3" s="65"/>
      <c r="M3" s="87" t="s">
        <v>179</v>
      </c>
      <c r="N3" s="88"/>
    </row>
    <row r="4" ht="18.75" customHeight="1" spans="1:14">
      <c r="A4" s="10" t="s">
        <v>536</v>
      </c>
      <c r="B4" s="73" t="s">
        <v>568</v>
      </c>
      <c r="C4" s="74" t="s">
        <v>569</v>
      </c>
      <c r="D4" s="38" t="s">
        <v>199</v>
      </c>
      <c r="E4" s="38"/>
      <c r="F4" s="38"/>
      <c r="G4" s="38"/>
      <c r="H4" s="75"/>
      <c r="I4" s="38"/>
      <c r="J4" s="38"/>
      <c r="K4" s="38"/>
      <c r="L4" s="66"/>
      <c r="M4" s="75"/>
      <c r="N4" s="39"/>
    </row>
    <row r="5" ht="17.25" customHeight="1" spans="1:14">
      <c r="A5" s="15"/>
      <c r="B5" s="76"/>
      <c r="C5" s="77"/>
      <c r="D5" s="76" t="s">
        <v>55</v>
      </c>
      <c r="E5" s="76" t="s">
        <v>58</v>
      </c>
      <c r="F5" s="76" t="s">
        <v>570</v>
      </c>
      <c r="G5" s="76" t="s">
        <v>543</v>
      </c>
      <c r="H5" s="77" t="s">
        <v>544</v>
      </c>
      <c r="I5" s="89" t="s">
        <v>77</v>
      </c>
      <c r="J5" s="89"/>
      <c r="K5" s="89"/>
      <c r="L5" s="90"/>
      <c r="M5" s="91"/>
      <c r="N5" s="78"/>
    </row>
    <row r="6" ht="54" customHeight="1" spans="1:14">
      <c r="A6" s="17"/>
      <c r="B6" s="78"/>
      <c r="C6" s="79"/>
      <c r="D6" s="78"/>
      <c r="E6" s="78"/>
      <c r="F6" s="78"/>
      <c r="G6" s="78"/>
      <c r="H6" s="79"/>
      <c r="I6" s="78" t="s">
        <v>57</v>
      </c>
      <c r="J6" s="78" t="s">
        <v>64</v>
      </c>
      <c r="K6" s="78" t="s">
        <v>65</v>
      </c>
      <c r="L6" s="92" t="s">
        <v>66</v>
      </c>
      <c r="M6" s="79" t="s">
        <v>67</v>
      </c>
      <c r="N6" s="78" t="s">
        <v>68</v>
      </c>
    </row>
    <row r="7" ht="33" customHeight="1" spans="1:14">
      <c r="A7" s="80">
        <v>1</v>
      </c>
      <c r="B7" s="80">
        <v>2</v>
      </c>
      <c r="C7" s="80">
        <v>3</v>
      </c>
      <c r="D7" s="80">
        <v>4</v>
      </c>
      <c r="E7" s="80">
        <v>5</v>
      </c>
      <c r="F7" s="80">
        <v>6</v>
      </c>
      <c r="G7" s="80">
        <v>7</v>
      </c>
      <c r="H7" s="80">
        <v>8</v>
      </c>
      <c r="I7" s="80">
        <v>9</v>
      </c>
      <c r="J7" s="80">
        <v>10</v>
      </c>
      <c r="K7" s="80">
        <v>11</v>
      </c>
      <c r="L7" s="80">
        <v>12</v>
      </c>
      <c r="M7" s="80">
        <v>13</v>
      </c>
      <c r="N7" s="80">
        <v>14</v>
      </c>
    </row>
    <row r="8" ht="33" customHeight="1" spans="1:14">
      <c r="A8" s="81" t="s">
        <v>70</v>
      </c>
      <c r="B8" s="82"/>
      <c r="C8" s="83"/>
      <c r="D8" s="23">
        <v>2150000</v>
      </c>
      <c r="E8" s="23">
        <v>2150000</v>
      </c>
      <c r="F8" s="23"/>
      <c r="G8" s="23"/>
      <c r="H8" s="23"/>
      <c r="I8" s="23"/>
      <c r="J8" s="23"/>
      <c r="K8" s="23"/>
      <c r="L8" s="23"/>
      <c r="M8" s="23"/>
      <c r="N8" s="23"/>
    </row>
    <row r="9" ht="33" customHeight="1" spans="1:14">
      <c r="A9" s="214" t="s">
        <v>260</v>
      </c>
      <c r="B9" s="82" t="s">
        <v>571</v>
      </c>
      <c r="C9" s="83" t="s">
        <v>572</v>
      </c>
      <c r="D9" s="23">
        <v>20000</v>
      </c>
      <c r="E9" s="23">
        <v>20000</v>
      </c>
      <c r="F9" s="23"/>
      <c r="G9" s="23"/>
      <c r="H9" s="23"/>
      <c r="I9" s="23"/>
      <c r="J9" s="23"/>
      <c r="K9" s="23"/>
      <c r="L9" s="23"/>
      <c r="M9" s="23"/>
      <c r="N9" s="23"/>
    </row>
    <row r="10" ht="33" customHeight="1" spans="1:14">
      <c r="A10" s="214" t="s">
        <v>260</v>
      </c>
      <c r="B10" s="82" t="s">
        <v>549</v>
      </c>
      <c r="C10" s="83" t="s">
        <v>573</v>
      </c>
      <c r="D10" s="23">
        <v>21000</v>
      </c>
      <c r="E10" s="23">
        <v>21000</v>
      </c>
      <c r="F10" s="23"/>
      <c r="G10" s="23"/>
      <c r="H10" s="23"/>
      <c r="I10" s="23"/>
      <c r="J10" s="23"/>
      <c r="K10" s="23"/>
      <c r="L10" s="23"/>
      <c r="M10" s="23"/>
      <c r="N10" s="23"/>
    </row>
    <row r="11" ht="33" customHeight="1" spans="1:14">
      <c r="A11" s="214" t="s">
        <v>260</v>
      </c>
      <c r="B11" s="82" t="s">
        <v>574</v>
      </c>
      <c r="C11" s="83" t="s">
        <v>575</v>
      </c>
      <c r="D11" s="23">
        <v>19000</v>
      </c>
      <c r="E11" s="23">
        <v>19000</v>
      </c>
      <c r="F11" s="23"/>
      <c r="G11" s="23"/>
      <c r="H11" s="23"/>
      <c r="I11" s="23"/>
      <c r="J11" s="23"/>
      <c r="K11" s="23"/>
      <c r="L11" s="23"/>
      <c r="M11" s="23"/>
      <c r="N11" s="23"/>
    </row>
    <row r="12" ht="33" customHeight="1" spans="1:14">
      <c r="A12" s="214" t="s">
        <v>320</v>
      </c>
      <c r="B12" s="82" t="s">
        <v>571</v>
      </c>
      <c r="C12" s="83" t="s">
        <v>572</v>
      </c>
      <c r="D12" s="23">
        <v>60000</v>
      </c>
      <c r="E12" s="23">
        <v>60000</v>
      </c>
      <c r="F12" s="23"/>
      <c r="G12" s="23"/>
      <c r="H12" s="23"/>
      <c r="I12" s="23"/>
      <c r="J12" s="23"/>
      <c r="K12" s="23"/>
      <c r="L12" s="23"/>
      <c r="M12" s="23"/>
      <c r="N12" s="23"/>
    </row>
    <row r="13" ht="33" customHeight="1" spans="1:14">
      <c r="A13" s="214" t="s">
        <v>320</v>
      </c>
      <c r="B13" s="82" t="s">
        <v>576</v>
      </c>
      <c r="C13" s="83" t="s">
        <v>573</v>
      </c>
      <c r="D13" s="23">
        <v>30000</v>
      </c>
      <c r="E13" s="23">
        <v>30000</v>
      </c>
      <c r="F13" s="23"/>
      <c r="G13" s="23"/>
      <c r="H13" s="23"/>
      <c r="I13" s="23"/>
      <c r="J13" s="23"/>
      <c r="K13" s="23"/>
      <c r="L13" s="23"/>
      <c r="M13" s="23"/>
      <c r="N13" s="23"/>
    </row>
    <row r="14" ht="33" customHeight="1" spans="1:14">
      <c r="A14" s="214" t="s">
        <v>305</v>
      </c>
      <c r="B14" s="82" t="s">
        <v>564</v>
      </c>
      <c r="C14" s="83" t="s">
        <v>572</v>
      </c>
      <c r="D14" s="23">
        <v>2000000</v>
      </c>
      <c r="E14" s="23">
        <v>2000000</v>
      </c>
      <c r="F14" s="23"/>
      <c r="G14" s="23"/>
      <c r="H14" s="23"/>
      <c r="I14" s="23"/>
      <c r="J14" s="23"/>
      <c r="K14" s="23"/>
      <c r="L14" s="23"/>
      <c r="M14" s="23"/>
      <c r="N14" s="23"/>
    </row>
    <row r="15" ht="33" customHeight="1" spans="1:14">
      <c r="A15" s="85" t="s">
        <v>55</v>
      </c>
      <c r="B15" s="25"/>
      <c r="C15" s="86"/>
      <c r="D15" s="23">
        <v>2150000</v>
      </c>
      <c r="E15" s="23">
        <v>2150000</v>
      </c>
      <c r="F15" s="23"/>
      <c r="G15" s="23"/>
      <c r="H15" s="23"/>
      <c r="I15" s="23"/>
      <c r="J15" s="23"/>
      <c r="K15" s="23"/>
      <c r="L15" s="23"/>
      <c r="M15" s="23"/>
      <c r="N15" s="23"/>
    </row>
  </sheetData>
  <mergeCells count="15">
    <mergeCell ref="M1:N1"/>
    <mergeCell ref="A2:N2"/>
    <mergeCell ref="A3:C3"/>
    <mergeCell ref="M3:N3"/>
    <mergeCell ref="D4:N4"/>
    <mergeCell ref="I5:N5"/>
    <mergeCell ref="A15:C15"/>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Zeros="0" workbookViewId="0">
      <selection activeCell="A2" sqref="A2:N10"/>
    </sheetView>
  </sheetViews>
  <sheetFormatPr defaultColWidth="9" defaultRowHeight="14.25" customHeight="1"/>
  <cols>
    <col min="1" max="1" width="30.4285714285714" customWidth="1"/>
    <col min="2" max="2" width="15.4285714285714" customWidth="1"/>
    <col min="3" max="3" width="16.7142857142857" customWidth="1"/>
    <col min="4" max="4" width="7.85714285714286" customWidth="1"/>
    <col min="5" max="12" width="11.7142857142857" customWidth="1"/>
    <col min="13" max="13" width="10.1428571428571" customWidth="1"/>
    <col min="14" max="14" width="12" customWidth="1"/>
  </cols>
  <sheetData>
    <row r="1" ht="13.5" customHeight="1" spans="1:14">
      <c r="A1" s="2"/>
      <c r="B1" s="2"/>
      <c r="C1" s="2"/>
      <c r="D1" s="55"/>
      <c r="L1" s="31"/>
      <c r="M1" s="31"/>
      <c r="N1" s="31" t="s">
        <v>577</v>
      </c>
    </row>
    <row r="2" ht="27.75" customHeight="1" spans="1:14">
      <c r="A2" s="56" t="str">
        <f>"2025"&amp;"年市对下转移支付预算表"</f>
        <v>2025年市对下转移支付预算表</v>
      </c>
      <c r="B2" s="5"/>
      <c r="C2" s="5"/>
      <c r="D2" s="5"/>
      <c r="E2" s="5"/>
      <c r="F2" s="5"/>
      <c r="G2" s="5"/>
      <c r="H2" s="5"/>
      <c r="I2" s="5"/>
      <c r="J2" s="5"/>
      <c r="K2" s="5"/>
      <c r="L2" s="64"/>
      <c r="M2" s="64"/>
      <c r="N2" s="5"/>
    </row>
    <row r="3" ht="18.75" customHeight="1" spans="1:14">
      <c r="A3" s="57" t="str">
        <f>"单位名称："&amp;"临沧市自然资源和规划局"</f>
        <v>单位名称：临沧市自然资源和规划局</v>
      </c>
      <c r="B3" s="58"/>
      <c r="C3" s="58"/>
      <c r="D3" s="59"/>
      <c r="E3" s="60"/>
      <c r="F3" s="60"/>
      <c r="G3" s="60"/>
      <c r="H3" s="60"/>
      <c r="I3" s="60"/>
      <c r="L3" s="65"/>
      <c r="M3" s="65"/>
      <c r="N3" s="31" t="s">
        <v>179</v>
      </c>
    </row>
    <row r="4" ht="18.75" customHeight="1" spans="1:14">
      <c r="A4" s="26" t="s">
        <v>578</v>
      </c>
      <c r="B4" s="11" t="s">
        <v>199</v>
      </c>
      <c r="C4" s="12"/>
      <c r="D4" s="12"/>
      <c r="E4" s="11" t="s">
        <v>579</v>
      </c>
      <c r="F4" s="12"/>
      <c r="G4" s="12"/>
      <c r="H4" s="12"/>
      <c r="I4" s="12"/>
      <c r="J4" s="12"/>
      <c r="K4" s="12"/>
      <c r="L4" s="66"/>
      <c r="M4" s="66"/>
      <c r="N4" s="13"/>
    </row>
    <row r="5" ht="46" customHeight="1" spans="1:14">
      <c r="A5" s="28"/>
      <c r="B5" s="27" t="s">
        <v>55</v>
      </c>
      <c r="C5" s="10" t="s">
        <v>58</v>
      </c>
      <c r="D5" s="61" t="s">
        <v>570</v>
      </c>
      <c r="E5" s="18" t="s">
        <v>580</v>
      </c>
      <c r="F5" s="18" t="s">
        <v>581</v>
      </c>
      <c r="G5" s="18" t="s">
        <v>582</v>
      </c>
      <c r="H5" s="18" t="s">
        <v>583</v>
      </c>
      <c r="I5" s="18" t="s">
        <v>584</v>
      </c>
      <c r="J5" s="18" t="s">
        <v>585</v>
      </c>
      <c r="K5" s="18" t="s">
        <v>586</v>
      </c>
      <c r="L5" s="19" t="s">
        <v>587</v>
      </c>
      <c r="M5" s="19" t="s">
        <v>588</v>
      </c>
      <c r="N5" s="19" t="s">
        <v>589</v>
      </c>
    </row>
    <row r="6" ht="18.75" customHeight="1" spans="1:14">
      <c r="A6" s="18">
        <v>1</v>
      </c>
      <c r="B6" s="18">
        <v>2</v>
      </c>
      <c r="C6" s="18">
        <v>3</v>
      </c>
      <c r="D6" s="62">
        <v>4</v>
      </c>
      <c r="E6" s="18">
        <v>5</v>
      </c>
      <c r="F6" s="18">
        <v>6</v>
      </c>
      <c r="G6" s="18">
        <v>7</v>
      </c>
      <c r="H6" s="62">
        <v>8</v>
      </c>
      <c r="I6" s="18">
        <v>9</v>
      </c>
      <c r="J6" s="18">
        <v>10</v>
      </c>
      <c r="K6" s="18">
        <v>11</v>
      </c>
      <c r="L6" s="19">
        <v>12</v>
      </c>
      <c r="M6" s="19">
        <v>13</v>
      </c>
      <c r="N6" s="19">
        <v>14</v>
      </c>
    </row>
    <row r="7" ht="42" customHeight="1" spans="1:14">
      <c r="A7" s="29" t="s">
        <v>70</v>
      </c>
      <c r="B7" s="23">
        <v>1870100</v>
      </c>
      <c r="C7" s="23">
        <v>1870100</v>
      </c>
      <c r="D7" s="23"/>
      <c r="E7" s="23">
        <v>351100</v>
      </c>
      <c r="F7" s="23">
        <v>37400</v>
      </c>
      <c r="G7" s="23">
        <v>125000</v>
      </c>
      <c r="H7" s="23">
        <v>131400</v>
      </c>
      <c r="I7" s="23">
        <v>399300</v>
      </c>
      <c r="J7" s="23">
        <v>190000</v>
      </c>
      <c r="K7" s="23">
        <v>472900</v>
      </c>
      <c r="L7" s="23">
        <v>163000</v>
      </c>
      <c r="M7" s="23"/>
      <c r="N7" s="23"/>
    </row>
    <row r="8" ht="42" customHeight="1" spans="1:14">
      <c r="A8" s="215" t="s">
        <v>590</v>
      </c>
      <c r="B8" s="23">
        <v>280000</v>
      </c>
      <c r="C8" s="23">
        <v>280000</v>
      </c>
      <c r="D8" s="23"/>
      <c r="E8" s="23">
        <v>65000</v>
      </c>
      <c r="F8" s="23">
        <v>33000</v>
      </c>
      <c r="G8" s="23">
        <v>21000</v>
      </c>
      <c r="H8" s="23">
        <v>34000</v>
      </c>
      <c r="I8" s="23">
        <v>38000</v>
      </c>
      <c r="J8" s="23">
        <v>22000</v>
      </c>
      <c r="K8" s="23">
        <v>25000</v>
      </c>
      <c r="L8" s="23">
        <v>42000</v>
      </c>
      <c r="M8" s="23"/>
      <c r="N8" s="23"/>
    </row>
    <row r="9" ht="42" customHeight="1" spans="1:14">
      <c r="A9" s="215" t="s">
        <v>591</v>
      </c>
      <c r="B9" s="23">
        <v>302100</v>
      </c>
      <c r="C9" s="23">
        <v>302100</v>
      </c>
      <c r="D9" s="23"/>
      <c r="E9" s="23">
        <v>121600</v>
      </c>
      <c r="F9" s="23">
        <v>4400</v>
      </c>
      <c r="G9" s="23">
        <v>48000</v>
      </c>
      <c r="H9" s="23">
        <v>62400</v>
      </c>
      <c r="I9" s="23">
        <v>46300</v>
      </c>
      <c r="J9" s="23"/>
      <c r="K9" s="23">
        <v>17400</v>
      </c>
      <c r="L9" s="23">
        <v>2000</v>
      </c>
      <c r="M9" s="23"/>
      <c r="N9" s="23"/>
    </row>
    <row r="10" ht="42" customHeight="1" spans="1:14">
      <c r="A10" s="215" t="s">
        <v>592</v>
      </c>
      <c r="B10" s="23">
        <v>1288000</v>
      </c>
      <c r="C10" s="23">
        <v>1288000</v>
      </c>
      <c r="D10" s="23"/>
      <c r="E10" s="23">
        <v>164500</v>
      </c>
      <c r="F10" s="23"/>
      <c r="G10" s="23">
        <v>56000</v>
      </c>
      <c r="H10" s="23">
        <v>35000</v>
      </c>
      <c r="I10" s="23">
        <v>315000</v>
      </c>
      <c r="J10" s="23">
        <v>168000</v>
      </c>
      <c r="K10" s="23">
        <v>430500</v>
      </c>
      <c r="L10" s="23">
        <v>119000</v>
      </c>
      <c r="M10" s="23"/>
      <c r="N10" s="23"/>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showZeros="0" topLeftCell="A10" workbookViewId="0">
      <selection activeCell="A2" sqref="A2:J22"/>
    </sheetView>
  </sheetViews>
  <sheetFormatPr defaultColWidth="9" defaultRowHeight="12" customHeight="1"/>
  <cols>
    <col min="1" max="1" width="23.8571428571429" customWidth="1"/>
    <col min="2" max="2" width="21.4285714285714" customWidth="1"/>
    <col min="3" max="3" width="11.2857142857143" customWidth="1"/>
    <col min="4" max="4" width="13.7142857142857" customWidth="1"/>
    <col min="5" max="5" width="28.2857142857143" customWidth="1"/>
    <col min="6" max="6" width="11.2857142857143" customWidth="1"/>
    <col min="7" max="7" width="8.14285714285714" customWidth="1"/>
    <col min="8" max="8" width="11" customWidth="1"/>
    <col min="9" max="9" width="10.5714285714286" customWidth="1"/>
    <col min="10" max="10" width="26.2857142857143" customWidth="1"/>
  </cols>
  <sheetData>
    <row r="1" ht="19.5" customHeight="1" spans="10:10">
      <c r="J1" s="31" t="s">
        <v>593</v>
      </c>
    </row>
    <row r="2" ht="36" customHeight="1" spans="1:10">
      <c r="A2" s="4" t="str">
        <f>"2025"&amp;"年市对下转移支付绩效目标表"</f>
        <v>2025年市对下转移支付绩效目标表</v>
      </c>
      <c r="B2" s="5"/>
      <c r="C2" s="5"/>
      <c r="D2" s="5"/>
      <c r="E2" s="5"/>
      <c r="F2" s="46"/>
      <c r="G2" s="5"/>
      <c r="H2" s="46"/>
      <c r="I2" s="46"/>
      <c r="J2" s="5"/>
    </row>
    <row r="3" ht="18.75" customHeight="1" spans="1:8">
      <c r="A3" s="47" t="str">
        <f>"单位名称："&amp;"临沧市自然资源和规划局"</f>
        <v>单位名称：临沧市自然资源和规划局</v>
      </c>
      <c r="B3" s="48"/>
      <c r="C3" s="48"/>
      <c r="D3" s="48"/>
      <c r="E3" s="48"/>
      <c r="F3" s="49"/>
      <c r="G3" s="48"/>
      <c r="H3" s="49"/>
    </row>
    <row r="4" ht="18.75" customHeight="1" spans="1:10">
      <c r="A4" s="40" t="s">
        <v>327</v>
      </c>
      <c r="B4" s="40" t="s">
        <v>328</v>
      </c>
      <c r="C4" s="40" t="s">
        <v>329</v>
      </c>
      <c r="D4" s="40" t="s">
        <v>330</v>
      </c>
      <c r="E4" s="40" t="s">
        <v>331</v>
      </c>
      <c r="F4" s="50" t="s">
        <v>332</v>
      </c>
      <c r="G4" s="40" t="s">
        <v>333</v>
      </c>
      <c r="H4" s="50" t="s">
        <v>334</v>
      </c>
      <c r="I4" s="50" t="s">
        <v>335</v>
      </c>
      <c r="J4" s="40" t="s">
        <v>336</v>
      </c>
    </row>
    <row r="5" ht="18.75" customHeight="1" spans="1:10">
      <c r="A5" s="40">
        <v>1</v>
      </c>
      <c r="B5" s="40">
        <v>2</v>
      </c>
      <c r="C5" s="40">
        <v>3</v>
      </c>
      <c r="D5" s="40">
        <v>4</v>
      </c>
      <c r="E5" s="40">
        <v>5</v>
      </c>
      <c r="F5" s="50">
        <v>6</v>
      </c>
      <c r="G5" s="40">
        <v>7</v>
      </c>
      <c r="H5" s="50">
        <v>8</v>
      </c>
      <c r="I5" s="50">
        <v>9</v>
      </c>
      <c r="J5" s="40">
        <v>10</v>
      </c>
    </row>
    <row r="6" ht="18.75" customHeight="1" spans="1:10">
      <c r="A6" s="51" t="s">
        <v>70</v>
      </c>
      <c r="B6" s="42"/>
      <c r="C6" s="42"/>
      <c r="D6" s="42"/>
      <c r="E6" s="44"/>
      <c r="F6" s="52"/>
      <c r="G6" s="44"/>
      <c r="H6" s="52"/>
      <c r="I6" s="52"/>
      <c r="J6" s="44"/>
    </row>
    <row r="7" ht="36" customHeight="1" spans="1:10">
      <c r="A7" s="216" t="s">
        <v>592</v>
      </c>
      <c r="B7" s="51" t="s">
        <v>594</v>
      </c>
      <c r="C7" s="51" t="s">
        <v>338</v>
      </c>
      <c r="D7" s="51" t="s">
        <v>339</v>
      </c>
      <c r="E7" s="51" t="s">
        <v>595</v>
      </c>
      <c r="F7" s="54" t="s">
        <v>341</v>
      </c>
      <c r="G7" s="51" t="s">
        <v>596</v>
      </c>
      <c r="H7" s="51" t="s">
        <v>343</v>
      </c>
      <c r="I7" s="51" t="s">
        <v>344</v>
      </c>
      <c r="J7" s="51" t="s">
        <v>595</v>
      </c>
    </row>
    <row r="8" ht="36" customHeight="1" spans="1:10">
      <c r="A8" s="216" t="s">
        <v>592</v>
      </c>
      <c r="B8" s="51" t="s">
        <v>594</v>
      </c>
      <c r="C8" s="51" t="s">
        <v>338</v>
      </c>
      <c r="D8" s="51" t="s">
        <v>339</v>
      </c>
      <c r="E8" s="51" t="s">
        <v>597</v>
      </c>
      <c r="F8" s="54" t="s">
        <v>341</v>
      </c>
      <c r="G8" s="51" t="s">
        <v>598</v>
      </c>
      <c r="H8" s="51" t="s">
        <v>343</v>
      </c>
      <c r="I8" s="51" t="s">
        <v>344</v>
      </c>
      <c r="J8" s="51" t="s">
        <v>597</v>
      </c>
    </row>
    <row r="9" ht="22" customHeight="1" spans="1:10">
      <c r="A9" s="216" t="s">
        <v>592</v>
      </c>
      <c r="B9" s="51" t="s">
        <v>594</v>
      </c>
      <c r="C9" s="51" t="s">
        <v>338</v>
      </c>
      <c r="D9" s="51" t="s">
        <v>345</v>
      </c>
      <c r="E9" s="51" t="s">
        <v>599</v>
      </c>
      <c r="F9" s="54" t="s">
        <v>341</v>
      </c>
      <c r="G9" s="51" t="s">
        <v>600</v>
      </c>
      <c r="H9" s="51" t="s">
        <v>347</v>
      </c>
      <c r="I9" s="51" t="s">
        <v>344</v>
      </c>
      <c r="J9" s="51" t="s">
        <v>599</v>
      </c>
    </row>
    <row r="10" ht="26" customHeight="1" spans="1:10">
      <c r="A10" s="216" t="s">
        <v>592</v>
      </c>
      <c r="B10" s="51" t="s">
        <v>594</v>
      </c>
      <c r="C10" s="51" t="s">
        <v>348</v>
      </c>
      <c r="D10" s="51" t="s">
        <v>417</v>
      </c>
      <c r="E10" s="51" t="s">
        <v>601</v>
      </c>
      <c r="F10" s="54" t="s">
        <v>341</v>
      </c>
      <c r="G10" s="51" t="s">
        <v>602</v>
      </c>
      <c r="H10" s="51" t="s">
        <v>420</v>
      </c>
      <c r="I10" s="51" t="s">
        <v>344</v>
      </c>
      <c r="J10" s="51" t="s">
        <v>601</v>
      </c>
    </row>
    <row r="11" ht="36" customHeight="1" spans="1:10">
      <c r="A11" s="216" t="s">
        <v>592</v>
      </c>
      <c r="B11" s="51" t="s">
        <v>594</v>
      </c>
      <c r="C11" s="51" t="s">
        <v>348</v>
      </c>
      <c r="D11" s="51" t="s">
        <v>349</v>
      </c>
      <c r="E11" s="51" t="s">
        <v>603</v>
      </c>
      <c r="F11" s="54" t="s">
        <v>341</v>
      </c>
      <c r="G11" s="51" t="s">
        <v>359</v>
      </c>
      <c r="H11" s="51" t="s">
        <v>353</v>
      </c>
      <c r="I11" s="51" t="s">
        <v>344</v>
      </c>
      <c r="J11" s="51" t="s">
        <v>603</v>
      </c>
    </row>
    <row r="12" ht="23" customHeight="1" spans="1:10">
      <c r="A12" s="216" t="s">
        <v>592</v>
      </c>
      <c r="B12" s="51" t="s">
        <v>594</v>
      </c>
      <c r="C12" s="51" t="s">
        <v>356</v>
      </c>
      <c r="D12" s="51" t="s">
        <v>357</v>
      </c>
      <c r="E12" s="51" t="s">
        <v>604</v>
      </c>
      <c r="F12" s="54" t="s">
        <v>341</v>
      </c>
      <c r="G12" s="51" t="s">
        <v>359</v>
      </c>
      <c r="H12" s="51" t="s">
        <v>353</v>
      </c>
      <c r="I12" s="51" t="s">
        <v>344</v>
      </c>
      <c r="J12" s="51" t="s">
        <v>604</v>
      </c>
    </row>
    <row r="13" ht="23" customHeight="1" spans="1:10">
      <c r="A13" s="216" t="s">
        <v>590</v>
      </c>
      <c r="B13" s="51" t="s">
        <v>605</v>
      </c>
      <c r="C13" s="51" t="s">
        <v>338</v>
      </c>
      <c r="D13" s="51" t="s">
        <v>339</v>
      </c>
      <c r="E13" s="51" t="s">
        <v>606</v>
      </c>
      <c r="F13" s="54" t="s">
        <v>351</v>
      </c>
      <c r="G13" s="51" t="s">
        <v>352</v>
      </c>
      <c r="H13" s="51" t="s">
        <v>353</v>
      </c>
      <c r="I13" s="51" t="s">
        <v>344</v>
      </c>
      <c r="J13" s="51" t="s">
        <v>606</v>
      </c>
    </row>
    <row r="14" ht="36" customHeight="1" spans="1:10">
      <c r="A14" s="216" t="s">
        <v>590</v>
      </c>
      <c r="B14" s="51" t="s">
        <v>605</v>
      </c>
      <c r="C14" s="51" t="s">
        <v>338</v>
      </c>
      <c r="D14" s="51" t="s">
        <v>345</v>
      </c>
      <c r="E14" s="51" t="s">
        <v>607</v>
      </c>
      <c r="F14" s="54" t="s">
        <v>341</v>
      </c>
      <c r="G14" s="51" t="s">
        <v>359</v>
      </c>
      <c r="H14" s="51" t="s">
        <v>353</v>
      </c>
      <c r="I14" s="51" t="s">
        <v>344</v>
      </c>
      <c r="J14" s="51" t="s">
        <v>608</v>
      </c>
    </row>
    <row r="15" ht="49" customHeight="1" spans="1:10">
      <c r="A15" s="216" t="s">
        <v>590</v>
      </c>
      <c r="B15" s="51" t="s">
        <v>605</v>
      </c>
      <c r="C15" s="51" t="s">
        <v>348</v>
      </c>
      <c r="D15" s="51" t="s">
        <v>417</v>
      </c>
      <c r="E15" s="51" t="s">
        <v>609</v>
      </c>
      <c r="F15" s="54" t="s">
        <v>383</v>
      </c>
      <c r="G15" s="51" t="s">
        <v>419</v>
      </c>
      <c r="H15" s="51" t="s">
        <v>420</v>
      </c>
      <c r="I15" s="51" t="s">
        <v>344</v>
      </c>
      <c r="J15" s="51" t="s">
        <v>610</v>
      </c>
    </row>
    <row r="16" ht="36" customHeight="1" spans="1:10">
      <c r="A16" s="216" t="s">
        <v>590</v>
      </c>
      <c r="B16" s="51" t="s">
        <v>605</v>
      </c>
      <c r="C16" s="51" t="s">
        <v>348</v>
      </c>
      <c r="D16" s="51" t="s">
        <v>349</v>
      </c>
      <c r="E16" s="51" t="s">
        <v>611</v>
      </c>
      <c r="F16" s="54" t="s">
        <v>383</v>
      </c>
      <c r="G16" s="51" t="s">
        <v>391</v>
      </c>
      <c r="H16" s="51" t="s">
        <v>422</v>
      </c>
      <c r="I16" s="51" t="s">
        <v>344</v>
      </c>
      <c r="J16" s="51" t="s">
        <v>611</v>
      </c>
    </row>
    <row r="17" ht="25" customHeight="1" spans="1:10">
      <c r="A17" s="216" t="s">
        <v>590</v>
      </c>
      <c r="B17" s="51" t="s">
        <v>605</v>
      </c>
      <c r="C17" s="51" t="s">
        <v>356</v>
      </c>
      <c r="D17" s="51" t="s">
        <v>357</v>
      </c>
      <c r="E17" s="51" t="s">
        <v>423</v>
      </c>
      <c r="F17" s="54" t="s">
        <v>351</v>
      </c>
      <c r="G17" s="51" t="s">
        <v>352</v>
      </c>
      <c r="H17" s="51" t="s">
        <v>353</v>
      </c>
      <c r="I17" s="51" t="s">
        <v>344</v>
      </c>
      <c r="J17" s="51" t="s">
        <v>424</v>
      </c>
    </row>
    <row r="18" ht="36" customHeight="1" spans="1:10">
      <c r="A18" s="216" t="s">
        <v>591</v>
      </c>
      <c r="B18" s="51" t="s">
        <v>612</v>
      </c>
      <c r="C18" s="51" t="s">
        <v>338</v>
      </c>
      <c r="D18" s="51" t="s">
        <v>339</v>
      </c>
      <c r="E18" s="51" t="s">
        <v>613</v>
      </c>
      <c r="F18" s="54" t="s">
        <v>341</v>
      </c>
      <c r="G18" s="51" t="s">
        <v>359</v>
      </c>
      <c r="H18" s="51" t="s">
        <v>353</v>
      </c>
      <c r="I18" s="51" t="s">
        <v>344</v>
      </c>
      <c r="J18" s="51" t="s">
        <v>613</v>
      </c>
    </row>
    <row r="19" ht="36" customHeight="1" spans="1:10">
      <c r="A19" s="216" t="s">
        <v>591</v>
      </c>
      <c r="B19" s="51" t="s">
        <v>612</v>
      </c>
      <c r="C19" s="51" t="s">
        <v>338</v>
      </c>
      <c r="D19" s="51" t="s">
        <v>345</v>
      </c>
      <c r="E19" s="51" t="s">
        <v>614</v>
      </c>
      <c r="F19" s="54" t="s">
        <v>341</v>
      </c>
      <c r="G19" s="51" t="s">
        <v>359</v>
      </c>
      <c r="H19" s="51" t="s">
        <v>353</v>
      </c>
      <c r="I19" s="51" t="s">
        <v>344</v>
      </c>
      <c r="J19" s="51" t="s">
        <v>614</v>
      </c>
    </row>
    <row r="20" ht="21" customHeight="1" spans="1:10">
      <c r="A20" s="216" t="s">
        <v>591</v>
      </c>
      <c r="B20" s="51" t="s">
        <v>612</v>
      </c>
      <c r="C20" s="51" t="s">
        <v>348</v>
      </c>
      <c r="D20" s="51" t="s">
        <v>349</v>
      </c>
      <c r="E20" s="51" t="s">
        <v>615</v>
      </c>
      <c r="F20" s="54" t="s">
        <v>351</v>
      </c>
      <c r="G20" s="51" t="s">
        <v>386</v>
      </c>
      <c r="H20" s="51" t="s">
        <v>353</v>
      </c>
      <c r="I20" s="51" t="s">
        <v>344</v>
      </c>
      <c r="J20" s="51" t="s">
        <v>615</v>
      </c>
    </row>
    <row r="21" ht="21" customHeight="1" spans="1:10">
      <c r="A21" s="216" t="s">
        <v>591</v>
      </c>
      <c r="B21" s="51" t="s">
        <v>612</v>
      </c>
      <c r="C21" s="51" t="s">
        <v>348</v>
      </c>
      <c r="D21" s="51" t="s">
        <v>395</v>
      </c>
      <c r="E21" s="51" t="s">
        <v>616</v>
      </c>
      <c r="F21" s="54" t="s">
        <v>351</v>
      </c>
      <c r="G21" s="51" t="s">
        <v>386</v>
      </c>
      <c r="H21" s="51" t="s">
        <v>353</v>
      </c>
      <c r="I21" s="51" t="s">
        <v>344</v>
      </c>
      <c r="J21" s="51" t="s">
        <v>616</v>
      </c>
    </row>
    <row r="22" ht="21" customHeight="1" spans="1:10">
      <c r="A22" s="216" t="s">
        <v>591</v>
      </c>
      <c r="B22" s="51" t="s">
        <v>612</v>
      </c>
      <c r="C22" s="51" t="s">
        <v>356</v>
      </c>
      <c r="D22" s="51" t="s">
        <v>357</v>
      </c>
      <c r="E22" s="51" t="s">
        <v>617</v>
      </c>
      <c r="F22" s="54" t="s">
        <v>351</v>
      </c>
      <c r="G22" s="51" t="s">
        <v>352</v>
      </c>
      <c r="H22" s="51" t="s">
        <v>353</v>
      </c>
      <c r="I22" s="51" t="s">
        <v>344</v>
      </c>
      <c r="J22" s="51" t="s">
        <v>617</v>
      </c>
    </row>
  </sheetData>
  <mergeCells count="8">
    <mergeCell ref="A2:J2"/>
    <mergeCell ref="A3:H3"/>
    <mergeCell ref="A7:A12"/>
    <mergeCell ref="A13:A17"/>
    <mergeCell ref="A18:A22"/>
    <mergeCell ref="B7:B12"/>
    <mergeCell ref="B13:B17"/>
    <mergeCell ref="B18:B22"/>
  </mergeCells>
  <printOptions horizontalCentered="1"/>
  <pageMargins left="0.357638888888889" right="0.357638888888889" top="0.60625" bottom="0.409027777777778" header="0.5" footer="0.5"/>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Zeros="0" workbookViewId="0">
      <selection activeCell="C14" sqref="C14"/>
    </sheetView>
  </sheetViews>
  <sheetFormatPr defaultColWidth="9" defaultRowHeight="12" customHeight="1" outlineLevelCol="7"/>
  <cols>
    <col min="1" max="1" width="27.8571428571429" customWidth="1"/>
    <col min="2" max="2" width="18.7047619047619" customWidth="1"/>
    <col min="3" max="3" width="25.8571428571429" customWidth="1"/>
    <col min="4" max="4" width="17" customWidth="1"/>
    <col min="5" max="5" width="16.4285714285714" customWidth="1"/>
    <col min="6" max="8" width="17.8571428571429" customWidth="1"/>
  </cols>
  <sheetData>
    <row r="1" ht="14.25" customHeight="1" spans="8:8">
      <c r="H1" s="32" t="s">
        <v>618</v>
      </c>
    </row>
    <row r="2" ht="34.5" customHeight="1" spans="1:8">
      <c r="A2" s="33" t="str">
        <f>"2025"&amp;"年新增资产配置表"</f>
        <v>2025年新增资产配置表</v>
      </c>
      <c r="B2" s="5"/>
      <c r="C2" s="5"/>
      <c r="D2" s="5"/>
      <c r="E2" s="5"/>
      <c r="F2" s="5"/>
      <c r="G2" s="5"/>
      <c r="H2" s="5"/>
    </row>
    <row r="3" ht="19.5" customHeight="1" spans="1:8">
      <c r="A3" s="34" t="str">
        <f>"单位名称："&amp;"临沧市自然资源和规划局"</f>
        <v>单位名称：临沧市自然资源和规划局</v>
      </c>
      <c r="B3" s="7"/>
      <c r="C3" s="35"/>
      <c r="H3" s="36" t="s">
        <v>179</v>
      </c>
    </row>
    <row r="4" ht="18.75" customHeight="1" spans="1:8">
      <c r="A4" s="10" t="s">
        <v>192</v>
      </c>
      <c r="B4" s="10" t="s">
        <v>619</v>
      </c>
      <c r="C4" s="10" t="s">
        <v>620</v>
      </c>
      <c r="D4" s="10" t="s">
        <v>621</v>
      </c>
      <c r="E4" s="10" t="s">
        <v>622</v>
      </c>
      <c r="F4" s="37" t="s">
        <v>623</v>
      </c>
      <c r="G4" s="38"/>
      <c r="H4" s="39"/>
    </row>
    <row r="5" ht="18.75" customHeight="1" spans="1:8">
      <c r="A5" s="17"/>
      <c r="B5" s="17"/>
      <c r="C5" s="17"/>
      <c r="D5" s="17"/>
      <c r="E5" s="17"/>
      <c r="F5" s="40" t="s">
        <v>540</v>
      </c>
      <c r="G5" s="40" t="s">
        <v>624</v>
      </c>
      <c r="H5" s="40" t="s">
        <v>625</v>
      </c>
    </row>
    <row r="6" ht="28" customHeight="1" spans="1:8">
      <c r="A6" s="40">
        <v>1</v>
      </c>
      <c r="B6" s="40">
        <v>2</v>
      </c>
      <c r="C6" s="40">
        <v>3</v>
      </c>
      <c r="D6" s="40">
        <v>4</v>
      </c>
      <c r="E6" s="40">
        <v>5</v>
      </c>
      <c r="F6" s="40">
        <v>6</v>
      </c>
      <c r="G6" s="41">
        <v>7</v>
      </c>
      <c r="H6" s="40">
        <v>8</v>
      </c>
    </row>
    <row r="7" ht="28" customHeight="1" spans="1:8">
      <c r="A7" s="42" t="s">
        <v>70</v>
      </c>
      <c r="B7" s="42" t="s">
        <v>626</v>
      </c>
      <c r="C7" s="42" t="s">
        <v>627</v>
      </c>
      <c r="D7" s="42" t="s">
        <v>560</v>
      </c>
      <c r="E7" s="42" t="s">
        <v>561</v>
      </c>
      <c r="F7" s="43">
        <v>1</v>
      </c>
      <c r="G7" s="23">
        <v>25000</v>
      </c>
      <c r="H7" s="23">
        <v>25000</v>
      </c>
    </row>
    <row r="8" ht="28" customHeight="1" spans="1:8">
      <c r="A8" s="42" t="s">
        <v>70</v>
      </c>
      <c r="B8" s="42" t="s">
        <v>626</v>
      </c>
      <c r="C8" s="42" t="s">
        <v>628</v>
      </c>
      <c r="D8" s="42" t="s">
        <v>558</v>
      </c>
      <c r="E8" s="42" t="s">
        <v>343</v>
      </c>
      <c r="F8" s="43">
        <v>1</v>
      </c>
      <c r="G8" s="23">
        <v>10000</v>
      </c>
      <c r="H8" s="23">
        <v>10000</v>
      </c>
    </row>
    <row r="9" ht="28" customHeight="1" spans="1:8">
      <c r="A9" s="42" t="s">
        <v>70</v>
      </c>
      <c r="B9" s="42" t="s">
        <v>629</v>
      </c>
      <c r="C9" s="42" t="s">
        <v>630</v>
      </c>
      <c r="D9" s="42" t="s">
        <v>552</v>
      </c>
      <c r="E9" s="42" t="s">
        <v>553</v>
      </c>
      <c r="F9" s="43">
        <v>9</v>
      </c>
      <c r="G9" s="23">
        <v>500</v>
      </c>
      <c r="H9" s="23">
        <v>4500</v>
      </c>
    </row>
    <row r="10" ht="28" customHeight="1" spans="1:8">
      <c r="A10" s="42" t="s">
        <v>70</v>
      </c>
      <c r="B10" s="42" t="s">
        <v>629</v>
      </c>
      <c r="C10" s="42" t="s">
        <v>631</v>
      </c>
      <c r="D10" s="42" t="s">
        <v>562</v>
      </c>
      <c r="E10" s="42" t="s">
        <v>563</v>
      </c>
      <c r="F10" s="43">
        <v>15</v>
      </c>
      <c r="G10" s="23">
        <v>500</v>
      </c>
      <c r="H10" s="23">
        <v>7500</v>
      </c>
    </row>
    <row r="11" ht="28" customHeight="1" spans="1:8">
      <c r="A11" s="44" t="s">
        <v>55</v>
      </c>
      <c r="B11" s="45"/>
      <c r="C11" s="45"/>
      <c r="D11" s="45"/>
      <c r="E11" s="45"/>
      <c r="F11" s="43">
        <v>26</v>
      </c>
      <c r="G11" s="23">
        <v>36000</v>
      </c>
      <c r="H11" s="23">
        <v>47000</v>
      </c>
    </row>
  </sheetData>
  <mergeCells count="9">
    <mergeCell ref="A2:H2"/>
    <mergeCell ref="A3:C3"/>
    <mergeCell ref="F4:H4"/>
    <mergeCell ref="A11:E11"/>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showZeros="0" workbookViewId="0">
      <selection activeCell="G17" sqref="G17"/>
    </sheetView>
  </sheetViews>
  <sheetFormatPr defaultColWidth="9" defaultRowHeight="14.25" customHeight="1"/>
  <cols>
    <col min="1" max="1" width="13.4285714285714" customWidth="1"/>
    <col min="2" max="2" width="16.5714285714286" customWidth="1"/>
    <col min="3" max="3" width="12.5714285714286" customWidth="1"/>
    <col min="4" max="4" width="15.7142857142857" customWidth="1"/>
    <col min="5" max="5" width="16.7142857142857" customWidth="1"/>
    <col min="6" max="6" width="16.4285714285714" customWidth="1"/>
    <col min="7" max="7" width="16.8571428571429" customWidth="1"/>
    <col min="8" max="8" width="8.71428571428571" customWidth="1"/>
    <col min="9" max="11" width="15.4285714285714" customWidth="1"/>
  </cols>
  <sheetData>
    <row r="1" ht="19.5" customHeight="1" spans="4:11">
      <c r="D1" s="1"/>
      <c r="E1" s="1"/>
      <c r="F1" s="1"/>
      <c r="G1" s="1"/>
      <c r="H1" s="2"/>
      <c r="I1" s="2"/>
      <c r="J1" s="2"/>
      <c r="K1" s="31" t="s">
        <v>632</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"单位名称："&amp;"临沧市自然资源和规划局"</f>
        <v>单位名称：临沧市自然资源和规划局</v>
      </c>
      <c r="B3" s="7"/>
      <c r="C3" s="7"/>
      <c r="D3" s="7"/>
      <c r="E3" s="7"/>
      <c r="F3" s="7"/>
      <c r="G3" s="7"/>
      <c r="H3" s="8"/>
      <c r="I3" s="8"/>
      <c r="J3" s="8"/>
      <c r="K3" s="3" t="s">
        <v>179</v>
      </c>
    </row>
    <row r="4" ht="18.75" customHeight="1" spans="1:11">
      <c r="A4" s="9" t="s">
        <v>271</v>
      </c>
      <c r="B4" s="9" t="s">
        <v>194</v>
      </c>
      <c r="C4" s="9" t="s">
        <v>272</v>
      </c>
      <c r="D4" s="10" t="s">
        <v>195</v>
      </c>
      <c r="E4" s="10" t="s">
        <v>196</v>
      </c>
      <c r="F4" s="10" t="s">
        <v>273</v>
      </c>
      <c r="G4" s="10" t="s">
        <v>274</v>
      </c>
      <c r="H4" s="26" t="s">
        <v>55</v>
      </c>
      <c r="I4" s="11" t="s">
        <v>633</v>
      </c>
      <c r="J4" s="12"/>
      <c r="K4" s="13"/>
    </row>
    <row r="5" ht="18.75" customHeight="1" spans="1:11">
      <c r="A5" s="14"/>
      <c r="B5" s="14"/>
      <c r="C5" s="14"/>
      <c r="D5" s="15"/>
      <c r="E5" s="15"/>
      <c r="F5" s="15"/>
      <c r="G5" s="15"/>
      <c r="H5" s="27"/>
      <c r="I5" s="10" t="s">
        <v>58</v>
      </c>
      <c r="J5" s="10" t="s">
        <v>59</v>
      </c>
      <c r="K5" s="10" t="s">
        <v>60</v>
      </c>
    </row>
    <row r="6" ht="18.75" customHeight="1" spans="1:11">
      <c r="A6" s="16"/>
      <c r="B6" s="16"/>
      <c r="C6" s="16"/>
      <c r="D6" s="17"/>
      <c r="E6" s="17"/>
      <c r="F6" s="17"/>
      <c r="G6" s="17"/>
      <c r="H6" s="28"/>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55</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Zeros="0" zoomScale="80" zoomScaleNormal="80" topLeftCell="A2" workbookViewId="0">
      <selection activeCell="A2" sqref="$A1:$XFD1048576"/>
    </sheetView>
  </sheetViews>
  <sheetFormatPr defaultColWidth="9" defaultRowHeight="14.25" customHeight="1" outlineLevelCol="6"/>
  <cols>
    <col min="1" max="1" width="23.2857142857143" customWidth="1"/>
    <col min="2" max="2" width="15.8571428571429" customWidth="1"/>
    <col min="3" max="3" width="63.5714285714286" customWidth="1"/>
    <col min="4" max="4" width="16.3047619047619" customWidth="1"/>
    <col min="5" max="5" width="16.5714285714286" customWidth="1"/>
    <col min="6" max="7" width="12.2857142857143" customWidth="1"/>
  </cols>
  <sheetData>
    <row r="1" ht="18.75" customHeight="1" spans="4:7">
      <c r="D1" s="1"/>
      <c r="E1" s="2"/>
      <c r="F1" s="2"/>
      <c r="G1" s="3" t="s">
        <v>634</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"单位名称："&amp;"临沧市自然资源和规划局"</f>
        <v>单位名称：临沧市自然资源和规划局</v>
      </c>
      <c r="B3" s="7"/>
      <c r="C3" s="7"/>
      <c r="D3" s="7"/>
      <c r="E3" s="8"/>
      <c r="F3" s="8"/>
      <c r="G3" s="3" t="s">
        <v>179</v>
      </c>
    </row>
    <row r="4" ht="18.75" customHeight="1" spans="1:7">
      <c r="A4" s="9" t="s">
        <v>272</v>
      </c>
      <c r="B4" s="9" t="s">
        <v>271</v>
      </c>
      <c r="C4" s="9" t="s">
        <v>194</v>
      </c>
      <c r="D4" s="10" t="s">
        <v>635</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24" customHeight="1" spans="1:7">
      <c r="A7" s="18">
        <v>1</v>
      </c>
      <c r="B7" s="18">
        <v>2</v>
      </c>
      <c r="C7" s="18">
        <v>3</v>
      </c>
      <c r="D7" s="18">
        <v>4</v>
      </c>
      <c r="E7" s="18">
        <v>5</v>
      </c>
      <c r="F7" s="18">
        <v>6</v>
      </c>
      <c r="G7" s="19">
        <v>7</v>
      </c>
    </row>
    <row r="8" ht="24" customHeight="1" spans="1:7">
      <c r="A8" s="20" t="s">
        <v>70</v>
      </c>
      <c r="B8" s="21"/>
      <c r="C8" s="21"/>
      <c r="D8" s="22"/>
      <c r="E8" s="23">
        <v>19896900</v>
      </c>
      <c r="F8" s="23"/>
      <c r="G8" s="23"/>
    </row>
    <row r="9" ht="24" customHeight="1" spans="1:7">
      <c r="A9" s="20"/>
      <c r="B9" s="20" t="s">
        <v>636</v>
      </c>
      <c r="C9" s="20" t="s">
        <v>301</v>
      </c>
      <c r="D9" s="22" t="s">
        <v>637</v>
      </c>
      <c r="E9" s="23">
        <v>1200000</v>
      </c>
      <c r="F9" s="23"/>
      <c r="G9" s="23"/>
    </row>
    <row r="10" ht="24" customHeight="1" spans="1:7">
      <c r="A10" s="24"/>
      <c r="B10" s="20" t="s">
        <v>636</v>
      </c>
      <c r="C10" s="20" t="s">
        <v>284</v>
      </c>
      <c r="D10" s="22" t="s">
        <v>637</v>
      </c>
      <c r="E10" s="23">
        <v>500000</v>
      </c>
      <c r="F10" s="23"/>
      <c r="G10" s="23"/>
    </row>
    <row r="11" ht="24" customHeight="1" spans="1:7">
      <c r="A11" s="24"/>
      <c r="B11" s="20" t="s">
        <v>636</v>
      </c>
      <c r="C11" s="20" t="s">
        <v>299</v>
      </c>
      <c r="D11" s="22" t="s">
        <v>637</v>
      </c>
      <c r="E11" s="23">
        <v>1963800</v>
      </c>
      <c r="F11" s="23"/>
      <c r="G11" s="23"/>
    </row>
    <row r="12" ht="24" customHeight="1" spans="1:7">
      <c r="A12" s="24"/>
      <c r="B12" s="20" t="s">
        <v>636</v>
      </c>
      <c r="C12" s="20" t="s">
        <v>307</v>
      </c>
      <c r="D12" s="22" t="s">
        <v>637</v>
      </c>
      <c r="E12" s="23">
        <v>1620000</v>
      </c>
      <c r="F12" s="23"/>
      <c r="G12" s="23"/>
    </row>
    <row r="13" ht="24" customHeight="1" spans="1:7">
      <c r="A13" s="24"/>
      <c r="B13" s="20" t="s">
        <v>636</v>
      </c>
      <c r="C13" s="20" t="s">
        <v>289</v>
      </c>
      <c r="D13" s="22" t="s">
        <v>637</v>
      </c>
      <c r="E13" s="23">
        <v>3200000</v>
      </c>
      <c r="F13" s="23"/>
      <c r="G13" s="23"/>
    </row>
    <row r="14" ht="24" customHeight="1" spans="1:7">
      <c r="A14" s="24"/>
      <c r="B14" s="20" t="s">
        <v>636</v>
      </c>
      <c r="C14" s="20" t="s">
        <v>291</v>
      </c>
      <c r="D14" s="22" t="s">
        <v>637</v>
      </c>
      <c r="E14" s="23">
        <v>325000</v>
      </c>
      <c r="F14" s="23"/>
      <c r="G14" s="23"/>
    </row>
    <row r="15" ht="24" customHeight="1" spans="1:7">
      <c r="A15" s="24"/>
      <c r="B15" s="20" t="s">
        <v>636</v>
      </c>
      <c r="C15" s="20" t="s">
        <v>314</v>
      </c>
      <c r="D15" s="22" t="s">
        <v>637</v>
      </c>
      <c r="E15" s="23">
        <v>131000</v>
      </c>
      <c r="F15" s="23"/>
      <c r="G15" s="23"/>
    </row>
    <row r="16" ht="24" customHeight="1" spans="1:7">
      <c r="A16" s="24"/>
      <c r="B16" s="20" t="s">
        <v>636</v>
      </c>
      <c r="C16" s="20" t="s">
        <v>309</v>
      </c>
      <c r="D16" s="22" t="s">
        <v>637</v>
      </c>
      <c r="E16" s="23">
        <v>803200</v>
      </c>
      <c r="F16" s="23"/>
      <c r="G16" s="23"/>
    </row>
    <row r="17" ht="24" customHeight="1" spans="1:7">
      <c r="A17" s="24"/>
      <c r="B17" s="20" t="s">
        <v>636</v>
      </c>
      <c r="C17" s="20" t="s">
        <v>316</v>
      </c>
      <c r="D17" s="22" t="s">
        <v>637</v>
      </c>
      <c r="E17" s="23">
        <v>300000</v>
      </c>
      <c r="F17" s="23"/>
      <c r="G17" s="23"/>
    </row>
    <row r="18" ht="24" customHeight="1" spans="1:7">
      <c r="A18" s="24"/>
      <c r="B18" s="20" t="s">
        <v>636</v>
      </c>
      <c r="C18" s="20" t="s">
        <v>305</v>
      </c>
      <c r="D18" s="22" t="s">
        <v>637</v>
      </c>
      <c r="E18" s="23">
        <v>2200000</v>
      </c>
      <c r="F18" s="23"/>
      <c r="G18" s="23"/>
    </row>
    <row r="19" ht="24" customHeight="1" spans="1:7">
      <c r="A19" s="24"/>
      <c r="B19" s="20" t="s">
        <v>638</v>
      </c>
      <c r="C19" s="20" t="s">
        <v>286</v>
      </c>
      <c r="D19" s="22" t="s">
        <v>637</v>
      </c>
      <c r="E19" s="23">
        <v>958800</v>
      </c>
      <c r="F19" s="23"/>
      <c r="G19" s="23"/>
    </row>
    <row r="20" ht="24" customHeight="1" spans="1:7">
      <c r="A20" s="24"/>
      <c r="B20" s="20" t="s">
        <v>639</v>
      </c>
      <c r="C20" s="20" t="s">
        <v>311</v>
      </c>
      <c r="D20" s="22" t="s">
        <v>637</v>
      </c>
      <c r="E20" s="23">
        <v>490000</v>
      </c>
      <c r="F20" s="23"/>
      <c r="G20" s="23"/>
    </row>
    <row r="21" ht="24" customHeight="1" spans="1:7">
      <c r="A21" s="24"/>
      <c r="B21" s="20" t="s">
        <v>639</v>
      </c>
      <c r="C21" s="20" t="s">
        <v>318</v>
      </c>
      <c r="D21" s="22" t="s">
        <v>637</v>
      </c>
      <c r="E21" s="23">
        <v>2250000</v>
      </c>
      <c r="F21" s="23"/>
      <c r="G21" s="23"/>
    </row>
    <row r="22" ht="24" customHeight="1" spans="1:7">
      <c r="A22" s="24"/>
      <c r="B22" s="20" t="s">
        <v>639</v>
      </c>
      <c r="C22" s="20" t="s">
        <v>320</v>
      </c>
      <c r="D22" s="22" t="s">
        <v>637</v>
      </c>
      <c r="E22" s="23">
        <v>2085000</v>
      </c>
      <c r="F22" s="23"/>
      <c r="G22" s="23"/>
    </row>
    <row r="23" ht="17" customHeight="1" spans="1:7">
      <c r="A23" s="24"/>
      <c r="B23" s="20" t="s">
        <v>640</v>
      </c>
      <c r="C23" s="20" t="s">
        <v>591</v>
      </c>
      <c r="D23" s="22" t="s">
        <v>641</v>
      </c>
      <c r="E23" s="23">
        <v>302100</v>
      </c>
      <c r="F23" s="23"/>
      <c r="G23" s="23"/>
    </row>
    <row r="24" ht="24" customHeight="1" spans="1:7">
      <c r="A24" s="24"/>
      <c r="B24" s="20" t="s">
        <v>640</v>
      </c>
      <c r="C24" s="20" t="s">
        <v>592</v>
      </c>
      <c r="D24" s="22" t="s">
        <v>641</v>
      </c>
      <c r="E24" s="23">
        <v>1288000</v>
      </c>
      <c r="F24" s="23"/>
      <c r="G24" s="23"/>
    </row>
    <row r="25" ht="24" customHeight="1" spans="1:7">
      <c r="A25" s="24"/>
      <c r="B25" s="20" t="s">
        <v>642</v>
      </c>
      <c r="C25" s="20" t="s">
        <v>590</v>
      </c>
      <c r="D25" s="22" t="s">
        <v>641</v>
      </c>
      <c r="E25" s="23">
        <v>280000</v>
      </c>
      <c r="F25" s="23"/>
      <c r="G25" s="23"/>
    </row>
    <row r="26" ht="24" customHeight="1" spans="1:7">
      <c r="A26" s="22" t="s">
        <v>55</v>
      </c>
      <c r="B26" s="25"/>
      <c r="C26" s="25"/>
      <c r="D26" s="25"/>
      <c r="E26" s="23">
        <v>19896900</v>
      </c>
      <c r="F26" s="23"/>
      <c r="G26" s="23"/>
    </row>
  </sheetData>
  <mergeCells count="11">
    <mergeCell ref="A2:G2"/>
    <mergeCell ref="A3:D3"/>
    <mergeCell ref="E4:G4"/>
    <mergeCell ref="A26:D26"/>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showZeros="0" workbookViewId="0">
      <selection activeCell="A2" sqref="A2:S9"/>
    </sheetView>
  </sheetViews>
  <sheetFormatPr defaultColWidth="9" defaultRowHeight="14.25" customHeight="1"/>
  <cols>
    <col min="1" max="1" width="11.8571428571429" customWidth="1"/>
    <col min="2" max="2" width="22" customWidth="1"/>
    <col min="3" max="3" width="15.2857142857143" customWidth="1"/>
    <col min="4" max="4" width="14.7142857142857" customWidth="1"/>
    <col min="5" max="5" width="15" customWidth="1"/>
    <col min="6" max="6" width="8.71428571428571" customWidth="1"/>
    <col min="7" max="7" width="8.14285714285714" customWidth="1"/>
    <col min="8" max="8" width="8.28571428571429" customWidth="1"/>
    <col min="9" max="9" width="11.5714285714286" customWidth="1"/>
    <col min="10" max="10" width="6.57142857142857" customWidth="1"/>
    <col min="11" max="11" width="8.57142857142857" customWidth="1"/>
    <col min="12" max="12" width="8.42857142857143" customWidth="1"/>
    <col min="13" max="13" width="8.71428571428571" customWidth="1"/>
    <col min="14" max="14" width="12.4285714285714" customWidth="1"/>
    <col min="15" max="15" width="5.85714285714286" customWidth="1"/>
    <col min="16" max="18" width="10.1428571428571" customWidth="1"/>
    <col min="19" max="19" width="12" customWidth="1"/>
  </cols>
  <sheetData>
    <row r="1" ht="19.5" customHeight="1" spans="10:19">
      <c r="J1" s="168"/>
      <c r="O1" s="68"/>
      <c r="P1" s="68"/>
      <c r="Q1" s="68"/>
      <c r="R1" s="68"/>
      <c r="S1" s="31" t="s">
        <v>52</v>
      </c>
    </row>
    <row r="2" ht="57.75" customHeight="1" spans="1:19">
      <c r="A2" s="143" t="str">
        <f>"2025"&amp;"年部门收入预算表"</f>
        <v>2025年部门收入预算表</v>
      </c>
      <c r="B2" s="177"/>
      <c r="C2" s="177"/>
      <c r="D2" s="177"/>
      <c r="E2" s="177"/>
      <c r="F2" s="177"/>
      <c r="G2" s="177"/>
      <c r="H2" s="177"/>
      <c r="I2" s="177"/>
      <c r="J2" s="177"/>
      <c r="K2" s="177"/>
      <c r="L2" s="177"/>
      <c r="M2" s="177"/>
      <c r="N2" s="177"/>
      <c r="O2" s="192"/>
      <c r="P2" s="192"/>
      <c r="Q2" s="192"/>
      <c r="R2" s="192"/>
      <c r="S2" s="192"/>
    </row>
    <row r="3" ht="18.75" customHeight="1" spans="1:19">
      <c r="A3" s="34" t="str">
        <f>"单位名称："&amp;"临沧市自然资源和规划局"</f>
        <v>单位名称：临沧市自然资源和规划局</v>
      </c>
      <c r="B3" s="178"/>
      <c r="C3" s="178"/>
      <c r="D3" s="178"/>
      <c r="E3" s="178"/>
      <c r="F3" s="178"/>
      <c r="G3" s="178"/>
      <c r="H3" s="178"/>
      <c r="I3" s="178"/>
      <c r="J3" s="193"/>
      <c r="K3" s="178"/>
      <c r="L3" s="178"/>
      <c r="M3" s="178"/>
      <c r="N3" s="178"/>
      <c r="O3" s="193"/>
      <c r="P3" s="193"/>
      <c r="Q3" s="193"/>
      <c r="R3" s="193"/>
      <c r="S3" s="31" t="s">
        <v>1</v>
      </c>
    </row>
    <row r="4" ht="18.75" customHeight="1" spans="1:19">
      <c r="A4" s="179" t="s">
        <v>53</v>
      </c>
      <c r="B4" s="180" t="s">
        <v>54</v>
      </c>
      <c r="C4" s="180" t="s">
        <v>55</v>
      </c>
      <c r="D4" s="181" t="s">
        <v>56</v>
      </c>
      <c r="E4" s="182"/>
      <c r="F4" s="182"/>
      <c r="G4" s="182"/>
      <c r="H4" s="182"/>
      <c r="I4" s="182"/>
      <c r="J4" s="194"/>
      <c r="K4" s="182"/>
      <c r="L4" s="182"/>
      <c r="M4" s="182"/>
      <c r="N4" s="195"/>
      <c r="O4" s="181" t="s">
        <v>45</v>
      </c>
      <c r="P4" s="181"/>
      <c r="Q4" s="181"/>
      <c r="R4" s="181"/>
      <c r="S4" s="198"/>
    </row>
    <row r="5" ht="18.75" customHeight="1" spans="1:19">
      <c r="A5" s="183"/>
      <c r="B5" s="184"/>
      <c r="C5" s="184"/>
      <c r="D5" s="96" t="s">
        <v>57</v>
      </c>
      <c r="E5" s="96" t="s">
        <v>58</v>
      </c>
      <c r="F5" s="96" t="s">
        <v>59</v>
      </c>
      <c r="G5" s="96" t="s">
        <v>60</v>
      </c>
      <c r="H5" s="96" t="s">
        <v>61</v>
      </c>
      <c r="I5" s="196" t="s">
        <v>62</v>
      </c>
      <c r="J5" s="196"/>
      <c r="K5" s="196"/>
      <c r="L5" s="196"/>
      <c r="M5" s="196"/>
      <c r="N5" s="187"/>
      <c r="O5" s="96" t="s">
        <v>57</v>
      </c>
      <c r="P5" s="96" t="s">
        <v>58</v>
      </c>
      <c r="Q5" s="96" t="s">
        <v>59</v>
      </c>
      <c r="R5" s="96" t="s">
        <v>60</v>
      </c>
      <c r="S5" s="96" t="s">
        <v>63</v>
      </c>
    </row>
    <row r="6" ht="52" customHeight="1" spans="1:19">
      <c r="A6" s="185"/>
      <c r="B6" s="186"/>
      <c r="C6" s="186"/>
      <c r="D6" s="187"/>
      <c r="E6" s="187"/>
      <c r="F6" s="187"/>
      <c r="G6" s="187"/>
      <c r="H6" s="187"/>
      <c r="I6" s="186" t="s">
        <v>57</v>
      </c>
      <c r="J6" s="186" t="s">
        <v>64</v>
      </c>
      <c r="K6" s="186" t="s">
        <v>65</v>
      </c>
      <c r="L6" s="186" t="s">
        <v>66</v>
      </c>
      <c r="M6" s="186" t="s">
        <v>67</v>
      </c>
      <c r="N6" s="186" t="s">
        <v>68</v>
      </c>
      <c r="O6" s="197"/>
      <c r="P6" s="197"/>
      <c r="Q6" s="197"/>
      <c r="R6" s="197"/>
      <c r="S6" s="187"/>
    </row>
    <row r="7" ht="18.75" customHeight="1" spans="1:19">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row>
    <row r="8" ht="18.75" customHeight="1" spans="1:19">
      <c r="A8" s="188" t="s">
        <v>69</v>
      </c>
      <c r="B8" s="189" t="s">
        <v>70</v>
      </c>
      <c r="C8" s="23">
        <v>34052110.95</v>
      </c>
      <c r="D8" s="23">
        <v>34052110.95</v>
      </c>
      <c r="E8" s="23">
        <v>33952110.95</v>
      </c>
      <c r="F8" s="23"/>
      <c r="G8" s="23"/>
      <c r="H8" s="23"/>
      <c r="I8" s="23">
        <v>100000</v>
      </c>
      <c r="J8" s="23"/>
      <c r="K8" s="23"/>
      <c r="L8" s="23"/>
      <c r="M8" s="23"/>
      <c r="N8" s="23">
        <v>100000</v>
      </c>
      <c r="O8" s="23"/>
      <c r="P8" s="23"/>
      <c r="Q8" s="23"/>
      <c r="R8" s="23"/>
      <c r="S8" s="23"/>
    </row>
    <row r="9" ht="18.75" customHeight="1" spans="1:19">
      <c r="A9" s="190" t="s">
        <v>55</v>
      </c>
      <c r="B9" s="191"/>
      <c r="C9" s="23">
        <v>34052110.95</v>
      </c>
      <c r="D9" s="23">
        <v>34052110.95</v>
      </c>
      <c r="E9" s="23">
        <v>33952110.95</v>
      </c>
      <c r="F9" s="23"/>
      <c r="G9" s="23"/>
      <c r="H9" s="23"/>
      <c r="I9" s="23">
        <v>100000</v>
      </c>
      <c r="J9" s="23"/>
      <c r="K9" s="23"/>
      <c r="L9" s="23"/>
      <c r="M9" s="23"/>
      <c r="N9" s="23">
        <v>100000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showZeros="0" topLeftCell="A17" workbookViewId="0">
      <selection activeCell="B21" sqref="B21"/>
    </sheetView>
  </sheetViews>
  <sheetFormatPr defaultColWidth="9" defaultRowHeight="14.25" customHeight="1"/>
  <cols>
    <col min="1" max="1" width="14.2857142857143" customWidth="1"/>
    <col min="2" max="2" width="37.7047619047619" customWidth="1"/>
    <col min="3" max="3" width="12.5714285714286" customWidth="1"/>
    <col min="4" max="4" width="14.7142857142857" customWidth="1"/>
    <col min="5" max="5" width="14.8571428571429" customWidth="1"/>
    <col min="6" max="6" width="14.2857142857143" customWidth="1"/>
    <col min="7" max="7" width="11" customWidth="1"/>
    <col min="8" max="8" width="11.4285714285714" customWidth="1"/>
    <col min="9" max="9" width="11.7142857142857" customWidth="1"/>
    <col min="10" max="10" width="13" customWidth="1"/>
    <col min="11" max="11" width="6.14285714285714" customWidth="1"/>
    <col min="12" max="12" width="9.85714285714286" customWidth="1"/>
    <col min="13" max="13" width="7.71428571428571" customWidth="1"/>
    <col min="14" max="14" width="9.85714285714286" customWidth="1"/>
    <col min="15" max="15" width="13.2857142857143" customWidth="1"/>
  </cols>
  <sheetData>
    <row r="1" ht="19.5" customHeight="1" spans="4:15">
      <c r="D1" s="168"/>
      <c r="H1" s="168"/>
      <c r="J1" s="168"/>
      <c r="O1" s="32" t="s">
        <v>71</v>
      </c>
    </row>
    <row r="2" ht="42" customHeight="1" spans="1:15">
      <c r="A2" s="4" t="str">
        <f>"2025"&amp;"年部门支出预算表"</f>
        <v>2025年部门支出预算表</v>
      </c>
      <c r="B2" s="169"/>
      <c r="C2" s="169"/>
      <c r="D2" s="169"/>
      <c r="E2" s="169"/>
      <c r="F2" s="169"/>
      <c r="G2" s="169"/>
      <c r="H2" s="169"/>
      <c r="I2" s="169"/>
      <c r="J2" s="169"/>
      <c r="K2" s="169"/>
      <c r="L2" s="169"/>
      <c r="M2" s="169"/>
      <c r="N2" s="169"/>
      <c r="O2" s="169"/>
    </row>
    <row r="3" ht="18.75" customHeight="1" spans="1:15">
      <c r="A3" s="131" t="str">
        <f>"单位名称："&amp;"临沧市自然资源和规划局"</f>
        <v>单位名称：临沧市自然资源和规划局</v>
      </c>
      <c r="B3" s="170"/>
      <c r="C3" s="67"/>
      <c r="D3" s="2"/>
      <c r="E3" s="67"/>
      <c r="F3" s="67"/>
      <c r="G3" s="67"/>
      <c r="H3" s="2"/>
      <c r="I3" s="67"/>
      <c r="J3" s="2"/>
      <c r="K3" s="67"/>
      <c r="L3" s="67"/>
      <c r="M3" s="176"/>
      <c r="N3" s="176"/>
      <c r="O3" s="32" t="s">
        <v>1</v>
      </c>
    </row>
    <row r="4" ht="18.75" customHeight="1" spans="1:15">
      <c r="A4" s="9" t="s">
        <v>72</v>
      </c>
      <c r="B4" s="9" t="s">
        <v>73</v>
      </c>
      <c r="C4" s="9" t="s">
        <v>55</v>
      </c>
      <c r="D4" s="11" t="s">
        <v>58</v>
      </c>
      <c r="E4" s="75" t="s">
        <v>74</v>
      </c>
      <c r="F4" s="137" t="s">
        <v>75</v>
      </c>
      <c r="G4" s="9" t="s">
        <v>59</v>
      </c>
      <c r="H4" s="9" t="s">
        <v>60</v>
      </c>
      <c r="I4" s="9" t="s">
        <v>76</v>
      </c>
      <c r="J4" s="11" t="s">
        <v>77</v>
      </c>
      <c r="K4" s="12"/>
      <c r="L4" s="12"/>
      <c r="M4" s="12"/>
      <c r="N4" s="12"/>
      <c r="O4" s="13"/>
    </row>
    <row r="5" ht="52" customHeight="1" spans="1:15">
      <c r="A5" s="17"/>
      <c r="B5" s="17"/>
      <c r="C5" s="17"/>
      <c r="D5" s="144" t="s">
        <v>57</v>
      </c>
      <c r="E5" s="92" t="s">
        <v>74</v>
      </c>
      <c r="F5" s="92" t="s">
        <v>75</v>
      </c>
      <c r="G5" s="17"/>
      <c r="H5" s="17"/>
      <c r="I5" s="17"/>
      <c r="J5" s="144" t="s">
        <v>57</v>
      </c>
      <c r="K5" s="40" t="s">
        <v>78</v>
      </c>
      <c r="L5" s="40" t="s">
        <v>79</v>
      </c>
      <c r="M5" s="40" t="s">
        <v>80</v>
      </c>
      <c r="N5" s="40" t="s">
        <v>81</v>
      </c>
      <c r="O5" s="40" t="s">
        <v>82</v>
      </c>
    </row>
    <row r="6" ht="18.75" customHeight="1" spans="1:15">
      <c r="A6" s="116">
        <v>1</v>
      </c>
      <c r="B6" s="116">
        <v>2</v>
      </c>
      <c r="C6" s="144">
        <v>3</v>
      </c>
      <c r="D6" s="144">
        <v>4</v>
      </c>
      <c r="E6" s="144">
        <v>5</v>
      </c>
      <c r="F6" s="144">
        <v>6</v>
      </c>
      <c r="G6" s="144">
        <v>7</v>
      </c>
      <c r="H6" s="144">
        <v>8</v>
      </c>
      <c r="I6" s="144">
        <v>9</v>
      </c>
      <c r="J6" s="144">
        <v>10</v>
      </c>
      <c r="K6" s="144">
        <v>11</v>
      </c>
      <c r="L6" s="144">
        <v>12</v>
      </c>
      <c r="M6" s="144">
        <v>13</v>
      </c>
      <c r="N6" s="144">
        <v>14</v>
      </c>
      <c r="O6" s="144">
        <v>15</v>
      </c>
    </row>
    <row r="7" ht="18.75" customHeight="1" spans="1:15">
      <c r="A7" s="166" t="s">
        <v>83</v>
      </c>
      <c r="B7" s="166" t="s">
        <v>84</v>
      </c>
      <c r="C7" s="23">
        <v>1842852.88</v>
      </c>
      <c r="D7" s="23">
        <v>1842852.88</v>
      </c>
      <c r="E7" s="23">
        <v>1842852.88</v>
      </c>
      <c r="F7" s="23"/>
      <c r="G7" s="23"/>
      <c r="H7" s="23"/>
      <c r="I7" s="23"/>
      <c r="J7" s="23"/>
      <c r="K7" s="23"/>
      <c r="L7" s="23"/>
      <c r="M7" s="23"/>
      <c r="N7" s="23"/>
      <c r="O7" s="23"/>
    </row>
    <row r="8" ht="18.75" customHeight="1" spans="1:15">
      <c r="A8" s="209" t="s">
        <v>85</v>
      </c>
      <c r="B8" s="209" t="s">
        <v>86</v>
      </c>
      <c r="C8" s="23">
        <v>1842852.88</v>
      </c>
      <c r="D8" s="23">
        <v>1842852.88</v>
      </c>
      <c r="E8" s="23">
        <v>1842852.88</v>
      </c>
      <c r="F8" s="23"/>
      <c r="G8" s="23"/>
      <c r="H8" s="23"/>
      <c r="I8" s="23"/>
      <c r="J8" s="23"/>
      <c r="K8" s="23"/>
      <c r="L8" s="23"/>
      <c r="M8" s="23"/>
      <c r="N8" s="23"/>
      <c r="O8" s="23"/>
    </row>
    <row r="9" ht="18.75" customHeight="1" spans="1:15">
      <c r="A9" s="210" t="s">
        <v>87</v>
      </c>
      <c r="B9" s="211" t="s">
        <v>88</v>
      </c>
      <c r="C9" s="23">
        <v>521466</v>
      </c>
      <c r="D9" s="23">
        <v>521466</v>
      </c>
      <c r="E9" s="23">
        <v>521466</v>
      </c>
      <c r="F9" s="23"/>
      <c r="G9" s="23"/>
      <c r="H9" s="23"/>
      <c r="I9" s="23"/>
      <c r="J9" s="23"/>
      <c r="K9" s="23"/>
      <c r="L9" s="23"/>
      <c r="M9" s="23"/>
      <c r="N9" s="23"/>
      <c r="O9" s="23"/>
    </row>
    <row r="10" ht="18.75" customHeight="1" spans="1:15">
      <c r="A10" s="210" t="s">
        <v>89</v>
      </c>
      <c r="B10" s="211" t="s">
        <v>90</v>
      </c>
      <c r="C10" s="23">
        <v>1321386.88</v>
      </c>
      <c r="D10" s="23">
        <v>1321386.88</v>
      </c>
      <c r="E10" s="23">
        <v>1321386.88</v>
      </c>
      <c r="F10" s="23"/>
      <c r="G10" s="23"/>
      <c r="H10" s="23"/>
      <c r="I10" s="23"/>
      <c r="J10" s="23"/>
      <c r="K10" s="23"/>
      <c r="L10" s="23"/>
      <c r="M10" s="23"/>
      <c r="N10" s="23"/>
      <c r="O10" s="23"/>
    </row>
    <row r="11" ht="18.75" customHeight="1" spans="1:15">
      <c r="A11" s="210" t="s">
        <v>91</v>
      </c>
      <c r="B11" s="211" t="s">
        <v>92</v>
      </c>
      <c r="C11" s="23"/>
      <c r="D11" s="23"/>
      <c r="E11" s="23"/>
      <c r="F11" s="23"/>
      <c r="G11" s="23"/>
      <c r="H11" s="23"/>
      <c r="I11" s="23"/>
      <c r="J11" s="23"/>
      <c r="K11" s="23"/>
      <c r="L11" s="23"/>
      <c r="M11" s="23"/>
      <c r="N11" s="23"/>
      <c r="O11" s="23"/>
    </row>
    <row r="12" ht="18.75" customHeight="1" spans="1:15">
      <c r="A12" s="166" t="s">
        <v>93</v>
      </c>
      <c r="B12" s="166" t="s">
        <v>94</v>
      </c>
      <c r="C12" s="23">
        <v>924166.8</v>
      </c>
      <c r="D12" s="23">
        <v>924166.8</v>
      </c>
      <c r="E12" s="23">
        <v>924166.8</v>
      </c>
      <c r="F12" s="23"/>
      <c r="G12" s="23"/>
      <c r="H12" s="23"/>
      <c r="I12" s="23"/>
      <c r="J12" s="23"/>
      <c r="K12" s="23"/>
      <c r="L12" s="23"/>
      <c r="M12" s="23"/>
      <c r="N12" s="23"/>
      <c r="O12" s="23"/>
    </row>
    <row r="13" ht="18.75" customHeight="1" spans="1:15">
      <c r="A13" s="209" t="s">
        <v>95</v>
      </c>
      <c r="B13" s="209" t="s">
        <v>96</v>
      </c>
      <c r="C13" s="23">
        <v>924166.8</v>
      </c>
      <c r="D13" s="23">
        <v>924166.8</v>
      </c>
      <c r="E13" s="23">
        <v>924166.8</v>
      </c>
      <c r="F13" s="23"/>
      <c r="G13" s="23"/>
      <c r="H13" s="23"/>
      <c r="I13" s="23"/>
      <c r="J13" s="23"/>
      <c r="K13" s="23"/>
      <c r="L13" s="23"/>
      <c r="M13" s="23"/>
      <c r="N13" s="23"/>
      <c r="O13" s="23"/>
    </row>
    <row r="14" ht="18.75" customHeight="1" spans="1:15">
      <c r="A14" s="210" t="s">
        <v>97</v>
      </c>
      <c r="B14" s="211" t="s">
        <v>98</v>
      </c>
      <c r="C14" s="23">
        <v>252582.78</v>
      </c>
      <c r="D14" s="23">
        <v>252582.78</v>
      </c>
      <c r="E14" s="23">
        <v>252582.78</v>
      </c>
      <c r="F14" s="23"/>
      <c r="G14" s="23"/>
      <c r="H14" s="23"/>
      <c r="I14" s="23"/>
      <c r="J14" s="23"/>
      <c r="K14" s="23"/>
      <c r="L14" s="23"/>
      <c r="M14" s="23"/>
      <c r="N14" s="23"/>
      <c r="O14" s="23"/>
    </row>
    <row r="15" ht="18.75" customHeight="1" spans="1:15">
      <c r="A15" s="210" t="s">
        <v>99</v>
      </c>
      <c r="B15" s="211" t="s">
        <v>100</v>
      </c>
      <c r="C15" s="23">
        <v>333782.64</v>
      </c>
      <c r="D15" s="23">
        <v>333782.64</v>
      </c>
      <c r="E15" s="23">
        <v>333782.64</v>
      </c>
      <c r="F15" s="23"/>
      <c r="G15" s="23"/>
      <c r="H15" s="23"/>
      <c r="I15" s="23"/>
      <c r="J15" s="23"/>
      <c r="K15" s="23"/>
      <c r="L15" s="23"/>
      <c r="M15" s="23"/>
      <c r="N15" s="23"/>
      <c r="O15" s="23"/>
    </row>
    <row r="16" ht="18.75" customHeight="1" spans="1:15">
      <c r="A16" s="210" t="s">
        <v>101</v>
      </c>
      <c r="B16" s="211" t="s">
        <v>102</v>
      </c>
      <c r="C16" s="23">
        <v>293300.04</v>
      </c>
      <c r="D16" s="23">
        <v>293300.04</v>
      </c>
      <c r="E16" s="23">
        <v>293300.04</v>
      </c>
      <c r="F16" s="23"/>
      <c r="G16" s="23"/>
      <c r="H16" s="23"/>
      <c r="I16" s="23"/>
      <c r="J16" s="23"/>
      <c r="K16" s="23"/>
      <c r="L16" s="23"/>
      <c r="M16" s="23"/>
      <c r="N16" s="23"/>
      <c r="O16" s="23"/>
    </row>
    <row r="17" ht="18.75" customHeight="1" spans="1:15">
      <c r="A17" s="210" t="s">
        <v>103</v>
      </c>
      <c r="B17" s="211" t="s">
        <v>104</v>
      </c>
      <c r="C17" s="23">
        <v>44501.34</v>
      </c>
      <c r="D17" s="23">
        <v>44501.34</v>
      </c>
      <c r="E17" s="23">
        <v>44501.34</v>
      </c>
      <c r="F17" s="23"/>
      <c r="G17" s="23"/>
      <c r="H17" s="23"/>
      <c r="I17" s="23"/>
      <c r="J17" s="23"/>
      <c r="K17" s="23"/>
      <c r="L17" s="23"/>
      <c r="M17" s="23"/>
      <c r="N17" s="23"/>
      <c r="O17" s="23"/>
    </row>
    <row r="18" ht="18.75" customHeight="1" spans="1:15">
      <c r="A18" s="166" t="s">
        <v>105</v>
      </c>
      <c r="B18" s="166" t="s">
        <v>106</v>
      </c>
      <c r="C18" s="23">
        <v>27713185.83</v>
      </c>
      <c r="D18" s="23">
        <v>27613185.83</v>
      </c>
      <c r="E18" s="23">
        <v>10243085.83</v>
      </c>
      <c r="F18" s="23">
        <v>17370100</v>
      </c>
      <c r="G18" s="23"/>
      <c r="H18" s="23"/>
      <c r="I18" s="23"/>
      <c r="J18" s="23">
        <v>100000</v>
      </c>
      <c r="K18" s="23"/>
      <c r="L18" s="23"/>
      <c r="M18" s="23"/>
      <c r="N18" s="23"/>
      <c r="O18" s="23">
        <v>100000</v>
      </c>
    </row>
    <row r="19" ht="18.75" customHeight="1" spans="1:15">
      <c r="A19" s="209" t="s">
        <v>107</v>
      </c>
      <c r="B19" s="209" t="s">
        <v>108</v>
      </c>
      <c r="C19" s="23">
        <v>27713185.83</v>
      </c>
      <c r="D19" s="23">
        <v>27613185.83</v>
      </c>
      <c r="E19" s="23">
        <v>10243085.83</v>
      </c>
      <c r="F19" s="23">
        <v>17370100</v>
      </c>
      <c r="G19" s="23"/>
      <c r="H19" s="23"/>
      <c r="I19" s="23"/>
      <c r="J19" s="23">
        <v>100000</v>
      </c>
      <c r="K19" s="23"/>
      <c r="L19" s="23"/>
      <c r="M19" s="23"/>
      <c r="N19" s="23"/>
      <c r="O19" s="23">
        <v>100000</v>
      </c>
    </row>
    <row r="20" ht="18.75" customHeight="1" spans="1:15">
      <c r="A20" s="210" t="s">
        <v>109</v>
      </c>
      <c r="B20" s="211" t="s">
        <v>110</v>
      </c>
      <c r="C20" s="23">
        <v>10243085.83</v>
      </c>
      <c r="D20" s="23">
        <v>10243085.83</v>
      </c>
      <c r="E20" s="23">
        <v>10243085.83</v>
      </c>
      <c r="F20" s="23"/>
      <c r="G20" s="23"/>
      <c r="H20" s="23"/>
      <c r="I20" s="23"/>
      <c r="J20" s="23"/>
      <c r="K20" s="23"/>
      <c r="L20" s="23"/>
      <c r="M20" s="23"/>
      <c r="N20" s="23"/>
      <c r="O20" s="23"/>
    </row>
    <row r="21" ht="18.75" customHeight="1" spans="1:15">
      <c r="A21" s="210" t="s">
        <v>111</v>
      </c>
      <c r="B21" s="211" t="s">
        <v>112</v>
      </c>
      <c r="C21" s="23">
        <v>9788800</v>
      </c>
      <c r="D21" s="23">
        <v>9688800</v>
      </c>
      <c r="E21" s="23"/>
      <c r="F21" s="23">
        <v>9688800</v>
      </c>
      <c r="G21" s="23"/>
      <c r="H21" s="23"/>
      <c r="I21" s="23"/>
      <c r="J21" s="23">
        <v>100000</v>
      </c>
      <c r="K21" s="23"/>
      <c r="L21" s="23"/>
      <c r="M21" s="23"/>
      <c r="N21" s="23"/>
      <c r="O21" s="23">
        <v>100000</v>
      </c>
    </row>
    <row r="22" ht="18.75" customHeight="1" spans="1:15">
      <c r="A22" s="210" t="s">
        <v>113</v>
      </c>
      <c r="B22" s="211" t="s">
        <v>114</v>
      </c>
      <c r="C22" s="23">
        <v>3042100</v>
      </c>
      <c r="D22" s="23">
        <v>3042100</v>
      </c>
      <c r="E22" s="23"/>
      <c r="F22" s="23">
        <v>3042100</v>
      </c>
      <c r="G22" s="23"/>
      <c r="H22" s="23"/>
      <c r="I22" s="23"/>
      <c r="J22" s="23"/>
      <c r="K22" s="23"/>
      <c r="L22" s="23"/>
      <c r="M22" s="23"/>
      <c r="N22" s="23"/>
      <c r="O22" s="23"/>
    </row>
    <row r="23" ht="18.75" customHeight="1" spans="1:15">
      <c r="A23" s="210" t="s">
        <v>115</v>
      </c>
      <c r="B23" s="211" t="s">
        <v>116</v>
      </c>
      <c r="C23" s="23">
        <v>2085000</v>
      </c>
      <c r="D23" s="23">
        <v>2085000</v>
      </c>
      <c r="E23" s="23"/>
      <c r="F23" s="23">
        <v>2085000</v>
      </c>
      <c r="G23" s="23"/>
      <c r="H23" s="23"/>
      <c r="I23" s="23"/>
      <c r="J23" s="23"/>
      <c r="K23" s="23"/>
      <c r="L23" s="23"/>
      <c r="M23" s="23"/>
      <c r="N23" s="23"/>
      <c r="O23" s="23"/>
    </row>
    <row r="24" ht="18.75" customHeight="1" spans="1:15">
      <c r="A24" s="210" t="s">
        <v>117</v>
      </c>
      <c r="B24" s="211" t="s">
        <v>118</v>
      </c>
      <c r="C24" s="23">
        <v>2554200</v>
      </c>
      <c r="D24" s="23">
        <v>2554200</v>
      </c>
      <c r="E24" s="23"/>
      <c r="F24" s="23">
        <v>2554200</v>
      </c>
      <c r="G24" s="23"/>
      <c r="H24" s="23"/>
      <c r="I24" s="23"/>
      <c r="J24" s="23"/>
      <c r="K24" s="23"/>
      <c r="L24" s="23"/>
      <c r="M24" s="23"/>
      <c r="N24" s="23"/>
      <c r="O24" s="23"/>
    </row>
    <row r="25" ht="18.75" customHeight="1" spans="1:15">
      <c r="A25" s="166" t="s">
        <v>119</v>
      </c>
      <c r="B25" s="166" t="s">
        <v>120</v>
      </c>
      <c r="C25" s="23">
        <v>1045105.44</v>
      </c>
      <c r="D25" s="23">
        <v>1045105.44</v>
      </c>
      <c r="E25" s="23">
        <v>1045105.44</v>
      </c>
      <c r="F25" s="23"/>
      <c r="G25" s="23"/>
      <c r="H25" s="23"/>
      <c r="I25" s="23"/>
      <c r="J25" s="23"/>
      <c r="K25" s="23"/>
      <c r="L25" s="23"/>
      <c r="M25" s="23"/>
      <c r="N25" s="23"/>
      <c r="O25" s="23"/>
    </row>
    <row r="26" ht="18.75" customHeight="1" spans="1:15">
      <c r="A26" s="209" t="s">
        <v>121</v>
      </c>
      <c r="B26" s="209" t="s">
        <v>122</v>
      </c>
      <c r="C26" s="23">
        <v>1045105.44</v>
      </c>
      <c r="D26" s="23">
        <v>1045105.44</v>
      </c>
      <c r="E26" s="23">
        <v>1045105.44</v>
      </c>
      <c r="F26" s="23"/>
      <c r="G26" s="23"/>
      <c r="H26" s="23"/>
      <c r="I26" s="23"/>
      <c r="J26" s="23"/>
      <c r="K26" s="23"/>
      <c r="L26" s="23"/>
      <c r="M26" s="23"/>
      <c r="N26" s="23"/>
      <c r="O26" s="23"/>
    </row>
    <row r="27" ht="18.75" customHeight="1" spans="1:15">
      <c r="A27" s="210" t="s">
        <v>123</v>
      </c>
      <c r="B27" s="211" t="s">
        <v>124</v>
      </c>
      <c r="C27" s="23">
        <v>1045105.44</v>
      </c>
      <c r="D27" s="23">
        <v>1045105.44</v>
      </c>
      <c r="E27" s="23">
        <v>1045105.44</v>
      </c>
      <c r="F27" s="23"/>
      <c r="G27" s="23"/>
      <c r="H27" s="23"/>
      <c r="I27" s="23"/>
      <c r="J27" s="23"/>
      <c r="K27" s="23"/>
      <c r="L27" s="23"/>
      <c r="M27" s="23"/>
      <c r="N27" s="23"/>
      <c r="O27" s="23"/>
    </row>
    <row r="28" ht="18.75" customHeight="1" spans="1:15">
      <c r="A28" s="166" t="s">
        <v>125</v>
      </c>
      <c r="B28" s="166" t="s">
        <v>126</v>
      </c>
      <c r="C28" s="23">
        <v>2526800</v>
      </c>
      <c r="D28" s="23">
        <v>2526800</v>
      </c>
      <c r="E28" s="23"/>
      <c r="F28" s="23">
        <v>2526800</v>
      </c>
      <c r="G28" s="23"/>
      <c r="H28" s="23"/>
      <c r="I28" s="23"/>
      <c r="J28" s="23"/>
      <c r="K28" s="23"/>
      <c r="L28" s="23"/>
      <c r="M28" s="23"/>
      <c r="N28" s="23"/>
      <c r="O28" s="23"/>
    </row>
    <row r="29" ht="18.75" customHeight="1" spans="1:15">
      <c r="A29" s="209" t="s">
        <v>127</v>
      </c>
      <c r="B29" s="209" t="s">
        <v>128</v>
      </c>
      <c r="C29" s="23">
        <v>2526800</v>
      </c>
      <c r="D29" s="23">
        <v>2526800</v>
      </c>
      <c r="E29" s="23"/>
      <c r="F29" s="23">
        <v>2526800</v>
      </c>
      <c r="G29" s="23"/>
      <c r="H29" s="23"/>
      <c r="I29" s="23"/>
      <c r="J29" s="23"/>
      <c r="K29" s="23"/>
      <c r="L29" s="23"/>
      <c r="M29" s="23"/>
      <c r="N29" s="23"/>
      <c r="O29" s="23"/>
    </row>
    <row r="30" ht="18.75" customHeight="1" spans="1:15">
      <c r="A30" s="210" t="s">
        <v>129</v>
      </c>
      <c r="B30" s="211" t="s">
        <v>130</v>
      </c>
      <c r="C30" s="23">
        <v>2526800</v>
      </c>
      <c r="D30" s="23">
        <v>2526800</v>
      </c>
      <c r="E30" s="23"/>
      <c r="F30" s="23">
        <v>2526800</v>
      </c>
      <c r="G30" s="23"/>
      <c r="H30" s="23"/>
      <c r="I30" s="23"/>
      <c r="J30" s="23"/>
      <c r="K30" s="23"/>
      <c r="L30" s="23"/>
      <c r="M30" s="23"/>
      <c r="N30" s="23"/>
      <c r="O30" s="23"/>
    </row>
    <row r="31" ht="18.75" customHeight="1" spans="1:15">
      <c r="A31" s="174" t="s">
        <v>131</v>
      </c>
      <c r="B31" s="175" t="s">
        <v>131</v>
      </c>
      <c r="C31" s="23">
        <v>34052110.95</v>
      </c>
      <c r="D31" s="23">
        <v>33952110.95</v>
      </c>
      <c r="E31" s="23">
        <v>14055210.95</v>
      </c>
      <c r="F31" s="23">
        <v>19896900</v>
      </c>
      <c r="G31" s="23"/>
      <c r="H31" s="23"/>
      <c r="I31" s="23"/>
      <c r="J31" s="23">
        <v>100000</v>
      </c>
      <c r="K31" s="23"/>
      <c r="L31" s="23"/>
      <c r="M31" s="23"/>
      <c r="N31" s="23"/>
      <c r="O31" s="23">
        <v>100000</v>
      </c>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Zeros="0" topLeftCell="A8" workbookViewId="0">
      <selection activeCell="A2" sqref="A2:D35"/>
    </sheetView>
  </sheetViews>
  <sheetFormatPr defaultColWidth="9" defaultRowHeight="14.25" customHeight="1" outlineLevelCol="3"/>
  <cols>
    <col min="1" max="1" width="53.5714285714286" customWidth="1"/>
    <col min="2" max="2" width="40" customWidth="1"/>
    <col min="3" max="3" width="53.2857142857143" customWidth="1"/>
    <col min="4" max="4" width="29.8571428571429" customWidth="1"/>
  </cols>
  <sheetData>
    <row r="1" ht="19.5" customHeight="1" spans="4:4">
      <c r="D1" s="32" t="s">
        <v>132</v>
      </c>
    </row>
    <row r="2" ht="36" customHeight="1" spans="1:4">
      <c r="A2" s="4" t="str">
        <f>"2025"&amp;"年部门财政拨款收支预算总表"</f>
        <v>2025年部门财政拨款收支预算总表</v>
      </c>
      <c r="B2" s="158"/>
      <c r="C2" s="158"/>
      <c r="D2" s="158"/>
    </row>
    <row r="3" ht="18.75" customHeight="1" spans="1:4">
      <c r="A3" s="6" t="str">
        <f>"单位名称："&amp;"临沧市自然资源和规划局"</f>
        <v>单位名称：临沧市自然资源和规划局</v>
      </c>
      <c r="B3" s="159"/>
      <c r="C3" s="159"/>
      <c r="D3" s="32" t="s">
        <v>1</v>
      </c>
    </row>
    <row r="4" ht="18.75" customHeight="1" spans="1:4">
      <c r="A4" s="11" t="s">
        <v>2</v>
      </c>
      <c r="B4" s="13"/>
      <c r="C4" s="11" t="s">
        <v>3</v>
      </c>
      <c r="D4" s="13"/>
    </row>
    <row r="5" ht="18.75" customHeight="1" spans="1:4">
      <c r="A5" s="26" t="s">
        <v>4</v>
      </c>
      <c r="B5" s="106" t="str">
        <f t="shared" ref="B5:D5" si="0">"2025"&amp;"年预算数"</f>
        <v>2025年预算数</v>
      </c>
      <c r="C5" s="26" t="s">
        <v>133</v>
      </c>
      <c r="D5" s="106" t="str">
        <f t="shared" si="0"/>
        <v>2025年预算数</v>
      </c>
    </row>
    <row r="6" ht="18.75" customHeight="1" spans="1:4">
      <c r="A6" s="28"/>
      <c r="B6" s="17"/>
      <c r="C6" s="28"/>
      <c r="D6" s="17"/>
    </row>
    <row r="7" ht="18.75" customHeight="1" spans="1:4">
      <c r="A7" s="160" t="s">
        <v>134</v>
      </c>
      <c r="B7" s="23">
        <v>33952110.95</v>
      </c>
      <c r="C7" s="161" t="s">
        <v>135</v>
      </c>
      <c r="D7" s="23">
        <v>33952110.95</v>
      </c>
    </row>
    <row r="8" ht="18.75" customHeight="1" spans="1:4">
      <c r="A8" s="162" t="s">
        <v>136</v>
      </c>
      <c r="B8" s="23">
        <v>33952110.95</v>
      </c>
      <c r="C8" s="161" t="s">
        <v>137</v>
      </c>
      <c r="D8" s="23"/>
    </row>
    <row r="9" ht="18.75" customHeight="1" spans="1:4">
      <c r="A9" s="162" t="s">
        <v>138</v>
      </c>
      <c r="B9" s="23"/>
      <c r="C9" s="161" t="s">
        <v>139</v>
      </c>
      <c r="D9" s="23"/>
    </row>
    <row r="10" ht="18.75" customHeight="1" spans="1:4">
      <c r="A10" s="162" t="s">
        <v>140</v>
      </c>
      <c r="B10" s="23"/>
      <c r="C10" s="161" t="s">
        <v>141</v>
      </c>
      <c r="D10" s="23"/>
    </row>
    <row r="11" ht="18.75" customHeight="1" spans="1:4">
      <c r="A11" s="162" t="s">
        <v>142</v>
      </c>
      <c r="B11" s="23"/>
      <c r="C11" s="161" t="s">
        <v>143</v>
      </c>
      <c r="D11" s="23"/>
    </row>
    <row r="12" ht="18.75" customHeight="1" spans="1:4">
      <c r="A12" s="162" t="s">
        <v>136</v>
      </c>
      <c r="B12" s="23"/>
      <c r="C12" s="161" t="s">
        <v>144</v>
      </c>
      <c r="D12" s="23"/>
    </row>
    <row r="13" ht="18.75" customHeight="1" spans="1:4">
      <c r="A13" s="162" t="s">
        <v>138</v>
      </c>
      <c r="B13" s="23"/>
      <c r="C13" s="161" t="s">
        <v>145</v>
      </c>
      <c r="D13" s="23"/>
    </row>
    <row r="14" ht="18.75" customHeight="1" spans="1:4">
      <c r="A14" s="162" t="s">
        <v>140</v>
      </c>
      <c r="B14" s="23"/>
      <c r="C14" s="161" t="s">
        <v>146</v>
      </c>
      <c r="D14" s="23"/>
    </row>
    <row r="15" ht="18.75" customHeight="1" spans="1:4">
      <c r="A15" s="163"/>
      <c r="B15" s="23"/>
      <c r="C15" s="21" t="s">
        <v>147</v>
      </c>
      <c r="D15" s="23">
        <v>1842852.88</v>
      </c>
    </row>
    <row r="16" ht="18.75" customHeight="1" spans="1:4">
      <c r="A16" s="164"/>
      <c r="B16" s="23"/>
      <c r="C16" s="21" t="s">
        <v>148</v>
      </c>
      <c r="D16" s="23">
        <v>924166.8</v>
      </c>
    </row>
    <row r="17" ht="18.75" customHeight="1" spans="1:4">
      <c r="A17" s="165"/>
      <c r="B17" s="23"/>
      <c r="C17" s="21" t="s">
        <v>149</v>
      </c>
      <c r="D17" s="23"/>
    </row>
    <row r="18" ht="18.75" customHeight="1" spans="1:4">
      <c r="A18" s="165"/>
      <c r="B18" s="23"/>
      <c r="C18" s="21" t="s">
        <v>150</v>
      </c>
      <c r="D18" s="23"/>
    </row>
    <row r="19" ht="18.75" customHeight="1" spans="1:4">
      <c r="A19" s="165"/>
      <c r="B19" s="23"/>
      <c r="C19" s="21" t="s">
        <v>151</v>
      </c>
      <c r="D19" s="23"/>
    </row>
    <row r="20" ht="18.75" customHeight="1" spans="1:4">
      <c r="A20" s="165"/>
      <c r="B20" s="23"/>
      <c r="C20" s="21" t="s">
        <v>152</v>
      </c>
      <c r="D20" s="23"/>
    </row>
    <row r="21" ht="18.75" customHeight="1" spans="1:4">
      <c r="A21" s="165"/>
      <c r="B21" s="23"/>
      <c r="C21" s="21" t="s">
        <v>153</v>
      </c>
      <c r="D21" s="23"/>
    </row>
    <row r="22" ht="18.75" customHeight="1" spans="1:4">
      <c r="A22" s="165"/>
      <c r="B22" s="23"/>
      <c r="C22" s="21" t="s">
        <v>154</v>
      </c>
      <c r="D22" s="23"/>
    </row>
    <row r="23" ht="18.75" customHeight="1" spans="1:4">
      <c r="A23" s="165"/>
      <c r="B23" s="23"/>
      <c r="C23" s="21" t="s">
        <v>155</v>
      </c>
      <c r="D23" s="23"/>
    </row>
    <row r="24" ht="18.75" customHeight="1" spans="1:4">
      <c r="A24" s="165"/>
      <c r="B24" s="23"/>
      <c r="C24" s="21" t="s">
        <v>156</v>
      </c>
      <c r="D24" s="23"/>
    </row>
    <row r="25" ht="18.75" customHeight="1" spans="1:4">
      <c r="A25" s="165"/>
      <c r="B25" s="23"/>
      <c r="C25" s="21" t="s">
        <v>157</v>
      </c>
      <c r="D25" s="23">
        <v>27613185.83</v>
      </c>
    </row>
    <row r="26" ht="18.75" customHeight="1" spans="1:4">
      <c r="A26" s="165"/>
      <c r="B26" s="23"/>
      <c r="C26" s="21" t="s">
        <v>158</v>
      </c>
      <c r="D26" s="23">
        <v>1045105.44</v>
      </c>
    </row>
    <row r="27" ht="18.75" customHeight="1" spans="1:4">
      <c r="A27" s="163"/>
      <c r="B27" s="23"/>
      <c r="C27" s="21" t="s">
        <v>159</v>
      </c>
      <c r="D27" s="23"/>
    </row>
    <row r="28" ht="18.75" customHeight="1" spans="1:4">
      <c r="A28" s="164"/>
      <c r="B28" s="23"/>
      <c r="C28" s="21" t="s">
        <v>160</v>
      </c>
      <c r="D28" s="23"/>
    </row>
    <row r="29" ht="18.75" customHeight="1" spans="1:4">
      <c r="A29" s="165"/>
      <c r="B29" s="23"/>
      <c r="C29" s="21" t="s">
        <v>161</v>
      </c>
      <c r="D29" s="23">
        <v>2526800</v>
      </c>
    </row>
    <row r="30" ht="18.75" customHeight="1" spans="1:4">
      <c r="A30" s="165"/>
      <c r="B30" s="23"/>
      <c r="C30" s="21" t="s">
        <v>162</v>
      </c>
      <c r="D30" s="23"/>
    </row>
    <row r="31" ht="18.75" customHeight="1" spans="1:4">
      <c r="A31" s="165"/>
      <c r="B31" s="23"/>
      <c r="C31" s="21" t="s">
        <v>163</v>
      </c>
      <c r="D31" s="23"/>
    </row>
    <row r="32" ht="18.75" customHeight="1" spans="1:4">
      <c r="A32" s="165"/>
      <c r="B32" s="23"/>
      <c r="C32" s="21" t="s">
        <v>164</v>
      </c>
      <c r="D32" s="23"/>
    </row>
    <row r="33" ht="18.75" customHeight="1" spans="1:4">
      <c r="A33" s="165"/>
      <c r="B33" s="23"/>
      <c r="C33" s="21" t="s">
        <v>165</v>
      </c>
      <c r="D33" s="23"/>
    </row>
    <row r="34" ht="18.75" customHeight="1" spans="1:4">
      <c r="A34" s="163"/>
      <c r="B34" s="23"/>
      <c r="C34" s="166" t="s">
        <v>166</v>
      </c>
      <c r="D34" s="23"/>
    </row>
    <row r="35" ht="18.75" customHeight="1" spans="1:4">
      <c r="A35" s="164" t="s">
        <v>167</v>
      </c>
      <c r="B35" s="167">
        <v>33952110.95</v>
      </c>
      <c r="C35" s="163" t="s">
        <v>51</v>
      </c>
      <c r="D35" s="167">
        <v>33952110.95</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showZeros="0" topLeftCell="A9" workbookViewId="0">
      <selection activeCell="B20" sqref="B20"/>
    </sheetView>
  </sheetViews>
  <sheetFormatPr defaultColWidth="9"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customHeight="1" spans="1:7">
      <c r="A1" s="150"/>
      <c r="B1" s="150"/>
      <c r="C1" s="150"/>
      <c r="D1" s="48"/>
      <c r="E1" s="150"/>
      <c r="F1" s="55"/>
      <c r="G1" s="32" t="s">
        <v>168</v>
      </c>
    </row>
    <row r="2" ht="39" customHeight="1" spans="1:7">
      <c r="A2" s="4" t="str">
        <f>"2025"&amp;"年一般公共预算支出预算表（按功能科目分类）"</f>
        <v>2025年一般公共预算支出预算表（按功能科目分类）</v>
      </c>
      <c r="B2" s="105"/>
      <c r="C2" s="105"/>
      <c r="D2" s="105"/>
      <c r="E2" s="105"/>
      <c r="F2" s="105"/>
      <c r="G2" s="105"/>
    </row>
    <row r="3" ht="18.75" customHeight="1" spans="1:7">
      <c r="A3" s="6" t="str">
        <f>"单位名称："&amp;"临沧市自然资源和规划局"</f>
        <v>单位名称：临沧市自然资源和规划局</v>
      </c>
      <c r="B3" s="151"/>
      <c r="C3" s="48"/>
      <c r="D3" s="48"/>
      <c r="E3" s="48"/>
      <c r="F3" s="55"/>
      <c r="G3" s="32" t="s">
        <v>1</v>
      </c>
    </row>
    <row r="4" ht="20.25" customHeight="1" spans="1:7">
      <c r="A4" s="152" t="s">
        <v>169</v>
      </c>
      <c r="B4" s="153"/>
      <c r="C4" s="106" t="s">
        <v>55</v>
      </c>
      <c r="D4" s="154" t="s">
        <v>74</v>
      </c>
      <c r="E4" s="12"/>
      <c r="F4" s="13"/>
      <c r="G4" s="123" t="s">
        <v>75</v>
      </c>
    </row>
    <row r="5" ht="20.25" customHeight="1" spans="1:7">
      <c r="A5" s="155" t="s">
        <v>72</v>
      </c>
      <c r="B5" s="155" t="s">
        <v>73</v>
      </c>
      <c r="C5" s="28"/>
      <c r="D5" s="144" t="s">
        <v>57</v>
      </c>
      <c r="E5" s="144" t="s">
        <v>170</v>
      </c>
      <c r="F5" s="144" t="s">
        <v>171</v>
      </c>
      <c r="G5" s="93"/>
    </row>
    <row r="6" ht="19.5" customHeight="1" spans="1:7">
      <c r="A6" s="155" t="s">
        <v>172</v>
      </c>
      <c r="B6" s="155" t="s">
        <v>173</v>
      </c>
      <c r="C6" s="155" t="s">
        <v>174</v>
      </c>
      <c r="D6" s="144">
        <v>4</v>
      </c>
      <c r="E6" s="156" t="s">
        <v>175</v>
      </c>
      <c r="F6" s="156" t="s">
        <v>176</v>
      </c>
      <c r="G6" s="155" t="s">
        <v>177</v>
      </c>
    </row>
    <row r="7" ht="18" customHeight="1" spans="1:7">
      <c r="A7" s="117" t="s">
        <v>83</v>
      </c>
      <c r="B7" s="117" t="s">
        <v>84</v>
      </c>
      <c r="C7" s="23">
        <v>1842852.88</v>
      </c>
      <c r="D7" s="23">
        <v>1842852.88</v>
      </c>
      <c r="E7" s="23">
        <v>1829052.88</v>
      </c>
      <c r="F7" s="23">
        <v>13800</v>
      </c>
      <c r="G7" s="23"/>
    </row>
    <row r="8" ht="18" customHeight="1" spans="1:7">
      <c r="A8" s="157" t="s">
        <v>85</v>
      </c>
      <c r="B8" s="157" t="s">
        <v>86</v>
      </c>
      <c r="C8" s="23">
        <v>1842852.88</v>
      </c>
      <c r="D8" s="23">
        <v>1842852.88</v>
      </c>
      <c r="E8" s="23">
        <v>1829052.88</v>
      </c>
      <c r="F8" s="23">
        <v>13800</v>
      </c>
      <c r="G8" s="23"/>
    </row>
    <row r="9" ht="18" customHeight="1" spans="1:7">
      <c r="A9" s="118" t="s">
        <v>87</v>
      </c>
      <c r="B9" s="118" t="s">
        <v>88</v>
      </c>
      <c r="C9" s="23">
        <v>521466</v>
      </c>
      <c r="D9" s="23">
        <v>521466</v>
      </c>
      <c r="E9" s="23">
        <v>507666</v>
      </c>
      <c r="F9" s="23">
        <v>13800</v>
      </c>
      <c r="G9" s="23"/>
    </row>
    <row r="10" ht="18" customHeight="1" spans="1:7">
      <c r="A10" s="118" t="s">
        <v>89</v>
      </c>
      <c r="B10" s="118" t="s">
        <v>90</v>
      </c>
      <c r="C10" s="23">
        <v>1321386.88</v>
      </c>
      <c r="D10" s="23">
        <v>1321386.88</v>
      </c>
      <c r="E10" s="23">
        <v>1321386.88</v>
      </c>
      <c r="F10" s="23"/>
      <c r="G10" s="23"/>
    </row>
    <row r="11" ht="18" customHeight="1" spans="1:7">
      <c r="A11" s="117" t="s">
        <v>93</v>
      </c>
      <c r="B11" s="117" t="s">
        <v>94</v>
      </c>
      <c r="C11" s="23">
        <v>924166.8</v>
      </c>
      <c r="D11" s="23">
        <v>924166.8</v>
      </c>
      <c r="E11" s="23">
        <v>924166.8</v>
      </c>
      <c r="F11" s="23"/>
      <c r="G11" s="23"/>
    </row>
    <row r="12" ht="18" customHeight="1" spans="1:7">
      <c r="A12" s="157" t="s">
        <v>95</v>
      </c>
      <c r="B12" s="157" t="s">
        <v>96</v>
      </c>
      <c r="C12" s="23">
        <v>924166.8</v>
      </c>
      <c r="D12" s="23">
        <v>924166.8</v>
      </c>
      <c r="E12" s="23">
        <v>924166.8</v>
      </c>
      <c r="F12" s="23"/>
      <c r="G12" s="23"/>
    </row>
    <row r="13" ht="18" customHeight="1" spans="1:7">
      <c r="A13" s="118" t="s">
        <v>97</v>
      </c>
      <c r="B13" s="118" t="s">
        <v>98</v>
      </c>
      <c r="C13" s="23">
        <v>252582.78</v>
      </c>
      <c r="D13" s="23">
        <v>252582.78</v>
      </c>
      <c r="E13" s="23">
        <v>252582.78</v>
      </c>
      <c r="F13" s="23"/>
      <c r="G13" s="23"/>
    </row>
    <row r="14" ht="18" customHeight="1" spans="1:7">
      <c r="A14" s="118" t="s">
        <v>99</v>
      </c>
      <c r="B14" s="118" t="s">
        <v>100</v>
      </c>
      <c r="C14" s="23">
        <v>333782.64</v>
      </c>
      <c r="D14" s="23">
        <v>333782.64</v>
      </c>
      <c r="E14" s="23">
        <v>333782.64</v>
      </c>
      <c r="F14" s="23"/>
      <c r="G14" s="23"/>
    </row>
    <row r="15" ht="18" customHeight="1" spans="1:7">
      <c r="A15" s="118" t="s">
        <v>101</v>
      </c>
      <c r="B15" s="118" t="s">
        <v>102</v>
      </c>
      <c r="C15" s="23">
        <v>293300.04</v>
      </c>
      <c r="D15" s="23">
        <v>293300.04</v>
      </c>
      <c r="E15" s="23">
        <v>293300.04</v>
      </c>
      <c r="F15" s="23"/>
      <c r="G15" s="23"/>
    </row>
    <row r="16" ht="18" customHeight="1" spans="1:7">
      <c r="A16" s="118" t="s">
        <v>103</v>
      </c>
      <c r="B16" s="118" t="s">
        <v>104</v>
      </c>
      <c r="C16" s="23">
        <v>44501.34</v>
      </c>
      <c r="D16" s="23">
        <v>44501.34</v>
      </c>
      <c r="E16" s="23">
        <v>44501.34</v>
      </c>
      <c r="F16" s="23"/>
      <c r="G16" s="23"/>
    </row>
    <row r="17" ht="18" customHeight="1" spans="1:7">
      <c r="A17" s="117" t="s">
        <v>105</v>
      </c>
      <c r="B17" s="117" t="s">
        <v>106</v>
      </c>
      <c r="C17" s="23">
        <v>27613185.83</v>
      </c>
      <c r="D17" s="23">
        <v>10243085.83</v>
      </c>
      <c r="E17" s="23">
        <v>9458325.35</v>
      </c>
      <c r="F17" s="23">
        <v>784760.48</v>
      </c>
      <c r="G17" s="23">
        <v>17370100</v>
      </c>
    </row>
    <row r="18" ht="18" customHeight="1" spans="1:7">
      <c r="A18" s="157" t="s">
        <v>107</v>
      </c>
      <c r="B18" s="157" t="s">
        <v>108</v>
      </c>
      <c r="C18" s="23">
        <v>27613185.83</v>
      </c>
      <c r="D18" s="23">
        <v>10243085.83</v>
      </c>
      <c r="E18" s="23">
        <v>9458325.35</v>
      </c>
      <c r="F18" s="23">
        <v>784760.48</v>
      </c>
      <c r="G18" s="23">
        <v>17370100</v>
      </c>
    </row>
    <row r="19" ht="18" customHeight="1" spans="1:7">
      <c r="A19" s="118" t="s">
        <v>109</v>
      </c>
      <c r="B19" s="118" t="s">
        <v>110</v>
      </c>
      <c r="C19" s="23">
        <v>10243085.83</v>
      </c>
      <c r="D19" s="23">
        <v>10243085.83</v>
      </c>
      <c r="E19" s="23">
        <v>9458325.35</v>
      </c>
      <c r="F19" s="23">
        <v>784760.48</v>
      </c>
      <c r="G19" s="23"/>
    </row>
    <row r="20" ht="18" customHeight="1" spans="1:7">
      <c r="A20" s="118" t="s">
        <v>111</v>
      </c>
      <c r="B20" s="118" t="s">
        <v>112</v>
      </c>
      <c r="C20" s="23">
        <v>9688800</v>
      </c>
      <c r="D20" s="23"/>
      <c r="E20" s="23"/>
      <c r="F20" s="23"/>
      <c r="G20" s="23">
        <v>9688800</v>
      </c>
    </row>
    <row r="21" ht="18" customHeight="1" spans="1:7">
      <c r="A21" s="118" t="s">
        <v>113</v>
      </c>
      <c r="B21" s="118" t="s">
        <v>114</v>
      </c>
      <c r="C21" s="23">
        <v>3042100</v>
      </c>
      <c r="D21" s="23"/>
      <c r="E21" s="23"/>
      <c r="F21" s="23"/>
      <c r="G21" s="23">
        <v>3042100</v>
      </c>
    </row>
    <row r="22" ht="18" customHeight="1" spans="1:7">
      <c r="A22" s="118" t="s">
        <v>115</v>
      </c>
      <c r="B22" s="118" t="s">
        <v>116</v>
      </c>
      <c r="C22" s="23">
        <v>2085000</v>
      </c>
      <c r="D22" s="23"/>
      <c r="E22" s="23"/>
      <c r="F22" s="23"/>
      <c r="G22" s="23">
        <v>2085000</v>
      </c>
    </row>
    <row r="23" ht="18" customHeight="1" spans="1:7">
      <c r="A23" s="118" t="s">
        <v>117</v>
      </c>
      <c r="B23" s="118" t="s">
        <v>118</v>
      </c>
      <c r="C23" s="23">
        <v>2554200</v>
      </c>
      <c r="D23" s="23"/>
      <c r="E23" s="23"/>
      <c r="F23" s="23"/>
      <c r="G23" s="23">
        <v>2554200</v>
      </c>
    </row>
    <row r="24" ht="18" customHeight="1" spans="1:7">
      <c r="A24" s="117" t="s">
        <v>119</v>
      </c>
      <c r="B24" s="117" t="s">
        <v>120</v>
      </c>
      <c r="C24" s="23">
        <v>1045105.44</v>
      </c>
      <c r="D24" s="23">
        <v>1045105.44</v>
      </c>
      <c r="E24" s="23">
        <v>1045105.44</v>
      </c>
      <c r="F24" s="23"/>
      <c r="G24" s="23"/>
    </row>
    <row r="25" ht="18" customHeight="1" spans="1:7">
      <c r="A25" s="157" t="s">
        <v>121</v>
      </c>
      <c r="B25" s="157" t="s">
        <v>122</v>
      </c>
      <c r="C25" s="23">
        <v>1045105.44</v>
      </c>
      <c r="D25" s="23">
        <v>1045105.44</v>
      </c>
      <c r="E25" s="23">
        <v>1045105.44</v>
      </c>
      <c r="F25" s="23"/>
      <c r="G25" s="23"/>
    </row>
    <row r="26" ht="18" customHeight="1" spans="1:7">
      <c r="A26" s="118" t="s">
        <v>123</v>
      </c>
      <c r="B26" s="118" t="s">
        <v>124</v>
      </c>
      <c r="C26" s="23">
        <v>1045105.44</v>
      </c>
      <c r="D26" s="23">
        <v>1045105.44</v>
      </c>
      <c r="E26" s="23">
        <v>1045105.44</v>
      </c>
      <c r="F26" s="23"/>
      <c r="G26" s="23"/>
    </row>
    <row r="27" ht="18" customHeight="1" spans="1:7">
      <c r="A27" s="117" t="s">
        <v>125</v>
      </c>
      <c r="B27" s="117" t="s">
        <v>126</v>
      </c>
      <c r="C27" s="23">
        <v>2526800</v>
      </c>
      <c r="D27" s="23"/>
      <c r="E27" s="23"/>
      <c r="F27" s="23"/>
      <c r="G27" s="23">
        <v>2526800</v>
      </c>
    </row>
    <row r="28" ht="18" customHeight="1" spans="1:7">
      <c r="A28" s="157" t="s">
        <v>127</v>
      </c>
      <c r="B28" s="157" t="s">
        <v>128</v>
      </c>
      <c r="C28" s="23">
        <v>2526800</v>
      </c>
      <c r="D28" s="23"/>
      <c r="E28" s="23"/>
      <c r="F28" s="23"/>
      <c r="G28" s="23">
        <v>2526800</v>
      </c>
    </row>
    <row r="29" ht="18" customHeight="1" spans="1:7">
      <c r="A29" s="118" t="s">
        <v>129</v>
      </c>
      <c r="B29" s="118" t="s">
        <v>130</v>
      </c>
      <c r="C29" s="23">
        <v>2526800</v>
      </c>
      <c r="D29" s="23"/>
      <c r="E29" s="23"/>
      <c r="F29" s="23"/>
      <c r="G29" s="23">
        <v>2526800</v>
      </c>
    </row>
    <row r="30" ht="18" customHeight="1" spans="1:7">
      <c r="A30" s="44" t="s">
        <v>55</v>
      </c>
      <c r="B30" s="44"/>
      <c r="C30" s="23">
        <v>33952110.95</v>
      </c>
      <c r="D30" s="23">
        <v>14055210.95</v>
      </c>
      <c r="E30" s="23">
        <v>13256650.47</v>
      </c>
      <c r="F30" s="23">
        <v>798560.48</v>
      </c>
      <c r="G30" s="23">
        <v>19896900</v>
      </c>
    </row>
  </sheetData>
  <mergeCells count="7">
    <mergeCell ref="A2:G2"/>
    <mergeCell ref="A3:E3"/>
    <mergeCell ref="A4:B4"/>
    <mergeCell ref="D4:F4"/>
    <mergeCell ref="A30:B30"/>
    <mergeCell ref="C4:C5"/>
    <mergeCell ref="G4:G5"/>
  </mergeCells>
  <printOptions horizontalCentered="1"/>
  <pageMargins left="0.357638888888889" right="0.357638888888889" top="0.60625" bottom="0.409027777777778" header="0.5" footer="0.5"/>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Zeros="0" workbookViewId="0">
      <selection activeCell="E27" sqref="E27"/>
    </sheetView>
  </sheetViews>
  <sheetFormatPr defaultColWidth="9" defaultRowHeight="14.25" customHeight="1" outlineLevelCol="6"/>
  <cols>
    <col min="1" max="1" width="23.5714285714286" customWidth="1"/>
    <col min="2" max="7" width="22.8571428571429" customWidth="1"/>
  </cols>
  <sheetData>
    <row r="1" ht="15" customHeight="1" spans="1:7">
      <c r="A1" s="140"/>
      <c r="B1" s="141"/>
      <c r="C1" s="141"/>
      <c r="D1" s="67"/>
      <c r="G1" s="142" t="s">
        <v>178</v>
      </c>
    </row>
    <row r="2" ht="39" customHeight="1" spans="1:7">
      <c r="A2" s="143" t="str">
        <f>"2025"&amp;"年一般公共预算“三公”经费支出预算表"</f>
        <v>2025年一般公共预算“三公”经费支出预算表</v>
      </c>
      <c r="B2" s="64"/>
      <c r="C2" s="64"/>
      <c r="D2" s="64"/>
      <c r="E2" s="64"/>
      <c r="F2" s="64"/>
      <c r="G2" s="64"/>
    </row>
    <row r="3" ht="18.75" customHeight="1" spans="1:7">
      <c r="A3" s="34" t="str">
        <f>"单位名称："&amp;"临沧市自然资源和规划局"</f>
        <v>单位名称：临沧市自然资源和规划局</v>
      </c>
      <c r="B3" s="141"/>
      <c r="C3" s="141"/>
      <c r="D3" s="67"/>
      <c r="E3" s="2"/>
      <c r="G3" s="142" t="s">
        <v>179</v>
      </c>
    </row>
    <row r="4" ht="18.75" customHeight="1" spans="1:7">
      <c r="A4" s="9" t="s">
        <v>180</v>
      </c>
      <c r="B4" s="9" t="s">
        <v>181</v>
      </c>
      <c r="C4" s="26" t="s">
        <v>182</v>
      </c>
      <c r="D4" s="11" t="s">
        <v>183</v>
      </c>
      <c r="E4" s="12"/>
      <c r="F4" s="13"/>
      <c r="G4" s="26" t="s">
        <v>184</v>
      </c>
    </row>
    <row r="5" ht="18.75" customHeight="1" spans="1:7">
      <c r="A5" s="16"/>
      <c r="B5" s="16"/>
      <c r="C5" s="28"/>
      <c r="D5" s="144" t="s">
        <v>57</v>
      </c>
      <c r="E5" s="144" t="s">
        <v>185</v>
      </c>
      <c r="F5" s="144" t="s">
        <v>186</v>
      </c>
      <c r="G5" s="28"/>
    </row>
    <row r="6" ht="18.75" customHeight="1" spans="1:7">
      <c r="A6" s="50" t="s">
        <v>55</v>
      </c>
      <c r="B6" s="145">
        <v>1</v>
      </c>
      <c r="C6" s="146">
        <v>2</v>
      </c>
      <c r="D6" s="147">
        <v>3</v>
      </c>
      <c r="E6" s="147">
        <v>4</v>
      </c>
      <c r="F6" s="147">
        <v>5</v>
      </c>
      <c r="G6" s="146">
        <v>6</v>
      </c>
    </row>
    <row r="7" ht="18.75" customHeight="1" spans="1:7">
      <c r="A7" s="50" t="s">
        <v>55</v>
      </c>
      <c r="B7" s="148">
        <v>92000</v>
      </c>
      <c r="C7" s="148"/>
      <c r="D7" s="148">
        <v>60000</v>
      </c>
      <c r="E7" s="148"/>
      <c r="F7" s="148">
        <v>60000</v>
      </c>
      <c r="G7" s="148">
        <v>32000</v>
      </c>
    </row>
    <row r="8" ht="18.75" customHeight="1" spans="1:7">
      <c r="A8" s="149" t="s">
        <v>187</v>
      </c>
      <c r="B8" s="148"/>
      <c r="C8" s="148"/>
      <c r="D8" s="148"/>
      <c r="E8" s="148"/>
      <c r="F8" s="148"/>
      <c r="G8" s="148"/>
    </row>
    <row r="9" ht="18.75" customHeight="1" spans="1:7">
      <c r="A9" s="149" t="s">
        <v>188</v>
      </c>
      <c r="B9" s="148">
        <v>92000</v>
      </c>
      <c r="C9" s="148"/>
      <c r="D9" s="148">
        <v>60000</v>
      </c>
      <c r="E9" s="148"/>
      <c r="F9" s="148">
        <v>60000</v>
      </c>
      <c r="G9" s="148">
        <v>32000</v>
      </c>
    </row>
    <row r="10" ht="18.75" customHeight="1" spans="1:7">
      <c r="A10" s="149" t="s">
        <v>189</v>
      </c>
      <c r="B10" s="148"/>
      <c r="C10" s="148"/>
      <c r="D10" s="148"/>
      <c r="E10" s="148"/>
      <c r="F10" s="148"/>
      <c r="G10" s="148"/>
    </row>
    <row r="11" ht="18.75" customHeight="1" spans="1:7">
      <c r="A11" s="149" t="s">
        <v>190</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5"/>
  <sheetViews>
    <sheetView showZeros="0" topLeftCell="A32" workbookViewId="0">
      <selection activeCell="A4" sqref="A4:W45"/>
    </sheetView>
  </sheetViews>
  <sheetFormatPr defaultColWidth="9" defaultRowHeight="14.25" customHeight="1"/>
  <cols>
    <col min="1" max="1" width="12.5714285714286" customWidth="1"/>
    <col min="2" max="2" width="21.4285714285714" customWidth="1"/>
    <col min="3" max="3" width="17.5714285714286" customWidth="1"/>
    <col min="4" max="4" width="7.14285714285714" customWidth="1"/>
    <col min="5" max="5" width="17.5714285714286" customWidth="1"/>
    <col min="6" max="6" width="10.2857142857143" customWidth="1"/>
    <col min="7" max="7" width="19" customWidth="1"/>
    <col min="8" max="8" width="13" customWidth="1"/>
    <col min="9" max="9" width="14.1428571428571" customWidth="1"/>
    <col min="10" max="11" width="8.85714285714286" customWidth="1"/>
    <col min="12" max="12" width="14" customWidth="1"/>
    <col min="13" max="13" width="6.71428571428571" customWidth="1"/>
    <col min="14" max="22" width="8" customWidth="1"/>
    <col min="23" max="23" width="5.85714285714286" customWidth="1"/>
  </cols>
  <sheetData>
    <row r="1" ht="18.75" customHeight="1" spans="1:23">
      <c r="A1" s="127"/>
      <c r="B1" s="128"/>
      <c r="C1" s="127"/>
      <c r="D1" s="129"/>
      <c r="E1" s="129"/>
      <c r="F1" s="129"/>
      <c r="G1" s="129"/>
      <c r="H1" s="130"/>
      <c r="I1" s="130"/>
      <c r="J1" s="130"/>
      <c r="K1" s="130"/>
      <c r="L1" s="130"/>
      <c r="M1" s="130"/>
      <c r="N1" s="67"/>
      <c r="O1" s="67"/>
      <c r="P1" s="67"/>
      <c r="Q1" s="130"/>
      <c r="R1" s="127"/>
      <c r="S1" s="127"/>
      <c r="T1" s="127"/>
      <c r="U1" s="138" t="s">
        <v>191</v>
      </c>
      <c r="V1" s="138"/>
      <c r="W1" s="139"/>
    </row>
    <row r="2" ht="39.75" customHeight="1" spans="1:23">
      <c r="A2" s="102" t="str">
        <f>"2025"&amp;"年部门基本支出预算表"</f>
        <v>2025年部门基本支出预算表</v>
      </c>
      <c r="B2" s="71"/>
      <c r="C2" s="71"/>
      <c r="D2" s="71"/>
      <c r="E2" s="71"/>
      <c r="F2" s="71"/>
      <c r="G2" s="71"/>
      <c r="H2" s="71"/>
      <c r="I2" s="71"/>
      <c r="J2" s="71"/>
      <c r="K2" s="71"/>
      <c r="L2" s="71"/>
      <c r="M2" s="71"/>
      <c r="N2" s="70"/>
      <c r="O2" s="70"/>
      <c r="P2" s="70"/>
      <c r="Q2" s="71"/>
      <c r="R2" s="71"/>
      <c r="S2" s="71"/>
      <c r="T2" s="71"/>
      <c r="U2" s="71"/>
      <c r="V2" s="71"/>
      <c r="W2" s="71"/>
    </row>
    <row r="3" ht="18.75" customHeight="1" spans="1:23">
      <c r="A3" s="131" t="str">
        <f>"单位名称："&amp;"临沧市自然资源和规划局"</f>
        <v>单位名称：临沧市自然资源和规划局</v>
      </c>
      <c r="B3" s="132"/>
      <c r="C3" s="132"/>
      <c r="D3" s="132"/>
      <c r="E3" s="132"/>
      <c r="F3" s="132"/>
      <c r="G3" s="132"/>
      <c r="H3" s="133"/>
      <c r="I3" s="133"/>
      <c r="J3" s="133"/>
      <c r="K3" s="133"/>
      <c r="L3" s="133"/>
      <c r="M3" s="133"/>
      <c r="N3" s="58"/>
      <c r="O3" s="58"/>
      <c r="P3" s="58"/>
      <c r="Q3" s="133"/>
      <c r="R3" s="127"/>
      <c r="S3" s="127"/>
      <c r="T3" s="127"/>
      <c r="U3" s="138" t="s">
        <v>179</v>
      </c>
      <c r="V3" s="138"/>
      <c r="W3" s="139"/>
    </row>
    <row r="4" ht="18" customHeight="1" spans="1:23">
      <c r="A4" s="9" t="s">
        <v>192</v>
      </c>
      <c r="B4" s="9" t="s">
        <v>193</v>
      </c>
      <c r="C4" s="9" t="s">
        <v>194</v>
      </c>
      <c r="D4" s="9" t="s">
        <v>195</v>
      </c>
      <c r="E4" s="9" t="s">
        <v>196</v>
      </c>
      <c r="F4" s="9" t="s">
        <v>197</v>
      </c>
      <c r="G4" s="9" t="s">
        <v>198</v>
      </c>
      <c r="H4" s="134" t="s">
        <v>199</v>
      </c>
      <c r="I4" s="75" t="s">
        <v>199</v>
      </c>
      <c r="J4" s="75"/>
      <c r="K4" s="75"/>
      <c r="L4" s="75"/>
      <c r="M4" s="75"/>
      <c r="N4" s="38"/>
      <c r="O4" s="38"/>
      <c r="P4" s="38"/>
      <c r="Q4" s="75" t="s">
        <v>61</v>
      </c>
      <c r="R4" s="75" t="s">
        <v>77</v>
      </c>
      <c r="S4" s="75"/>
      <c r="T4" s="75"/>
      <c r="U4" s="75"/>
      <c r="V4" s="75"/>
      <c r="W4" s="137"/>
    </row>
    <row r="5" ht="18" customHeight="1" spans="1:23">
      <c r="A5" s="14"/>
      <c r="B5" s="14"/>
      <c r="C5" s="14"/>
      <c r="D5" s="14"/>
      <c r="E5" s="14"/>
      <c r="F5" s="14"/>
      <c r="G5" s="14"/>
      <c r="H5" s="9" t="s">
        <v>200</v>
      </c>
      <c r="I5" s="134" t="s">
        <v>58</v>
      </c>
      <c r="J5" s="75"/>
      <c r="K5" s="75"/>
      <c r="L5" s="75"/>
      <c r="M5" s="137"/>
      <c r="N5" s="37" t="s">
        <v>201</v>
      </c>
      <c r="O5" s="38"/>
      <c r="P5" s="39"/>
      <c r="Q5" s="9" t="s">
        <v>61</v>
      </c>
      <c r="R5" s="134" t="s">
        <v>77</v>
      </c>
      <c r="S5" s="75" t="s">
        <v>64</v>
      </c>
      <c r="T5" s="75" t="s">
        <v>77</v>
      </c>
      <c r="U5" s="75" t="s">
        <v>66</v>
      </c>
      <c r="V5" s="75" t="s">
        <v>67</v>
      </c>
      <c r="W5" s="137" t="s">
        <v>68</v>
      </c>
    </row>
    <row r="6" ht="18.75" customHeight="1" spans="1:23">
      <c r="A6" s="15"/>
      <c r="B6" s="15"/>
      <c r="C6" s="15"/>
      <c r="D6" s="15"/>
      <c r="E6" s="15"/>
      <c r="F6" s="15"/>
      <c r="G6" s="15"/>
      <c r="H6" s="15"/>
      <c r="I6" s="134" t="s">
        <v>202</v>
      </c>
      <c r="J6" s="9" t="s">
        <v>203</v>
      </c>
      <c r="K6" s="9" t="s">
        <v>204</v>
      </c>
      <c r="L6" s="9" t="s">
        <v>205</v>
      </c>
      <c r="M6" s="9" t="s">
        <v>206</v>
      </c>
      <c r="N6" s="9" t="s">
        <v>58</v>
      </c>
      <c r="O6" s="9" t="s">
        <v>59</v>
      </c>
      <c r="P6" s="9" t="s">
        <v>60</v>
      </c>
      <c r="Q6" s="15"/>
      <c r="R6" s="9" t="s">
        <v>57</v>
      </c>
      <c r="S6" s="9" t="s">
        <v>64</v>
      </c>
      <c r="T6" s="9" t="s">
        <v>65</v>
      </c>
      <c r="U6" s="9" t="s">
        <v>66</v>
      </c>
      <c r="V6" s="9" t="s">
        <v>67</v>
      </c>
      <c r="W6" s="9" t="s">
        <v>68</v>
      </c>
    </row>
    <row r="7" ht="50" customHeight="1" spans="1:23">
      <c r="A7" s="16"/>
      <c r="B7" s="16"/>
      <c r="C7" s="16"/>
      <c r="D7" s="16"/>
      <c r="E7" s="16"/>
      <c r="F7" s="16"/>
      <c r="G7" s="16"/>
      <c r="H7" s="16"/>
      <c r="I7" s="92"/>
      <c r="J7" s="16" t="s">
        <v>207</v>
      </c>
      <c r="K7" s="16" t="s">
        <v>204</v>
      </c>
      <c r="L7" s="16" t="s">
        <v>205</v>
      </c>
      <c r="M7" s="16" t="s">
        <v>206</v>
      </c>
      <c r="N7" s="16" t="s">
        <v>204</v>
      </c>
      <c r="O7" s="16" t="s">
        <v>205</v>
      </c>
      <c r="P7" s="16" t="s">
        <v>206</v>
      </c>
      <c r="Q7" s="16" t="s">
        <v>61</v>
      </c>
      <c r="R7" s="16" t="s">
        <v>57</v>
      </c>
      <c r="S7" s="16" t="s">
        <v>64</v>
      </c>
      <c r="T7" s="16" t="s">
        <v>208</v>
      </c>
      <c r="U7" s="16" t="s">
        <v>66</v>
      </c>
      <c r="V7" s="16" t="s">
        <v>67</v>
      </c>
      <c r="W7" s="16" t="s">
        <v>68</v>
      </c>
    </row>
    <row r="8" ht="19.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39" customHeight="1" spans="1:23">
      <c r="A9" s="29" t="s">
        <v>70</v>
      </c>
      <c r="B9" s="29"/>
      <c r="C9" s="29"/>
      <c r="D9" s="29"/>
      <c r="E9" s="29"/>
      <c r="F9" s="29"/>
      <c r="G9" s="29"/>
      <c r="H9" s="136">
        <v>14055210.95</v>
      </c>
      <c r="I9" s="136">
        <v>14055210.95</v>
      </c>
      <c r="J9" s="136"/>
      <c r="K9" s="136"/>
      <c r="L9" s="136">
        <v>14055210.95</v>
      </c>
      <c r="M9" s="136"/>
      <c r="N9" s="136"/>
      <c r="O9" s="136"/>
      <c r="P9" s="136"/>
      <c r="Q9" s="136"/>
      <c r="R9" s="136"/>
      <c r="S9" s="136"/>
      <c r="T9" s="136"/>
      <c r="U9" s="136"/>
      <c r="V9" s="136"/>
      <c r="W9" s="136"/>
    </row>
    <row r="10" ht="21" customHeight="1" spans="1:23">
      <c r="A10" s="29"/>
      <c r="B10" s="20" t="s">
        <v>209</v>
      </c>
      <c r="C10" s="20" t="s">
        <v>210</v>
      </c>
      <c r="D10" s="20" t="s">
        <v>109</v>
      </c>
      <c r="E10" s="20" t="s">
        <v>110</v>
      </c>
      <c r="F10" s="20" t="s">
        <v>211</v>
      </c>
      <c r="G10" s="20" t="s">
        <v>212</v>
      </c>
      <c r="H10" s="136">
        <v>1471632</v>
      </c>
      <c r="I10" s="136">
        <v>1471632</v>
      </c>
      <c r="J10" s="136"/>
      <c r="K10" s="136"/>
      <c r="L10" s="136">
        <v>1471632</v>
      </c>
      <c r="M10" s="136"/>
      <c r="N10" s="136"/>
      <c r="O10" s="136"/>
      <c r="P10" s="136"/>
      <c r="Q10" s="136"/>
      <c r="R10" s="136"/>
      <c r="S10" s="136"/>
      <c r="T10" s="136"/>
      <c r="U10" s="136"/>
      <c r="V10" s="136"/>
      <c r="W10" s="136"/>
    </row>
    <row r="11" ht="21" customHeight="1" spans="1:23">
      <c r="A11" s="24"/>
      <c r="B11" s="20" t="s">
        <v>213</v>
      </c>
      <c r="C11" s="20" t="s">
        <v>214</v>
      </c>
      <c r="D11" s="20" t="s">
        <v>109</v>
      </c>
      <c r="E11" s="20" t="s">
        <v>110</v>
      </c>
      <c r="F11" s="20" t="s">
        <v>211</v>
      </c>
      <c r="G11" s="20" t="s">
        <v>212</v>
      </c>
      <c r="H11" s="136">
        <v>2163696</v>
      </c>
      <c r="I11" s="136">
        <v>2163696</v>
      </c>
      <c r="J11" s="136"/>
      <c r="K11" s="136"/>
      <c r="L11" s="136">
        <v>2163696</v>
      </c>
      <c r="M11" s="136"/>
      <c r="N11" s="136"/>
      <c r="O11" s="136"/>
      <c r="P11" s="136"/>
      <c r="Q11" s="136"/>
      <c r="R11" s="136"/>
      <c r="S11" s="136"/>
      <c r="T11" s="136"/>
      <c r="U11" s="136"/>
      <c r="V11" s="136"/>
      <c r="W11" s="136"/>
    </row>
    <row r="12" ht="21" customHeight="1" spans="1:23">
      <c r="A12" s="24"/>
      <c r="B12" s="20" t="s">
        <v>209</v>
      </c>
      <c r="C12" s="20" t="s">
        <v>210</v>
      </c>
      <c r="D12" s="20" t="s">
        <v>109</v>
      </c>
      <c r="E12" s="20" t="s">
        <v>110</v>
      </c>
      <c r="F12" s="20" t="s">
        <v>215</v>
      </c>
      <c r="G12" s="20" t="s">
        <v>216</v>
      </c>
      <c r="H12" s="136">
        <v>1705872</v>
      </c>
      <c r="I12" s="136">
        <v>1705872</v>
      </c>
      <c r="J12" s="136"/>
      <c r="K12" s="136"/>
      <c r="L12" s="136">
        <v>1705872</v>
      </c>
      <c r="M12" s="136"/>
      <c r="N12" s="136"/>
      <c r="O12" s="136"/>
      <c r="P12" s="136"/>
      <c r="Q12" s="136"/>
      <c r="R12" s="136"/>
      <c r="S12" s="136"/>
      <c r="T12" s="136"/>
      <c r="U12" s="136"/>
      <c r="V12" s="136"/>
      <c r="W12" s="136"/>
    </row>
    <row r="13" ht="21" customHeight="1" spans="1:23">
      <c r="A13" s="24"/>
      <c r="B13" s="20" t="s">
        <v>213</v>
      </c>
      <c r="C13" s="20" t="s">
        <v>214</v>
      </c>
      <c r="D13" s="20" t="s">
        <v>109</v>
      </c>
      <c r="E13" s="20" t="s">
        <v>110</v>
      </c>
      <c r="F13" s="20" t="s">
        <v>215</v>
      </c>
      <c r="G13" s="20" t="s">
        <v>216</v>
      </c>
      <c r="H13" s="136">
        <v>166116</v>
      </c>
      <c r="I13" s="136">
        <v>166116</v>
      </c>
      <c r="J13" s="136"/>
      <c r="K13" s="136"/>
      <c r="L13" s="136">
        <v>166116</v>
      </c>
      <c r="M13" s="136"/>
      <c r="N13" s="136"/>
      <c r="O13" s="136"/>
      <c r="P13" s="136"/>
      <c r="Q13" s="136"/>
      <c r="R13" s="136"/>
      <c r="S13" s="136"/>
      <c r="T13" s="136"/>
      <c r="U13" s="136"/>
      <c r="V13" s="136"/>
      <c r="W13" s="136"/>
    </row>
    <row r="14" ht="21" customHeight="1" spans="1:23">
      <c r="A14" s="24"/>
      <c r="B14" s="20" t="s">
        <v>217</v>
      </c>
      <c r="C14" s="20" t="s">
        <v>218</v>
      </c>
      <c r="D14" s="20" t="s">
        <v>109</v>
      </c>
      <c r="E14" s="20" t="s">
        <v>110</v>
      </c>
      <c r="F14" s="20" t="s">
        <v>219</v>
      </c>
      <c r="G14" s="20" t="s">
        <v>220</v>
      </c>
      <c r="H14" s="136">
        <v>630660</v>
      </c>
      <c r="I14" s="136">
        <v>630660</v>
      </c>
      <c r="J14" s="136"/>
      <c r="K14" s="136"/>
      <c r="L14" s="136">
        <v>630660</v>
      </c>
      <c r="M14" s="136"/>
      <c r="N14" s="136"/>
      <c r="O14" s="136"/>
      <c r="P14" s="136"/>
      <c r="Q14" s="136"/>
      <c r="R14" s="136"/>
      <c r="S14" s="136"/>
      <c r="T14" s="136"/>
      <c r="U14" s="136"/>
      <c r="V14" s="136"/>
      <c r="W14" s="136"/>
    </row>
    <row r="15" ht="21" customHeight="1" spans="1:23">
      <c r="A15" s="24"/>
      <c r="B15" s="20" t="s">
        <v>209</v>
      </c>
      <c r="C15" s="20" t="s">
        <v>210</v>
      </c>
      <c r="D15" s="20" t="s">
        <v>109</v>
      </c>
      <c r="E15" s="20" t="s">
        <v>110</v>
      </c>
      <c r="F15" s="20" t="s">
        <v>219</v>
      </c>
      <c r="G15" s="20" t="s">
        <v>220</v>
      </c>
      <c r="H15" s="136">
        <v>122636</v>
      </c>
      <c r="I15" s="136">
        <v>122636</v>
      </c>
      <c r="J15" s="136"/>
      <c r="K15" s="136"/>
      <c r="L15" s="136">
        <v>122636</v>
      </c>
      <c r="M15" s="136"/>
      <c r="N15" s="136"/>
      <c r="O15" s="136"/>
      <c r="P15" s="136"/>
      <c r="Q15" s="136"/>
      <c r="R15" s="136"/>
      <c r="S15" s="136"/>
      <c r="T15" s="136"/>
      <c r="U15" s="136"/>
      <c r="V15" s="136"/>
      <c r="W15" s="136"/>
    </row>
    <row r="16" ht="35" customHeight="1" spans="1:23">
      <c r="A16" s="24"/>
      <c r="B16" s="20" t="s">
        <v>221</v>
      </c>
      <c r="C16" s="20" t="s">
        <v>222</v>
      </c>
      <c r="D16" s="20" t="s">
        <v>109</v>
      </c>
      <c r="E16" s="20" t="s">
        <v>110</v>
      </c>
      <c r="F16" s="20" t="s">
        <v>223</v>
      </c>
      <c r="G16" s="20" t="s">
        <v>224</v>
      </c>
      <c r="H16" s="136">
        <v>972000</v>
      </c>
      <c r="I16" s="136">
        <v>972000</v>
      </c>
      <c r="J16" s="136"/>
      <c r="K16" s="136"/>
      <c r="L16" s="136">
        <v>972000</v>
      </c>
      <c r="M16" s="136"/>
      <c r="N16" s="136"/>
      <c r="O16" s="136"/>
      <c r="P16" s="136"/>
      <c r="Q16" s="136"/>
      <c r="R16" s="136"/>
      <c r="S16" s="136"/>
      <c r="T16" s="136"/>
      <c r="U16" s="136"/>
      <c r="V16" s="136"/>
      <c r="W16" s="136"/>
    </row>
    <row r="17" ht="21" customHeight="1" spans="1:23">
      <c r="A17" s="24"/>
      <c r="B17" s="20" t="s">
        <v>213</v>
      </c>
      <c r="C17" s="20" t="s">
        <v>214</v>
      </c>
      <c r="D17" s="20" t="s">
        <v>109</v>
      </c>
      <c r="E17" s="20" t="s">
        <v>110</v>
      </c>
      <c r="F17" s="20" t="s">
        <v>223</v>
      </c>
      <c r="G17" s="20" t="s">
        <v>224</v>
      </c>
      <c r="H17" s="136">
        <v>714420</v>
      </c>
      <c r="I17" s="136">
        <v>714420</v>
      </c>
      <c r="J17" s="136"/>
      <c r="K17" s="136"/>
      <c r="L17" s="136">
        <v>714420</v>
      </c>
      <c r="M17" s="136"/>
      <c r="N17" s="136"/>
      <c r="O17" s="136"/>
      <c r="P17" s="136"/>
      <c r="Q17" s="136"/>
      <c r="R17" s="136"/>
      <c r="S17" s="136"/>
      <c r="T17" s="136"/>
      <c r="U17" s="136"/>
      <c r="V17" s="136"/>
      <c r="W17" s="136"/>
    </row>
    <row r="18" ht="21" customHeight="1" spans="1:23">
      <c r="A18" s="24"/>
      <c r="B18" s="20" t="s">
        <v>213</v>
      </c>
      <c r="C18" s="20" t="s">
        <v>214</v>
      </c>
      <c r="D18" s="20" t="s">
        <v>109</v>
      </c>
      <c r="E18" s="20" t="s">
        <v>110</v>
      </c>
      <c r="F18" s="20" t="s">
        <v>223</v>
      </c>
      <c r="G18" s="20" t="s">
        <v>224</v>
      </c>
      <c r="H18" s="136">
        <v>579960</v>
      </c>
      <c r="I18" s="136">
        <v>579960</v>
      </c>
      <c r="J18" s="136"/>
      <c r="K18" s="136"/>
      <c r="L18" s="136">
        <v>579960</v>
      </c>
      <c r="M18" s="136"/>
      <c r="N18" s="136"/>
      <c r="O18" s="136"/>
      <c r="P18" s="136"/>
      <c r="Q18" s="136"/>
      <c r="R18" s="136"/>
      <c r="S18" s="136"/>
      <c r="T18" s="136"/>
      <c r="U18" s="136"/>
      <c r="V18" s="136"/>
      <c r="W18" s="136"/>
    </row>
    <row r="19" ht="21" customHeight="1" spans="1:23">
      <c r="A19" s="24"/>
      <c r="B19" s="20" t="s">
        <v>213</v>
      </c>
      <c r="C19" s="20" t="s">
        <v>214</v>
      </c>
      <c r="D19" s="20" t="s">
        <v>109</v>
      </c>
      <c r="E19" s="20" t="s">
        <v>110</v>
      </c>
      <c r="F19" s="20" t="s">
        <v>223</v>
      </c>
      <c r="G19" s="20" t="s">
        <v>224</v>
      </c>
      <c r="H19" s="136">
        <v>896760</v>
      </c>
      <c r="I19" s="136">
        <v>896760</v>
      </c>
      <c r="J19" s="136"/>
      <c r="K19" s="136"/>
      <c r="L19" s="136">
        <v>896760</v>
      </c>
      <c r="M19" s="136"/>
      <c r="N19" s="136"/>
      <c r="O19" s="136"/>
      <c r="P19" s="136"/>
      <c r="Q19" s="136"/>
      <c r="R19" s="136"/>
      <c r="S19" s="136"/>
      <c r="T19" s="136"/>
      <c r="U19" s="136"/>
      <c r="V19" s="136"/>
      <c r="W19" s="136"/>
    </row>
    <row r="20" ht="40" customHeight="1" spans="1:23">
      <c r="A20" s="24"/>
      <c r="B20" s="20" t="s">
        <v>225</v>
      </c>
      <c r="C20" s="20" t="s">
        <v>226</v>
      </c>
      <c r="D20" s="20" t="s">
        <v>89</v>
      </c>
      <c r="E20" s="20" t="s">
        <v>90</v>
      </c>
      <c r="F20" s="20" t="s">
        <v>227</v>
      </c>
      <c r="G20" s="20" t="s">
        <v>228</v>
      </c>
      <c r="H20" s="136"/>
      <c r="I20" s="136"/>
      <c r="J20" s="136"/>
      <c r="K20" s="136"/>
      <c r="L20" s="136"/>
      <c r="M20" s="136"/>
      <c r="N20" s="136"/>
      <c r="O20" s="136"/>
      <c r="P20" s="136"/>
      <c r="Q20" s="136"/>
      <c r="R20" s="136"/>
      <c r="S20" s="136"/>
      <c r="T20" s="136"/>
      <c r="U20" s="136"/>
      <c r="V20" s="136"/>
      <c r="W20" s="136"/>
    </row>
    <row r="21" ht="40" customHeight="1" spans="1:23">
      <c r="A21" s="24"/>
      <c r="B21" s="20" t="s">
        <v>225</v>
      </c>
      <c r="C21" s="20" t="s">
        <v>226</v>
      </c>
      <c r="D21" s="20" t="s">
        <v>89</v>
      </c>
      <c r="E21" s="20" t="s">
        <v>90</v>
      </c>
      <c r="F21" s="20" t="s">
        <v>227</v>
      </c>
      <c r="G21" s="20" t="s">
        <v>228</v>
      </c>
      <c r="H21" s="136">
        <v>1321386.88</v>
      </c>
      <c r="I21" s="136">
        <v>1321386.88</v>
      </c>
      <c r="J21" s="136"/>
      <c r="K21" s="136"/>
      <c r="L21" s="136">
        <v>1321386.88</v>
      </c>
      <c r="M21" s="136"/>
      <c r="N21" s="136"/>
      <c r="O21" s="136"/>
      <c r="P21" s="136"/>
      <c r="Q21" s="136"/>
      <c r="R21" s="136"/>
      <c r="S21" s="136"/>
      <c r="T21" s="136"/>
      <c r="U21" s="136"/>
      <c r="V21" s="136"/>
      <c r="W21" s="136"/>
    </row>
    <row r="22" ht="40" customHeight="1" spans="1:23">
      <c r="A22" s="24"/>
      <c r="B22" s="20" t="s">
        <v>225</v>
      </c>
      <c r="C22" s="20" t="s">
        <v>226</v>
      </c>
      <c r="D22" s="20" t="s">
        <v>91</v>
      </c>
      <c r="E22" s="20" t="s">
        <v>92</v>
      </c>
      <c r="F22" s="20" t="s">
        <v>229</v>
      </c>
      <c r="G22" s="20" t="s">
        <v>230</v>
      </c>
      <c r="H22" s="136"/>
      <c r="I22" s="136"/>
      <c r="J22" s="136"/>
      <c r="K22" s="136"/>
      <c r="L22" s="136"/>
      <c r="M22" s="136"/>
      <c r="N22" s="136"/>
      <c r="O22" s="136"/>
      <c r="P22" s="136"/>
      <c r="Q22" s="136"/>
      <c r="R22" s="136"/>
      <c r="S22" s="136"/>
      <c r="T22" s="136"/>
      <c r="U22" s="136"/>
      <c r="V22" s="136"/>
      <c r="W22" s="136"/>
    </row>
    <row r="23" ht="27" customHeight="1" spans="1:23">
      <c r="A23" s="24"/>
      <c r="B23" s="20" t="s">
        <v>225</v>
      </c>
      <c r="C23" s="20" t="s">
        <v>226</v>
      </c>
      <c r="D23" s="20" t="s">
        <v>97</v>
      </c>
      <c r="E23" s="20" t="s">
        <v>98</v>
      </c>
      <c r="F23" s="20" t="s">
        <v>231</v>
      </c>
      <c r="G23" s="20" t="s">
        <v>232</v>
      </c>
      <c r="H23" s="136">
        <v>252582.78</v>
      </c>
      <c r="I23" s="136">
        <v>252582.78</v>
      </c>
      <c r="J23" s="136"/>
      <c r="K23" s="136"/>
      <c r="L23" s="136">
        <v>252582.78</v>
      </c>
      <c r="M23" s="136"/>
      <c r="N23" s="136"/>
      <c r="O23" s="136"/>
      <c r="P23" s="136"/>
      <c r="Q23" s="136"/>
      <c r="R23" s="136"/>
      <c r="S23" s="136"/>
      <c r="T23" s="136"/>
      <c r="U23" s="136"/>
      <c r="V23" s="136"/>
      <c r="W23" s="136"/>
    </row>
    <row r="24" ht="27" customHeight="1" spans="1:23">
      <c r="A24" s="24"/>
      <c r="B24" s="20" t="s">
        <v>225</v>
      </c>
      <c r="C24" s="20" t="s">
        <v>226</v>
      </c>
      <c r="D24" s="20" t="s">
        <v>99</v>
      </c>
      <c r="E24" s="20" t="s">
        <v>100</v>
      </c>
      <c r="F24" s="20" t="s">
        <v>231</v>
      </c>
      <c r="G24" s="20" t="s">
        <v>232</v>
      </c>
      <c r="H24" s="136"/>
      <c r="I24" s="136"/>
      <c r="J24" s="136"/>
      <c r="K24" s="136"/>
      <c r="L24" s="136"/>
      <c r="M24" s="136"/>
      <c r="N24" s="136"/>
      <c r="O24" s="136"/>
      <c r="P24" s="136"/>
      <c r="Q24" s="136"/>
      <c r="R24" s="136"/>
      <c r="S24" s="136"/>
      <c r="T24" s="136"/>
      <c r="U24" s="136"/>
      <c r="V24" s="136"/>
      <c r="W24" s="136"/>
    </row>
    <row r="25" ht="27" customHeight="1" spans="1:23">
      <c r="A25" s="24"/>
      <c r="B25" s="20" t="s">
        <v>225</v>
      </c>
      <c r="C25" s="20" t="s">
        <v>226</v>
      </c>
      <c r="D25" s="20" t="s">
        <v>99</v>
      </c>
      <c r="E25" s="20" t="s">
        <v>100</v>
      </c>
      <c r="F25" s="20" t="s">
        <v>231</v>
      </c>
      <c r="G25" s="20" t="s">
        <v>232</v>
      </c>
      <c r="H25" s="136">
        <v>333782.64</v>
      </c>
      <c r="I25" s="136">
        <v>333782.64</v>
      </c>
      <c r="J25" s="136"/>
      <c r="K25" s="136"/>
      <c r="L25" s="136">
        <v>333782.64</v>
      </c>
      <c r="M25" s="136"/>
      <c r="N25" s="136"/>
      <c r="O25" s="136"/>
      <c r="P25" s="136"/>
      <c r="Q25" s="136"/>
      <c r="R25" s="136"/>
      <c r="S25" s="136"/>
      <c r="T25" s="136"/>
      <c r="U25" s="136"/>
      <c r="V25" s="136"/>
      <c r="W25" s="136"/>
    </row>
    <row r="26" ht="27" customHeight="1" spans="1:23">
      <c r="A26" s="24"/>
      <c r="B26" s="20" t="s">
        <v>225</v>
      </c>
      <c r="C26" s="20" t="s">
        <v>226</v>
      </c>
      <c r="D26" s="20" t="s">
        <v>101</v>
      </c>
      <c r="E26" s="20" t="s">
        <v>102</v>
      </c>
      <c r="F26" s="20" t="s">
        <v>233</v>
      </c>
      <c r="G26" s="20" t="s">
        <v>234</v>
      </c>
      <c r="H26" s="136"/>
      <c r="I26" s="136"/>
      <c r="J26" s="136"/>
      <c r="K26" s="136"/>
      <c r="L26" s="136"/>
      <c r="M26" s="136"/>
      <c r="N26" s="136"/>
      <c r="O26" s="136"/>
      <c r="P26" s="136"/>
      <c r="Q26" s="136"/>
      <c r="R26" s="136"/>
      <c r="S26" s="136"/>
      <c r="T26" s="136"/>
      <c r="U26" s="136"/>
      <c r="V26" s="136"/>
      <c r="W26" s="136"/>
    </row>
    <row r="27" ht="27" customHeight="1" spans="1:23">
      <c r="A27" s="24"/>
      <c r="B27" s="20" t="s">
        <v>225</v>
      </c>
      <c r="C27" s="20" t="s">
        <v>226</v>
      </c>
      <c r="D27" s="20" t="s">
        <v>101</v>
      </c>
      <c r="E27" s="20" t="s">
        <v>102</v>
      </c>
      <c r="F27" s="20" t="s">
        <v>233</v>
      </c>
      <c r="G27" s="20" t="s">
        <v>234</v>
      </c>
      <c r="H27" s="136">
        <v>293300.04</v>
      </c>
      <c r="I27" s="136">
        <v>293300.04</v>
      </c>
      <c r="J27" s="136"/>
      <c r="K27" s="136"/>
      <c r="L27" s="136">
        <v>293300.04</v>
      </c>
      <c r="M27" s="136"/>
      <c r="N27" s="136"/>
      <c r="O27" s="136"/>
      <c r="P27" s="136"/>
      <c r="Q27" s="136"/>
      <c r="R27" s="136"/>
      <c r="S27" s="136"/>
      <c r="T27" s="136"/>
      <c r="U27" s="136"/>
      <c r="V27" s="136"/>
      <c r="W27" s="136"/>
    </row>
    <row r="28" ht="36" customHeight="1" spans="1:23">
      <c r="A28" s="24"/>
      <c r="B28" s="20" t="s">
        <v>225</v>
      </c>
      <c r="C28" s="20" t="s">
        <v>226</v>
      </c>
      <c r="D28" s="20" t="s">
        <v>103</v>
      </c>
      <c r="E28" s="20" t="s">
        <v>104</v>
      </c>
      <c r="F28" s="20" t="s">
        <v>235</v>
      </c>
      <c r="G28" s="20" t="s">
        <v>236</v>
      </c>
      <c r="H28" s="136">
        <v>27984</v>
      </c>
      <c r="I28" s="136">
        <v>27984</v>
      </c>
      <c r="J28" s="136"/>
      <c r="K28" s="136"/>
      <c r="L28" s="136">
        <v>27984</v>
      </c>
      <c r="M28" s="136"/>
      <c r="N28" s="136"/>
      <c r="O28" s="136"/>
      <c r="P28" s="136"/>
      <c r="Q28" s="136"/>
      <c r="R28" s="136"/>
      <c r="S28" s="136"/>
      <c r="T28" s="136"/>
      <c r="U28" s="136"/>
      <c r="V28" s="136"/>
      <c r="W28" s="136"/>
    </row>
    <row r="29" ht="36" customHeight="1" spans="1:23">
      <c r="A29" s="24"/>
      <c r="B29" s="20" t="s">
        <v>225</v>
      </c>
      <c r="C29" s="20" t="s">
        <v>226</v>
      </c>
      <c r="D29" s="20" t="s">
        <v>103</v>
      </c>
      <c r="E29" s="20" t="s">
        <v>104</v>
      </c>
      <c r="F29" s="20" t="s">
        <v>235</v>
      </c>
      <c r="G29" s="20" t="s">
        <v>236</v>
      </c>
      <c r="H29" s="136"/>
      <c r="I29" s="136"/>
      <c r="J29" s="136"/>
      <c r="K29" s="136"/>
      <c r="L29" s="136"/>
      <c r="M29" s="136"/>
      <c r="N29" s="136"/>
      <c r="O29" s="136"/>
      <c r="P29" s="136"/>
      <c r="Q29" s="136"/>
      <c r="R29" s="136"/>
      <c r="S29" s="136"/>
      <c r="T29" s="136"/>
      <c r="U29" s="136"/>
      <c r="V29" s="136"/>
      <c r="W29" s="136"/>
    </row>
    <row r="30" ht="36" customHeight="1" spans="1:23">
      <c r="A30" s="24"/>
      <c r="B30" s="20" t="s">
        <v>225</v>
      </c>
      <c r="C30" s="20" t="s">
        <v>226</v>
      </c>
      <c r="D30" s="20" t="s">
        <v>103</v>
      </c>
      <c r="E30" s="20" t="s">
        <v>104</v>
      </c>
      <c r="F30" s="20" t="s">
        <v>235</v>
      </c>
      <c r="G30" s="20" t="s">
        <v>236</v>
      </c>
      <c r="H30" s="136"/>
      <c r="I30" s="136"/>
      <c r="J30" s="136"/>
      <c r="K30" s="136"/>
      <c r="L30" s="136"/>
      <c r="M30" s="136"/>
      <c r="N30" s="136"/>
      <c r="O30" s="136"/>
      <c r="P30" s="136"/>
      <c r="Q30" s="136"/>
      <c r="R30" s="136"/>
      <c r="S30" s="136"/>
      <c r="T30" s="136"/>
      <c r="U30" s="136"/>
      <c r="V30" s="136"/>
      <c r="W30" s="136"/>
    </row>
    <row r="31" ht="26" customHeight="1" spans="1:23">
      <c r="A31" s="24"/>
      <c r="B31" s="20" t="s">
        <v>225</v>
      </c>
      <c r="C31" s="20" t="s">
        <v>226</v>
      </c>
      <c r="D31" s="20" t="s">
        <v>109</v>
      </c>
      <c r="E31" s="20" t="s">
        <v>110</v>
      </c>
      <c r="F31" s="20" t="s">
        <v>235</v>
      </c>
      <c r="G31" s="20" t="s">
        <v>236</v>
      </c>
      <c r="H31" s="136">
        <v>34573.35</v>
      </c>
      <c r="I31" s="136">
        <v>34573.35</v>
      </c>
      <c r="J31" s="136"/>
      <c r="K31" s="136"/>
      <c r="L31" s="136">
        <v>34573.35</v>
      </c>
      <c r="M31" s="136"/>
      <c r="N31" s="136"/>
      <c r="O31" s="136"/>
      <c r="P31" s="136"/>
      <c r="Q31" s="136"/>
      <c r="R31" s="136"/>
      <c r="S31" s="136"/>
      <c r="T31" s="136"/>
      <c r="U31" s="136"/>
      <c r="V31" s="136"/>
      <c r="W31" s="136"/>
    </row>
    <row r="32" ht="36" customHeight="1" spans="1:23">
      <c r="A32" s="24"/>
      <c r="B32" s="20" t="s">
        <v>225</v>
      </c>
      <c r="C32" s="20" t="s">
        <v>226</v>
      </c>
      <c r="D32" s="20" t="s">
        <v>103</v>
      </c>
      <c r="E32" s="20" t="s">
        <v>104</v>
      </c>
      <c r="F32" s="20" t="s">
        <v>235</v>
      </c>
      <c r="G32" s="20" t="s">
        <v>236</v>
      </c>
      <c r="H32" s="136">
        <v>16517.34</v>
      </c>
      <c r="I32" s="136">
        <v>16517.34</v>
      </c>
      <c r="J32" s="136"/>
      <c r="K32" s="136"/>
      <c r="L32" s="136">
        <v>16517.34</v>
      </c>
      <c r="M32" s="136"/>
      <c r="N32" s="136"/>
      <c r="O32" s="136"/>
      <c r="P32" s="136"/>
      <c r="Q32" s="136"/>
      <c r="R32" s="136"/>
      <c r="S32" s="136"/>
      <c r="T32" s="136"/>
      <c r="U32" s="136"/>
      <c r="V32" s="136"/>
      <c r="W32" s="136"/>
    </row>
    <row r="33" ht="26" customHeight="1" spans="1:23">
      <c r="A33" s="24"/>
      <c r="B33" s="20" t="s">
        <v>237</v>
      </c>
      <c r="C33" s="20" t="s">
        <v>124</v>
      </c>
      <c r="D33" s="20" t="s">
        <v>123</v>
      </c>
      <c r="E33" s="20" t="s">
        <v>124</v>
      </c>
      <c r="F33" s="20" t="s">
        <v>238</v>
      </c>
      <c r="G33" s="20" t="s">
        <v>124</v>
      </c>
      <c r="H33" s="136"/>
      <c r="I33" s="136"/>
      <c r="J33" s="136"/>
      <c r="K33" s="136"/>
      <c r="L33" s="136"/>
      <c r="M33" s="136"/>
      <c r="N33" s="136"/>
      <c r="O33" s="136"/>
      <c r="P33" s="136"/>
      <c r="Q33" s="136"/>
      <c r="R33" s="136"/>
      <c r="S33" s="136"/>
      <c r="T33" s="136"/>
      <c r="U33" s="136"/>
      <c r="V33" s="136"/>
      <c r="W33" s="136"/>
    </row>
    <row r="34" ht="26" customHeight="1" spans="1:23">
      <c r="A34" s="24"/>
      <c r="B34" s="20" t="s">
        <v>237</v>
      </c>
      <c r="C34" s="20" t="s">
        <v>124</v>
      </c>
      <c r="D34" s="20" t="s">
        <v>123</v>
      </c>
      <c r="E34" s="20" t="s">
        <v>124</v>
      </c>
      <c r="F34" s="20" t="s">
        <v>238</v>
      </c>
      <c r="G34" s="20" t="s">
        <v>124</v>
      </c>
      <c r="H34" s="136">
        <v>1045105.44</v>
      </c>
      <c r="I34" s="136">
        <v>1045105.44</v>
      </c>
      <c r="J34" s="136"/>
      <c r="K34" s="136"/>
      <c r="L34" s="136">
        <v>1045105.44</v>
      </c>
      <c r="M34" s="136"/>
      <c r="N34" s="136"/>
      <c r="O34" s="136"/>
      <c r="P34" s="136"/>
      <c r="Q34" s="136"/>
      <c r="R34" s="136"/>
      <c r="S34" s="136"/>
      <c r="T34" s="136"/>
      <c r="U34" s="136"/>
      <c r="V34" s="136"/>
      <c r="W34" s="136"/>
    </row>
    <row r="35" ht="26" customHeight="1" spans="1:23">
      <c r="A35" s="24"/>
      <c r="B35" s="20" t="s">
        <v>239</v>
      </c>
      <c r="C35" s="20" t="s">
        <v>240</v>
      </c>
      <c r="D35" s="20" t="s">
        <v>109</v>
      </c>
      <c r="E35" s="20" t="s">
        <v>110</v>
      </c>
      <c r="F35" s="20" t="s">
        <v>241</v>
      </c>
      <c r="G35" s="20" t="s">
        <v>242</v>
      </c>
      <c r="H35" s="136">
        <v>197630</v>
      </c>
      <c r="I35" s="136">
        <v>197630</v>
      </c>
      <c r="J35" s="136"/>
      <c r="K35" s="136"/>
      <c r="L35" s="136">
        <v>197630</v>
      </c>
      <c r="M35" s="136"/>
      <c r="N35" s="136"/>
      <c r="O35" s="136"/>
      <c r="P35" s="136"/>
      <c r="Q35" s="136"/>
      <c r="R35" s="136"/>
      <c r="S35" s="136"/>
      <c r="T35" s="136"/>
      <c r="U35" s="136"/>
      <c r="V35" s="136"/>
      <c r="W35" s="136"/>
    </row>
    <row r="36" ht="26" customHeight="1" spans="1:23">
      <c r="A36" s="24"/>
      <c r="B36" s="20" t="s">
        <v>243</v>
      </c>
      <c r="C36" s="20" t="s">
        <v>184</v>
      </c>
      <c r="D36" s="20" t="s">
        <v>109</v>
      </c>
      <c r="E36" s="20" t="s">
        <v>110</v>
      </c>
      <c r="F36" s="20" t="s">
        <v>244</v>
      </c>
      <c r="G36" s="20" t="s">
        <v>184</v>
      </c>
      <c r="H36" s="136">
        <v>2000</v>
      </c>
      <c r="I36" s="136">
        <v>2000</v>
      </c>
      <c r="J36" s="136"/>
      <c r="K36" s="136"/>
      <c r="L36" s="136">
        <v>2000</v>
      </c>
      <c r="M36" s="136"/>
      <c r="N36" s="136"/>
      <c r="O36" s="136"/>
      <c r="P36" s="136"/>
      <c r="Q36" s="136"/>
      <c r="R36" s="136"/>
      <c r="S36" s="136"/>
      <c r="T36" s="136"/>
      <c r="U36" s="136"/>
      <c r="V36" s="136"/>
      <c r="W36" s="136"/>
    </row>
    <row r="37" ht="26" customHeight="1" spans="1:23">
      <c r="A37" s="24"/>
      <c r="B37" s="20" t="s">
        <v>239</v>
      </c>
      <c r="C37" s="20" t="s">
        <v>240</v>
      </c>
      <c r="D37" s="20" t="s">
        <v>109</v>
      </c>
      <c r="E37" s="20" t="s">
        <v>110</v>
      </c>
      <c r="F37" s="20" t="s">
        <v>245</v>
      </c>
      <c r="G37" s="20" t="s">
        <v>246</v>
      </c>
      <c r="H37" s="136">
        <v>100000</v>
      </c>
      <c r="I37" s="136">
        <v>100000</v>
      </c>
      <c r="J37" s="136"/>
      <c r="K37" s="136"/>
      <c r="L37" s="136">
        <v>100000</v>
      </c>
      <c r="M37" s="136"/>
      <c r="N37" s="136"/>
      <c r="O37" s="136"/>
      <c r="P37" s="136"/>
      <c r="Q37" s="136"/>
      <c r="R37" s="136"/>
      <c r="S37" s="136"/>
      <c r="T37" s="136"/>
      <c r="U37" s="136"/>
      <c r="V37" s="136"/>
      <c r="W37" s="136"/>
    </row>
    <row r="38" ht="26" customHeight="1" spans="1:23">
      <c r="A38" s="24"/>
      <c r="B38" s="20" t="s">
        <v>247</v>
      </c>
      <c r="C38" s="20" t="s">
        <v>248</v>
      </c>
      <c r="D38" s="20" t="s">
        <v>87</v>
      </c>
      <c r="E38" s="20" t="s">
        <v>88</v>
      </c>
      <c r="F38" s="20" t="s">
        <v>241</v>
      </c>
      <c r="G38" s="20" t="s">
        <v>242</v>
      </c>
      <c r="H38" s="136">
        <v>13800</v>
      </c>
      <c r="I38" s="136">
        <v>13800</v>
      </c>
      <c r="J38" s="136"/>
      <c r="K38" s="136"/>
      <c r="L38" s="136">
        <v>13800</v>
      </c>
      <c r="M38" s="136"/>
      <c r="N38" s="136"/>
      <c r="O38" s="136"/>
      <c r="P38" s="136"/>
      <c r="Q38" s="136"/>
      <c r="R38" s="136"/>
      <c r="S38" s="136"/>
      <c r="T38" s="136"/>
      <c r="U38" s="136"/>
      <c r="V38" s="136"/>
      <c r="W38" s="136"/>
    </row>
    <row r="39" ht="26" customHeight="1" spans="1:23">
      <c r="A39" s="24"/>
      <c r="B39" s="20" t="s">
        <v>249</v>
      </c>
      <c r="C39" s="20" t="s">
        <v>250</v>
      </c>
      <c r="D39" s="20" t="s">
        <v>109</v>
      </c>
      <c r="E39" s="20" t="s">
        <v>110</v>
      </c>
      <c r="F39" s="20" t="s">
        <v>251</v>
      </c>
      <c r="G39" s="20" t="s">
        <v>252</v>
      </c>
      <c r="H39" s="136">
        <v>54529.92</v>
      </c>
      <c r="I39" s="136">
        <v>54529.92</v>
      </c>
      <c r="J39" s="136"/>
      <c r="K39" s="136"/>
      <c r="L39" s="136">
        <v>54529.92</v>
      </c>
      <c r="M39" s="136"/>
      <c r="N39" s="136"/>
      <c r="O39" s="136"/>
      <c r="P39" s="136"/>
      <c r="Q39" s="136"/>
      <c r="R39" s="136"/>
      <c r="S39" s="136"/>
      <c r="T39" s="136"/>
      <c r="U39" s="136"/>
      <c r="V39" s="136"/>
      <c r="W39" s="136"/>
    </row>
    <row r="40" ht="26" customHeight="1" spans="1:23">
      <c r="A40" s="24"/>
      <c r="B40" s="20" t="s">
        <v>253</v>
      </c>
      <c r="C40" s="20" t="s">
        <v>254</v>
      </c>
      <c r="D40" s="20" t="s">
        <v>109</v>
      </c>
      <c r="E40" s="20" t="s">
        <v>110</v>
      </c>
      <c r="F40" s="20" t="s">
        <v>255</v>
      </c>
      <c r="G40" s="20" t="s">
        <v>254</v>
      </c>
      <c r="H40" s="136">
        <v>72706.56</v>
      </c>
      <c r="I40" s="136">
        <v>72706.56</v>
      </c>
      <c r="J40" s="136"/>
      <c r="K40" s="136"/>
      <c r="L40" s="136">
        <v>72706.56</v>
      </c>
      <c r="M40" s="136"/>
      <c r="N40" s="136"/>
      <c r="O40" s="136"/>
      <c r="P40" s="136"/>
      <c r="Q40" s="136"/>
      <c r="R40" s="136"/>
      <c r="S40" s="136"/>
      <c r="T40" s="136"/>
      <c r="U40" s="136"/>
      <c r="V40" s="136"/>
      <c r="W40" s="136"/>
    </row>
    <row r="41" ht="26" customHeight="1" spans="1:23">
      <c r="A41" s="24"/>
      <c r="B41" s="20" t="s">
        <v>256</v>
      </c>
      <c r="C41" s="20" t="s">
        <v>257</v>
      </c>
      <c r="D41" s="20" t="s">
        <v>109</v>
      </c>
      <c r="E41" s="20" t="s">
        <v>110</v>
      </c>
      <c r="F41" s="20" t="s">
        <v>258</v>
      </c>
      <c r="G41" s="20" t="s">
        <v>257</v>
      </c>
      <c r="H41" s="136">
        <v>1494</v>
      </c>
      <c r="I41" s="136">
        <v>1494</v>
      </c>
      <c r="J41" s="136"/>
      <c r="K41" s="136"/>
      <c r="L41" s="136">
        <v>1494</v>
      </c>
      <c r="M41" s="136"/>
      <c r="N41" s="136"/>
      <c r="O41" s="136"/>
      <c r="P41" s="136"/>
      <c r="Q41" s="136"/>
      <c r="R41" s="136"/>
      <c r="S41" s="136"/>
      <c r="T41" s="136"/>
      <c r="U41" s="136"/>
      <c r="V41" s="136"/>
      <c r="W41" s="136"/>
    </row>
    <row r="42" ht="21" customHeight="1" spans="1:23">
      <c r="A42" s="24"/>
      <c r="B42" s="20" t="s">
        <v>259</v>
      </c>
      <c r="C42" s="20" t="s">
        <v>260</v>
      </c>
      <c r="D42" s="20" t="s">
        <v>109</v>
      </c>
      <c r="E42" s="20" t="s">
        <v>110</v>
      </c>
      <c r="F42" s="20" t="s">
        <v>261</v>
      </c>
      <c r="G42" s="20" t="s">
        <v>260</v>
      </c>
      <c r="H42" s="136">
        <v>60000</v>
      </c>
      <c r="I42" s="136">
        <v>60000</v>
      </c>
      <c r="J42" s="136"/>
      <c r="K42" s="136"/>
      <c r="L42" s="136">
        <v>60000</v>
      </c>
      <c r="M42" s="136"/>
      <c r="N42" s="136"/>
      <c r="O42" s="136"/>
      <c r="P42" s="136"/>
      <c r="Q42" s="136"/>
      <c r="R42" s="136"/>
      <c r="S42" s="136"/>
      <c r="T42" s="136"/>
      <c r="U42" s="136"/>
      <c r="V42" s="136"/>
      <c r="W42" s="136"/>
    </row>
    <row r="43" ht="34" customHeight="1" spans="1:23">
      <c r="A43" s="24"/>
      <c r="B43" s="20" t="s">
        <v>262</v>
      </c>
      <c r="C43" s="20" t="s">
        <v>263</v>
      </c>
      <c r="D43" s="20" t="s">
        <v>109</v>
      </c>
      <c r="E43" s="20" t="s">
        <v>110</v>
      </c>
      <c r="F43" s="20" t="s">
        <v>264</v>
      </c>
      <c r="G43" s="20" t="s">
        <v>265</v>
      </c>
      <c r="H43" s="136">
        <v>296400</v>
      </c>
      <c r="I43" s="136">
        <v>296400</v>
      </c>
      <c r="J43" s="136"/>
      <c r="K43" s="136"/>
      <c r="L43" s="136">
        <v>296400</v>
      </c>
      <c r="M43" s="136"/>
      <c r="N43" s="136"/>
      <c r="O43" s="136"/>
      <c r="P43" s="136"/>
      <c r="Q43" s="136"/>
      <c r="R43" s="136"/>
      <c r="S43" s="136"/>
      <c r="T43" s="136"/>
      <c r="U43" s="136"/>
      <c r="V43" s="136"/>
      <c r="W43" s="136"/>
    </row>
    <row r="44" ht="21" customHeight="1" spans="1:23">
      <c r="A44" s="24"/>
      <c r="B44" s="20" t="s">
        <v>266</v>
      </c>
      <c r="C44" s="20" t="s">
        <v>267</v>
      </c>
      <c r="D44" s="20" t="s">
        <v>87</v>
      </c>
      <c r="E44" s="20" t="s">
        <v>88</v>
      </c>
      <c r="F44" s="20" t="s">
        <v>268</v>
      </c>
      <c r="G44" s="20" t="s">
        <v>269</v>
      </c>
      <c r="H44" s="136">
        <v>507666</v>
      </c>
      <c r="I44" s="136">
        <v>507666</v>
      </c>
      <c r="J44" s="136"/>
      <c r="K44" s="136"/>
      <c r="L44" s="136">
        <v>507666</v>
      </c>
      <c r="M44" s="136"/>
      <c r="N44" s="136"/>
      <c r="O44" s="136"/>
      <c r="P44" s="136"/>
      <c r="Q44" s="136"/>
      <c r="R44" s="136"/>
      <c r="S44" s="136"/>
      <c r="T44" s="136"/>
      <c r="U44" s="136"/>
      <c r="V44" s="136"/>
      <c r="W44" s="136"/>
    </row>
    <row r="45" ht="21" customHeight="1" spans="1:23">
      <c r="A45" s="22" t="s">
        <v>55</v>
      </c>
      <c r="B45" s="22"/>
      <c r="C45" s="22"/>
      <c r="D45" s="22"/>
      <c r="E45" s="22"/>
      <c r="F45" s="22"/>
      <c r="G45" s="22"/>
      <c r="H45" s="136">
        <v>14055210.95</v>
      </c>
      <c r="I45" s="136">
        <v>14055210.95</v>
      </c>
      <c r="J45" s="136"/>
      <c r="K45" s="136"/>
      <c r="L45" s="136">
        <v>14055210.95</v>
      </c>
      <c r="M45" s="136"/>
      <c r="N45" s="136"/>
      <c r="O45" s="136"/>
      <c r="P45" s="136"/>
      <c r="Q45" s="136"/>
      <c r="R45" s="136"/>
      <c r="S45" s="136"/>
      <c r="T45" s="136"/>
      <c r="U45" s="136"/>
      <c r="V45" s="136"/>
      <c r="W45" s="136"/>
    </row>
  </sheetData>
  <mergeCells count="32">
    <mergeCell ref="U1:W1"/>
    <mergeCell ref="A2:W2"/>
    <mergeCell ref="A3:G3"/>
    <mergeCell ref="U3:W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9"/>
  <sheetViews>
    <sheetView showZeros="0" tabSelected="1" topLeftCell="A51" workbookViewId="0">
      <selection activeCell="A51" sqref="$A1:$XFD1048576"/>
    </sheetView>
  </sheetViews>
  <sheetFormatPr defaultColWidth="9" defaultRowHeight="14.25" customHeight="1"/>
  <cols>
    <col min="1" max="1" width="12.4285714285714" customWidth="1"/>
    <col min="2" max="2" width="20.8571428571429" customWidth="1"/>
    <col min="3" max="3" width="31" customWidth="1"/>
    <col min="4" max="4" width="21.7142857142857" customWidth="1"/>
    <col min="5" max="5" width="8" customWidth="1"/>
    <col min="6" max="6" width="19.2857142857143" customWidth="1"/>
    <col min="7" max="7" width="7.14285714285714" customWidth="1"/>
    <col min="8" max="8" width="11" customWidth="1"/>
    <col min="9" max="9" width="13.2857142857143" customWidth="1"/>
    <col min="10" max="10" width="13.5714285714286" customWidth="1"/>
    <col min="11" max="11" width="12.2857142857143" customWidth="1"/>
    <col min="12" max="13" width="7" customWidth="1"/>
    <col min="14" max="14" width="6.71428571428571" customWidth="1"/>
    <col min="15" max="16" width="6.85714285714286" customWidth="1"/>
    <col min="17" max="17" width="7.28571428571429" customWidth="1"/>
    <col min="18" max="18" width="10.7142857142857" customWidth="1"/>
    <col min="19" max="19" width="6.57142857142857" customWidth="1"/>
    <col min="20" max="20" width="6.85714285714286" customWidth="1"/>
    <col min="21" max="21" width="7" customWidth="1"/>
    <col min="22" max="22" width="6.85714285714286" customWidth="1"/>
    <col min="23" max="23" width="10.7142857142857" customWidth="1"/>
  </cols>
  <sheetData>
    <row r="1" ht="13.5" customHeight="1" spans="2:23">
      <c r="B1" s="120"/>
      <c r="E1" s="1"/>
      <c r="F1" s="1"/>
      <c r="G1" s="1"/>
      <c r="H1" s="1"/>
      <c r="I1" s="2"/>
      <c r="J1" s="2"/>
      <c r="K1" s="2"/>
      <c r="L1" s="2"/>
      <c r="M1" s="2"/>
      <c r="N1" s="2"/>
      <c r="O1" s="2"/>
      <c r="P1" s="2"/>
      <c r="Q1" s="2"/>
      <c r="U1" s="120"/>
      <c r="W1" s="32" t="s">
        <v>270</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"单位名称："&amp;"临沧市自然资源和规划局"</f>
        <v>单位名称：临沧市自然资源和规划局</v>
      </c>
      <c r="B3" s="7"/>
      <c r="C3" s="7"/>
      <c r="D3" s="7"/>
      <c r="E3" s="7"/>
      <c r="F3" s="7"/>
      <c r="G3" s="7"/>
      <c r="H3" s="7"/>
      <c r="I3" s="8"/>
      <c r="J3" s="8"/>
      <c r="K3" s="8"/>
      <c r="L3" s="8"/>
      <c r="M3" s="8"/>
      <c r="N3" s="8"/>
      <c r="O3" s="8"/>
      <c r="P3" s="8"/>
      <c r="Q3" s="8"/>
      <c r="U3" s="120"/>
      <c r="W3" s="32" t="s">
        <v>179</v>
      </c>
    </row>
    <row r="4" ht="18.75" customHeight="1" spans="1:23">
      <c r="A4" s="9" t="s">
        <v>271</v>
      </c>
      <c r="B4" s="10" t="s">
        <v>193</v>
      </c>
      <c r="C4" s="9" t="s">
        <v>194</v>
      </c>
      <c r="D4" s="9" t="s">
        <v>272</v>
      </c>
      <c r="E4" s="10" t="s">
        <v>195</v>
      </c>
      <c r="F4" s="10" t="s">
        <v>196</v>
      </c>
      <c r="G4" s="10" t="s">
        <v>273</v>
      </c>
      <c r="H4" s="10" t="s">
        <v>274</v>
      </c>
      <c r="I4" s="26" t="s">
        <v>55</v>
      </c>
      <c r="J4" s="11" t="s">
        <v>275</v>
      </c>
      <c r="K4" s="12"/>
      <c r="L4" s="12"/>
      <c r="M4" s="13"/>
      <c r="N4" s="11" t="s">
        <v>201</v>
      </c>
      <c r="O4" s="12"/>
      <c r="P4" s="13"/>
      <c r="Q4" s="10" t="s">
        <v>61</v>
      </c>
      <c r="R4" s="11" t="s">
        <v>77</v>
      </c>
      <c r="S4" s="12"/>
      <c r="T4" s="12"/>
      <c r="U4" s="12"/>
      <c r="V4" s="12"/>
      <c r="W4" s="13"/>
    </row>
    <row r="5" ht="18.75" customHeight="1" spans="1:23">
      <c r="A5" s="14"/>
      <c r="B5" s="27"/>
      <c r="C5" s="14"/>
      <c r="D5" s="14"/>
      <c r="E5" s="15"/>
      <c r="F5" s="15"/>
      <c r="G5" s="15"/>
      <c r="H5" s="15"/>
      <c r="I5" s="27"/>
      <c r="J5" s="122" t="s">
        <v>58</v>
      </c>
      <c r="K5" s="123"/>
      <c r="L5" s="10" t="s">
        <v>59</v>
      </c>
      <c r="M5" s="10" t="s">
        <v>60</v>
      </c>
      <c r="N5" s="10" t="s">
        <v>58</v>
      </c>
      <c r="O5" s="10" t="s">
        <v>59</v>
      </c>
      <c r="P5" s="10" t="s">
        <v>60</v>
      </c>
      <c r="Q5" s="15"/>
      <c r="R5" s="10" t="s">
        <v>57</v>
      </c>
      <c r="S5" s="9" t="s">
        <v>64</v>
      </c>
      <c r="T5" s="9" t="s">
        <v>208</v>
      </c>
      <c r="U5" s="9" t="s">
        <v>66</v>
      </c>
      <c r="V5" s="9" t="s">
        <v>67</v>
      </c>
      <c r="W5" s="9" t="s">
        <v>68</v>
      </c>
    </row>
    <row r="6" ht="18.75" customHeight="1" spans="1:23">
      <c r="A6" s="27"/>
      <c r="B6" s="27"/>
      <c r="C6" s="27"/>
      <c r="D6" s="27"/>
      <c r="E6" s="27"/>
      <c r="F6" s="27"/>
      <c r="G6" s="27"/>
      <c r="H6" s="27"/>
      <c r="I6" s="27"/>
      <c r="J6" s="124" t="s">
        <v>57</v>
      </c>
      <c r="K6" s="93"/>
      <c r="L6" s="27"/>
      <c r="M6" s="27"/>
      <c r="N6" s="27"/>
      <c r="O6" s="27"/>
      <c r="P6" s="27"/>
      <c r="Q6" s="27"/>
      <c r="R6" s="27"/>
      <c r="S6" s="125"/>
      <c r="T6" s="125"/>
      <c r="U6" s="125"/>
      <c r="V6" s="125"/>
      <c r="W6" s="125"/>
    </row>
    <row r="7" ht="57" customHeight="1" spans="1:23">
      <c r="A7" s="16"/>
      <c r="B7" s="28"/>
      <c r="C7" s="16"/>
      <c r="D7" s="16"/>
      <c r="E7" s="17"/>
      <c r="F7" s="17"/>
      <c r="G7" s="17"/>
      <c r="H7" s="17"/>
      <c r="I7" s="28"/>
      <c r="J7" s="40" t="s">
        <v>57</v>
      </c>
      <c r="K7" s="40" t="s">
        <v>276</v>
      </c>
      <c r="L7" s="17"/>
      <c r="M7" s="17"/>
      <c r="N7" s="17"/>
      <c r="O7" s="17"/>
      <c r="P7" s="17"/>
      <c r="Q7" s="17"/>
      <c r="R7" s="17"/>
      <c r="S7" s="17"/>
      <c r="T7" s="17"/>
      <c r="U7" s="28"/>
      <c r="V7" s="17"/>
      <c r="W7" s="17"/>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36" customHeight="1" spans="1:23">
      <c r="A9" s="20"/>
      <c r="B9" s="20"/>
      <c r="C9" s="20" t="s">
        <v>277</v>
      </c>
      <c r="D9" s="20"/>
      <c r="E9" s="20"/>
      <c r="F9" s="20"/>
      <c r="G9" s="20"/>
      <c r="H9" s="20"/>
      <c r="I9" s="23">
        <v>100000</v>
      </c>
      <c r="J9" s="23"/>
      <c r="K9" s="23"/>
      <c r="L9" s="23"/>
      <c r="M9" s="23"/>
      <c r="N9" s="23"/>
      <c r="O9" s="23"/>
      <c r="P9" s="23"/>
      <c r="Q9" s="23"/>
      <c r="R9" s="23">
        <v>100000</v>
      </c>
      <c r="S9" s="23"/>
      <c r="T9" s="23"/>
      <c r="U9" s="23"/>
      <c r="V9" s="23"/>
      <c r="W9" s="23">
        <v>100000</v>
      </c>
    </row>
    <row r="10" ht="36" customHeight="1" spans="1:23">
      <c r="A10" s="29" t="s">
        <v>278</v>
      </c>
      <c r="B10" s="29" t="s">
        <v>279</v>
      </c>
      <c r="C10" s="29" t="s">
        <v>277</v>
      </c>
      <c r="D10" s="29" t="s">
        <v>70</v>
      </c>
      <c r="E10" s="29" t="s">
        <v>111</v>
      </c>
      <c r="F10" s="29" t="s">
        <v>112</v>
      </c>
      <c r="G10" s="29" t="s">
        <v>280</v>
      </c>
      <c r="H10" s="29" t="s">
        <v>281</v>
      </c>
      <c r="I10" s="23">
        <v>20000</v>
      </c>
      <c r="J10" s="23"/>
      <c r="K10" s="23"/>
      <c r="L10" s="23"/>
      <c r="M10" s="23"/>
      <c r="N10" s="23"/>
      <c r="O10" s="23"/>
      <c r="P10" s="23"/>
      <c r="Q10" s="23"/>
      <c r="R10" s="23">
        <v>20000</v>
      </c>
      <c r="S10" s="23"/>
      <c r="T10" s="23"/>
      <c r="U10" s="23"/>
      <c r="V10" s="23"/>
      <c r="W10" s="23">
        <v>20000</v>
      </c>
    </row>
    <row r="11" ht="36" customHeight="1" spans="1:23">
      <c r="A11" s="29" t="s">
        <v>278</v>
      </c>
      <c r="B11" s="29" t="s">
        <v>279</v>
      </c>
      <c r="C11" s="29" t="s">
        <v>277</v>
      </c>
      <c r="D11" s="29" t="s">
        <v>70</v>
      </c>
      <c r="E11" s="29" t="s">
        <v>111</v>
      </c>
      <c r="F11" s="29" t="s">
        <v>112</v>
      </c>
      <c r="G11" s="29" t="s">
        <v>282</v>
      </c>
      <c r="H11" s="29" t="s">
        <v>283</v>
      </c>
      <c r="I11" s="23">
        <v>80000</v>
      </c>
      <c r="J11" s="23"/>
      <c r="K11" s="23"/>
      <c r="L11" s="23"/>
      <c r="M11" s="23"/>
      <c r="N11" s="23"/>
      <c r="O11" s="23"/>
      <c r="P11" s="23"/>
      <c r="Q11" s="23"/>
      <c r="R11" s="23">
        <v>80000</v>
      </c>
      <c r="S11" s="23"/>
      <c r="T11" s="23"/>
      <c r="U11" s="23"/>
      <c r="V11" s="23"/>
      <c r="W11" s="23">
        <v>80000</v>
      </c>
    </row>
    <row r="12" ht="18.75" customHeight="1" spans="1:23">
      <c r="A12" s="24"/>
      <c r="B12" s="24"/>
      <c r="C12" s="20" t="s">
        <v>284</v>
      </c>
      <c r="D12" s="24"/>
      <c r="E12" s="24"/>
      <c r="F12" s="24"/>
      <c r="G12" s="24"/>
      <c r="H12" s="24"/>
      <c r="I12" s="23">
        <v>500000</v>
      </c>
      <c r="J12" s="23">
        <v>500000</v>
      </c>
      <c r="K12" s="23">
        <v>500000</v>
      </c>
      <c r="L12" s="23"/>
      <c r="M12" s="23"/>
      <c r="N12" s="23"/>
      <c r="O12" s="23"/>
      <c r="P12" s="23"/>
      <c r="Q12" s="23"/>
      <c r="R12" s="23"/>
      <c r="S12" s="23"/>
      <c r="T12" s="23"/>
      <c r="U12" s="23"/>
      <c r="V12" s="23"/>
      <c r="W12" s="23"/>
    </row>
    <row r="13" ht="18.75" customHeight="1" spans="1:23">
      <c r="A13" s="29" t="s">
        <v>278</v>
      </c>
      <c r="B13" s="29" t="s">
        <v>285</v>
      </c>
      <c r="C13" s="29" t="s">
        <v>284</v>
      </c>
      <c r="D13" s="29" t="s">
        <v>70</v>
      </c>
      <c r="E13" s="29" t="s">
        <v>111</v>
      </c>
      <c r="F13" s="29" t="s">
        <v>112</v>
      </c>
      <c r="G13" s="29" t="s">
        <v>241</v>
      </c>
      <c r="H13" s="29" t="s">
        <v>242</v>
      </c>
      <c r="I13" s="23">
        <v>500000</v>
      </c>
      <c r="J13" s="23">
        <v>500000</v>
      </c>
      <c r="K13" s="23">
        <v>500000</v>
      </c>
      <c r="L13" s="23"/>
      <c r="M13" s="23"/>
      <c r="N13" s="23"/>
      <c r="O13" s="23"/>
      <c r="P13" s="23"/>
      <c r="Q13" s="23"/>
      <c r="R13" s="23"/>
      <c r="S13" s="23"/>
      <c r="T13" s="23"/>
      <c r="U13" s="23"/>
      <c r="V13" s="23"/>
      <c r="W13" s="23"/>
    </row>
    <row r="14" ht="18.75" customHeight="1" spans="1:23">
      <c r="A14" s="24"/>
      <c r="B14" s="24"/>
      <c r="C14" s="20" t="s">
        <v>286</v>
      </c>
      <c r="D14" s="24"/>
      <c r="E14" s="24"/>
      <c r="F14" s="24"/>
      <c r="G14" s="24"/>
      <c r="H14" s="24"/>
      <c r="I14" s="23">
        <v>958800</v>
      </c>
      <c r="J14" s="23">
        <v>958800</v>
      </c>
      <c r="K14" s="23">
        <v>958800</v>
      </c>
      <c r="L14" s="23"/>
      <c r="M14" s="23"/>
      <c r="N14" s="23"/>
      <c r="O14" s="23"/>
      <c r="P14" s="23"/>
      <c r="Q14" s="23"/>
      <c r="R14" s="23"/>
      <c r="S14" s="23"/>
      <c r="T14" s="23"/>
      <c r="U14" s="23"/>
      <c r="V14" s="23"/>
      <c r="W14" s="23"/>
    </row>
    <row r="15" ht="18.75" customHeight="1" spans="1:23">
      <c r="A15" s="29" t="s">
        <v>287</v>
      </c>
      <c r="B15" s="29" t="s">
        <v>288</v>
      </c>
      <c r="C15" s="29" t="s">
        <v>286</v>
      </c>
      <c r="D15" s="29" t="s">
        <v>70</v>
      </c>
      <c r="E15" s="29" t="s">
        <v>129</v>
      </c>
      <c r="F15" s="29" t="s">
        <v>130</v>
      </c>
      <c r="G15" s="29" t="s">
        <v>241</v>
      </c>
      <c r="H15" s="29" t="s">
        <v>242</v>
      </c>
      <c r="I15" s="23">
        <v>170000</v>
      </c>
      <c r="J15" s="23">
        <v>170000</v>
      </c>
      <c r="K15" s="23">
        <v>170000</v>
      </c>
      <c r="L15" s="23"/>
      <c r="M15" s="23"/>
      <c r="N15" s="23"/>
      <c r="O15" s="23"/>
      <c r="P15" s="23"/>
      <c r="Q15" s="23"/>
      <c r="R15" s="23"/>
      <c r="S15" s="23"/>
      <c r="T15" s="23"/>
      <c r="U15" s="23"/>
      <c r="V15" s="23"/>
      <c r="W15" s="23"/>
    </row>
    <row r="16" ht="18.75" customHeight="1" spans="1:23">
      <c r="A16" s="29" t="s">
        <v>287</v>
      </c>
      <c r="B16" s="29" t="s">
        <v>288</v>
      </c>
      <c r="C16" s="29" t="s">
        <v>286</v>
      </c>
      <c r="D16" s="29" t="s">
        <v>70</v>
      </c>
      <c r="E16" s="29" t="s">
        <v>129</v>
      </c>
      <c r="F16" s="29" t="s">
        <v>130</v>
      </c>
      <c r="G16" s="29" t="s">
        <v>280</v>
      </c>
      <c r="H16" s="29" t="s">
        <v>281</v>
      </c>
      <c r="I16" s="23">
        <v>100000</v>
      </c>
      <c r="J16" s="23">
        <v>100000</v>
      </c>
      <c r="K16" s="23">
        <v>100000</v>
      </c>
      <c r="L16" s="23"/>
      <c r="M16" s="23"/>
      <c r="N16" s="23"/>
      <c r="O16" s="23"/>
      <c r="P16" s="23"/>
      <c r="Q16" s="23"/>
      <c r="R16" s="23"/>
      <c r="S16" s="23"/>
      <c r="T16" s="23"/>
      <c r="U16" s="23"/>
      <c r="V16" s="23"/>
      <c r="W16" s="23"/>
    </row>
    <row r="17" ht="18.75" customHeight="1" spans="1:23">
      <c r="A17" s="29" t="s">
        <v>287</v>
      </c>
      <c r="B17" s="29" t="s">
        <v>288</v>
      </c>
      <c r="C17" s="29" t="s">
        <v>286</v>
      </c>
      <c r="D17" s="29" t="s">
        <v>70</v>
      </c>
      <c r="E17" s="29" t="s">
        <v>129</v>
      </c>
      <c r="F17" s="29" t="s">
        <v>130</v>
      </c>
      <c r="G17" s="29" t="s">
        <v>282</v>
      </c>
      <c r="H17" s="29" t="s">
        <v>283</v>
      </c>
      <c r="I17" s="23">
        <v>638800</v>
      </c>
      <c r="J17" s="23">
        <v>638800</v>
      </c>
      <c r="K17" s="23">
        <v>638800</v>
      </c>
      <c r="L17" s="23"/>
      <c r="M17" s="23"/>
      <c r="N17" s="23"/>
      <c r="O17" s="23"/>
      <c r="P17" s="23"/>
      <c r="Q17" s="23"/>
      <c r="R17" s="23"/>
      <c r="S17" s="23"/>
      <c r="T17" s="23"/>
      <c r="U17" s="23"/>
      <c r="V17" s="23"/>
      <c r="W17" s="23"/>
    </row>
    <row r="18" ht="27" customHeight="1" spans="1:23">
      <c r="A18" s="29" t="s">
        <v>287</v>
      </c>
      <c r="B18" s="29" t="s">
        <v>288</v>
      </c>
      <c r="C18" s="29" t="s">
        <v>286</v>
      </c>
      <c r="D18" s="29" t="s">
        <v>70</v>
      </c>
      <c r="E18" s="29" t="s">
        <v>129</v>
      </c>
      <c r="F18" s="29" t="s">
        <v>130</v>
      </c>
      <c r="G18" s="29" t="s">
        <v>264</v>
      </c>
      <c r="H18" s="29" t="s">
        <v>265</v>
      </c>
      <c r="I18" s="23">
        <v>50000</v>
      </c>
      <c r="J18" s="23">
        <v>50000</v>
      </c>
      <c r="K18" s="23">
        <v>50000</v>
      </c>
      <c r="L18" s="23"/>
      <c r="M18" s="23"/>
      <c r="N18" s="23"/>
      <c r="O18" s="23"/>
      <c r="P18" s="23"/>
      <c r="Q18" s="23"/>
      <c r="R18" s="23"/>
      <c r="S18" s="23"/>
      <c r="T18" s="23"/>
      <c r="U18" s="23"/>
      <c r="V18" s="23"/>
      <c r="W18" s="23"/>
    </row>
    <row r="19" ht="18.75" customHeight="1" spans="1:23">
      <c r="A19" s="24"/>
      <c r="B19" s="24"/>
      <c r="C19" s="20" t="s">
        <v>289</v>
      </c>
      <c r="D19" s="24"/>
      <c r="E19" s="24"/>
      <c r="F19" s="24"/>
      <c r="G19" s="24"/>
      <c r="H19" s="24"/>
      <c r="I19" s="23">
        <v>3200000</v>
      </c>
      <c r="J19" s="23">
        <v>3200000</v>
      </c>
      <c r="K19" s="23">
        <v>3200000</v>
      </c>
      <c r="L19" s="23"/>
      <c r="M19" s="23"/>
      <c r="N19" s="23"/>
      <c r="O19" s="23"/>
      <c r="P19" s="23"/>
      <c r="Q19" s="23"/>
      <c r="R19" s="23"/>
      <c r="S19" s="23"/>
      <c r="T19" s="23"/>
      <c r="U19" s="23"/>
      <c r="V19" s="23"/>
      <c r="W19" s="23"/>
    </row>
    <row r="20" ht="18.75" customHeight="1" spans="1:23">
      <c r="A20" s="29" t="s">
        <v>278</v>
      </c>
      <c r="B20" s="29" t="s">
        <v>290</v>
      </c>
      <c r="C20" s="29" t="s">
        <v>289</v>
      </c>
      <c r="D20" s="29" t="s">
        <v>70</v>
      </c>
      <c r="E20" s="29" t="s">
        <v>111</v>
      </c>
      <c r="F20" s="29" t="s">
        <v>112</v>
      </c>
      <c r="G20" s="29" t="s">
        <v>282</v>
      </c>
      <c r="H20" s="29" t="s">
        <v>283</v>
      </c>
      <c r="I20" s="23">
        <v>3200000</v>
      </c>
      <c r="J20" s="23">
        <v>3200000</v>
      </c>
      <c r="K20" s="23">
        <v>3200000</v>
      </c>
      <c r="L20" s="23"/>
      <c r="M20" s="23"/>
      <c r="N20" s="23"/>
      <c r="O20" s="23"/>
      <c r="P20" s="23"/>
      <c r="Q20" s="23"/>
      <c r="R20" s="23"/>
      <c r="S20" s="23"/>
      <c r="T20" s="23"/>
      <c r="U20" s="23"/>
      <c r="V20" s="23"/>
      <c r="W20" s="23"/>
    </row>
    <row r="21" ht="18.75" customHeight="1" spans="1:23">
      <c r="A21" s="24"/>
      <c r="B21" s="24"/>
      <c r="C21" s="20" t="s">
        <v>291</v>
      </c>
      <c r="D21" s="24"/>
      <c r="E21" s="24"/>
      <c r="F21" s="24"/>
      <c r="G21" s="24"/>
      <c r="H21" s="24"/>
      <c r="I21" s="23">
        <v>325000</v>
      </c>
      <c r="J21" s="23">
        <v>325000</v>
      </c>
      <c r="K21" s="23">
        <v>325000</v>
      </c>
      <c r="L21" s="23"/>
      <c r="M21" s="23"/>
      <c r="N21" s="23"/>
      <c r="O21" s="23"/>
      <c r="P21" s="23"/>
      <c r="Q21" s="23"/>
      <c r="R21" s="23"/>
      <c r="S21" s="23"/>
      <c r="T21" s="23"/>
      <c r="U21" s="23"/>
      <c r="V21" s="23"/>
      <c r="W21" s="23"/>
    </row>
    <row r="22" ht="18.75" customHeight="1" spans="1:23">
      <c r="A22" s="29" t="s">
        <v>278</v>
      </c>
      <c r="B22" s="29" t="s">
        <v>292</v>
      </c>
      <c r="C22" s="29" t="s">
        <v>291</v>
      </c>
      <c r="D22" s="29" t="s">
        <v>70</v>
      </c>
      <c r="E22" s="29" t="s">
        <v>111</v>
      </c>
      <c r="F22" s="29" t="s">
        <v>112</v>
      </c>
      <c r="G22" s="29" t="s">
        <v>241</v>
      </c>
      <c r="H22" s="29" t="s">
        <v>242</v>
      </c>
      <c r="I22" s="23">
        <v>50000</v>
      </c>
      <c r="J22" s="23">
        <v>50000</v>
      </c>
      <c r="K22" s="23">
        <v>50000</v>
      </c>
      <c r="L22" s="23"/>
      <c r="M22" s="23"/>
      <c r="N22" s="23"/>
      <c r="O22" s="23"/>
      <c r="P22" s="23"/>
      <c r="Q22" s="23"/>
      <c r="R22" s="23"/>
      <c r="S22" s="23"/>
      <c r="T22" s="23"/>
      <c r="U22" s="23"/>
      <c r="V22" s="23"/>
      <c r="W22" s="23"/>
    </row>
    <row r="23" ht="18.75" customHeight="1" spans="1:23">
      <c r="A23" s="29" t="s">
        <v>278</v>
      </c>
      <c r="B23" s="29" t="s">
        <v>292</v>
      </c>
      <c r="C23" s="29" t="s">
        <v>291</v>
      </c>
      <c r="D23" s="29" t="s">
        <v>70</v>
      </c>
      <c r="E23" s="29" t="s">
        <v>111</v>
      </c>
      <c r="F23" s="29" t="s">
        <v>112</v>
      </c>
      <c r="G23" s="29" t="s">
        <v>293</v>
      </c>
      <c r="H23" s="29" t="s">
        <v>294</v>
      </c>
      <c r="I23" s="23">
        <v>30000</v>
      </c>
      <c r="J23" s="23">
        <v>30000</v>
      </c>
      <c r="K23" s="23">
        <v>30000</v>
      </c>
      <c r="L23" s="23"/>
      <c r="M23" s="23"/>
      <c r="N23" s="23"/>
      <c r="O23" s="23"/>
      <c r="P23" s="23"/>
      <c r="Q23" s="23"/>
      <c r="R23" s="23"/>
      <c r="S23" s="23"/>
      <c r="T23" s="23"/>
      <c r="U23" s="23"/>
      <c r="V23" s="23"/>
      <c r="W23" s="23"/>
    </row>
    <row r="24" ht="18.75" customHeight="1" spans="1:23">
      <c r="A24" s="29" t="s">
        <v>278</v>
      </c>
      <c r="B24" s="29" t="s">
        <v>292</v>
      </c>
      <c r="C24" s="29" t="s">
        <v>291</v>
      </c>
      <c r="D24" s="29" t="s">
        <v>70</v>
      </c>
      <c r="E24" s="29" t="s">
        <v>111</v>
      </c>
      <c r="F24" s="29" t="s">
        <v>112</v>
      </c>
      <c r="G24" s="29" t="s">
        <v>280</v>
      </c>
      <c r="H24" s="29" t="s">
        <v>281</v>
      </c>
      <c r="I24" s="23">
        <v>100000</v>
      </c>
      <c r="J24" s="23">
        <v>100000</v>
      </c>
      <c r="K24" s="23">
        <v>100000</v>
      </c>
      <c r="L24" s="23"/>
      <c r="M24" s="23"/>
      <c r="N24" s="23"/>
      <c r="O24" s="23"/>
      <c r="P24" s="23"/>
      <c r="Q24" s="23"/>
      <c r="R24" s="23"/>
      <c r="S24" s="23"/>
      <c r="T24" s="23"/>
      <c r="U24" s="23"/>
      <c r="V24" s="23"/>
      <c r="W24" s="23"/>
    </row>
    <row r="25" ht="31" customHeight="1" spans="1:23">
      <c r="A25" s="29" t="s">
        <v>278</v>
      </c>
      <c r="B25" s="29" t="s">
        <v>292</v>
      </c>
      <c r="C25" s="29" t="s">
        <v>291</v>
      </c>
      <c r="D25" s="29" t="s">
        <v>70</v>
      </c>
      <c r="E25" s="29" t="s">
        <v>111</v>
      </c>
      <c r="F25" s="29" t="s">
        <v>112</v>
      </c>
      <c r="G25" s="29" t="s">
        <v>295</v>
      </c>
      <c r="H25" s="29" t="s">
        <v>296</v>
      </c>
      <c r="I25" s="23">
        <v>50000</v>
      </c>
      <c r="J25" s="23">
        <v>50000</v>
      </c>
      <c r="K25" s="23">
        <v>50000</v>
      </c>
      <c r="L25" s="23"/>
      <c r="M25" s="23"/>
      <c r="N25" s="23"/>
      <c r="O25" s="23"/>
      <c r="P25" s="23"/>
      <c r="Q25" s="23"/>
      <c r="R25" s="23"/>
      <c r="S25" s="23"/>
      <c r="T25" s="23"/>
      <c r="U25" s="23"/>
      <c r="V25" s="23"/>
      <c r="W25" s="23"/>
    </row>
    <row r="26" ht="18.75" customHeight="1" spans="1:23">
      <c r="A26" s="29" t="s">
        <v>278</v>
      </c>
      <c r="B26" s="29" t="s">
        <v>292</v>
      </c>
      <c r="C26" s="29" t="s">
        <v>291</v>
      </c>
      <c r="D26" s="29" t="s">
        <v>70</v>
      </c>
      <c r="E26" s="29" t="s">
        <v>111</v>
      </c>
      <c r="F26" s="29" t="s">
        <v>112</v>
      </c>
      <c r="G26" s="29" t="s">
        <v>297</v>
      </c>
      <c r="H26" s="29" t="s">
        <v>298</v>
      </c>
      <c r="I26" s="23">
        <v>15000</v>
      </c>
      <c r="J26" s="23">
        <v>15000</v>
      </c>
      <c r="K26" s="23">
        <v>15000</v>
      </c>
      <c r="L26" s="23"/>
      <c r="M26" s="23"/>
      <c r="N26" s="23"/>
      <c r="O26" s="23"/>
      <c r="P26" s="23"/>
      <c r="Q26" s="23"/>
      <c r="R26" s="23"/>
      <c r="S26" s="23"/>
      <c r="T26" s="23"/>
      <c r="U26" s="23"/>
      <c r="V26" s="23"/>
      <c r="W26" s="23"/>
    </row>
    <row r="27" ht="18.75" customHeight="1" spans="1:23">
      <c r="A27" s="29" t="s">
        <v>278</v>
      </c>
      <c r="B27" s="29" t="s">
        <v>292</v>
      </c>
      <c r="C27" s="29" t="s">
        <v>291</v>
      </c>
      <c r="D27" s="29" t="s">
        <v>70</v>
      </c>
      <c r="E27" s="29" t="s">
        <v>111</v>
      </c>
      <c r="F27" s="29" t="s">
        <v>112</v>
      </c>
      <c r="G27" s="29" t="s">
        <v>251</v>
      </c>
      <c r="H27" s="29" t="s">
        <v>252</v>
      </c>
      <c r="I27" s="23">
        <v>20000</v>
      </c>
      <c r="J27" s="23">
        <v>20000</v>
      </c>
      <c r="K27" s="23">
        <v>20000</v>
      </c>
      <c r="L27" s="23"/>
      <c r="M27" s="23"/>
      <c r="N27" s="23"/>
      <c r="O27" s="23"/>
      <c r="P27" s="23"/>
      <c r="Q27" s="23"/>
      <c r="R27" s="23"/>
      <c r="S27" s="23"/>
      <c r="T27" s="23"/>
      <c r="U27" s="23"/>
      <c r="V27" s="23"/>
      <c r="W27" s="23"/>
    </row>
    <row r="28" ht="18.75" customHeight="1" spans="1:23">
      <c r="A28" s="29" t="s">
        <v>278</v>
      </c>
      <c r="B28" s="29" t="s">
        <v>292</v>
      </c>
      <c r="C28" s="29" t="s">
        <v>291</v>
      </c>
      <c r="D28" s="29" t="s">
        <v>70</v>
      </c>
      <c r="E28" s="29" t="s">
        <v>111</v>
      </c>
      <c r="F28" s="29" t="s">
        <v>112</v>
      </c>
      <c r="G28" s="29" t="s">
        <v>244</v>
      </c>
      <c r="H28" s="29" t="s">
        <v>184</v>
      </c>
      <c r="I28" s="23">
        <v>10000</v>
      </c>
      <c r="J28" s="23">
        <v>10000</v>
      </c>
      <c r="K28" s="23">
        <v>10000</v>
      </c>
      <c r="L28" s="23"/>
      <c r="M28" s="23"/>
      <c r="N28" s="23"/>
      <c r="O28" s="23"/>
      <c r="P28" s="23"/>
      <c r="Q28" s="23"/>
      <c r="R28" s="23"/>
      <c r="S28" s="23"/>
      <c r="T28" s="23"/>
      <c r="U28" s="23"/>
      <c r="V28" s="23"/>
      <c r="W28" s="23"/>
    </row>
    <row r="29" ht="30" customHeight="1" spans="1:23">
      <c r="A29" s="29" t="s">
        <v>278</v>
      </c>
      <c r="B29" s="29" t="s">
        <v>292</v>
      </c>
      <c r="C29" s="29" t="s">
        <v>291</v>
      </c>
      <c r="D29" s="29" t="s">
        <v>70</v>
      </c>
      <c r="E29" s="29" t="s">
        <v>111</v>
      </c>
      <c r="F29" s="29" t="s">
        <v>112</v>
      </c>
      <c r="G29" s="29" t="s">
        <v>264</v>
      </c>
      <c r="H29" s="29" t="s">
        <v>265</v>
      </c>
      <c r="I29" s="23">
        <v>50000</v>
      </c>
      <c r="J29" s="23">
        <v>50000</v>
      </c>
      <c r="K29" s="23">
        <v>50000</v>
      </c>
      <c r="L29" s="23"/>
      <c r="M29" s="23"/>
      <c r="N29" s="23"/>
      <c r="O29" s="23"/>
      <c r="P29" s="23"/>
      <c r="Q29" s="23"/>
      <c r="R29" s="23"/>
      <c r="S29" s="23"/>
      <c r="T29" s="23"/>
      <c r="U29" s="23"/>
      <c r="V29" s="23"/>
      <c r="W29" s="23"/>
    </row>
    <row r="30" ht="29" customHeight="1" spans="1:23">
      <c r="A30" s="24"/>
      <c r="B30" s="24"/>
      <c r="C30" s="20" t="s">
        <v>299</v>
      </c>
      <c r="D30" s="24"/>
      <c r="E30" s="24"/>
      <c r="F30" s="24"/>
      <c r="G30" s="24"/>
      <c r="H30" s="24"/>
      <c r="I30" s="23">
        <v>1963800</v>
      </c>
      <c r="J30" s="23">
        <v>1963800</v>
      </c>
      <c r="K30" s="23">
        <v>1963800</v>
      </c>
      <c r="L30" s="23"/>
      <c r="M30" s="23"/>
      <c r="N30" s="23"/>
      <c r="O30" s="23"/>
      <c r="P30" s="23"/>
      <c r="Q30" s="23"/>
      <c r="R30" s="23"/>
      <c r="S30" s="23"/>
      <c r="T30" s="23"/>
      <c r="U30" s="23"/>
      <c r="V30" s="23"/>
      <c r="W30" s="23"/>
    </row>
    <row r="31" ht="33" customHeight="1" spans="1:23">
      <c r="A31" s="29" t="s">
        <v>278</v>
      </c>
      <c r="B31" s="29" t="s">
        <v>300</v>
      </c>
      <c r="C31" s="29" t="s">
        <v>299</v>
      </c>
      <c r="D31" s="29" t="s">
        <v>70</v>
      </c>
      <c r="E31" s="29" t="s">
        <v>111</v>
      </c>
      <c r="F31" s="29" t="s">
        <v>112</v>
      </c>
      <c r="G31" s="29" t="s">
        <v>282</v>
      </c>
      <c r="H31" s="29" t="s">
        <v>283</v>
      </c>
      <c r="I31" s="23">
        <v>1963800</v>
      </c>
      <c r="J31" s="23">
        <v>1963800</v>
      </c>
      <c r="K31" s="23">
        <v>1963800</v>
      </c>
      <c r="L31" s="23"/>
      <c r="M31" s="23"/>
      <c r="N31" s="23"/>
      <c r="O31" s="23"/>
      <c r="P31" s="23"/>
      <c r="Q31" s="23"/>
      <c r="R31" s="23"/>
      <c r="S31" s="23"/>
      <c r="T31" s="23"/>
      <c r="U31" s="23"/>
      <c r="V31" s="23"/>
      <c r="W31" s="23"/>
    </row>
    <row r="32" ht="18.75" customHeight="1" spans="1:23">
      <c r="A32" s="24"/>
      <c r="B32" s="24"/>
      <c r="C32" s="20" t="s">
        <v>301</v>
      </c>
      <c r="D32" s="24"/>
      <c r="E32" s="24"/>
      <c r="F32" s="24"/>
      <c r="G32" s="24"/>
      <c r="H32" s="24"/>
      <c r="I32" s="23">
        <v>1200000</v>
      </c>
      <c r="J32" s="23">
        <v>1200000</v>
      </c>
      <c r="K32" s="23">
        <v>1200000</v>
      </c>
      <c r="L32" s="23"/>
      <c r="M32" s="23"/>
      <c r="N32" s="23"/>
      <c r="O32" s="23"/>
      <c r="P32" s="23"/>
      <c r="Q32" s="23"/>
      <c r="R32" s="23"/>
      <c r="S32" s="23"/>
      <c r="T32" s="23"/>
      <c r="U32" s="23"/>
      <c r="V32" s="23"/>
      <c r="W32" s="23"/>
    </row>
    <row r="33" ht="18.75" customHeight="1" spans="1:23">
      <c r="A33" s="29" t="s">
        <v>278</v>
      </c>
      <c r="B33" s="29" t="s">
        <v>302</v>
      </c>
      <c r="C33" s="29" t="s">
        <v>301</v>
      </c>
      <c r="D33" s="29" t="s">
        <v>70</v>
      </c>
      <c r="E33" s="29" t="s">
        <v>111</v>
      </c>
      <c r="F33" s="29" t="s">
        <v>112</v>
      </c>
      <c r="G33" s="29" t="s">
        <v>303</v>
      </c>
      <c r="H33" s="29" t="s">
        <v>304</v>
      </c>
      <c r="I33" s="23">
        <v>1200000</v>
      </c>
      <c r="J33" s="23">
        <v>1200000</v>
      </c>
      <c r="K33" s="23">
        <v>1200000</v>
      </c>
      <c r="L33" s="23"/>
      <c r="M33" s="23"/>
      <c r="N33" s="23"/>
      <c r="O33" s="23"/>
      <c r="P33" s="23"/>
      <c r="Q33" s="23"/>
      <c r="R33" s="23"/>
      <c r="S33" s="23"/>
      <c r="T33" s="23"/>
      <c r="U33" s="23"/>
      <c r="V33" s="23"/>
      <c r="W33" s="23"/>
    </row>
    <row r="34" ht="18.75" customHeight="1" spans="1:23">
      <c r="A34" s="24"/>
      <c r="B34" s="24"/>
      <c r="C34" s="20" t="s">
        <v>305</v>
      </c>
      <c r="D34" s="24"/>
      <c r="E34" s="24"/>
      <c r="F34" s="24"/>
      <c r="G34" s="24"/>
      <c r="H34" s="24"/>
      <c r="I34" s="23">
        <v>2200000</v>
      </c>
      <c r="J34" s="23">
        <v>2200000</v>
      </c>
      <c r="K34" s="23">
        <v>2200000</v>
      </c>
      <c r="L34" s="23"/>
      <c r="M34" s="23"/>
      <c r="N34" s="23"/>
      <c r="O34" s="23"/>
      <c r="P34" s="23"/>
      <c r="Q34" s="23"/>
      <c r="R34" s="23"/>
      <c r="S34" s="23"/>
      <c r="T34" s="23"/>
      <c r="U34" s="23"/>
      <c r="V34" s="23"/>
      <c r="W34" s="23"/>
    </row>
    <row r="35" ht="18.75" customHeight="1" spans="1:23">
      <c r="A35" s="29" t="s">
        <v>278</v>
      </c>
      <c r="B35" s="29" t="s">
        <v>306</v>
      </c>
      <c r="C35" s="29" t="s">
        <v>305</v>
      </c>
      <c r="D35" s="29" t="s">
        <v>70</v>
      </c>
      <c r="E35" s="29" t="s">
        <v>111</v>
      </c>
      <c r="F35" s="29" t="s">
        <v>112</v>
      </c>
      <c r="G35" s="29" t="s">
        <v>282</v>
      </c>
      <c r="H35" s="29" t="s">
        <v>283</v>
      </c>
      <c r="I35" s="23">
        <v>2200000</v>
      </c>
      <c r="J35" s="23">
        <v>2200000</v>
      </c>
      <c r="K35" s="23">
        <v>2200000</v>
      </c>
      <c r="L35" s="23"/>
      <c r="M35" s="23"/>
      <c r="N35" s="23"/>
      <c r="O35" s="23"/>
      <c r="P35" s="23"/>
      <c r="Q35" s="23"/>
      <c r="R35" s="23"/>
      <c r="S35" s="23"/>
      <c r="T35" s="23"/>
      <c r="U35" s="23"/>
      <c r="V35" s="23"/>
      <c r="W35" s="23"/>
    </row>
    <row r="36" ht="18.75" customHeight="1" spans="1:23">
      <c r="A36" s="24"/>
      <c r="B36" s="24"/>
      <c r="C36" s="20" t="s">
        <v>307</v>
      </c>
      <c r="D36" s="24"/>
      <c r="E36" s="24"/>
      <c r="F36" s="24"/>
      <c r="G36" s="24"/>
      <c r="H36" s="24"/>
      <c r="I36" s="23">
        <v>1620000</v>
      </c>
      <c r="J36" s="23">
        <v>1620000</v>
      </c>
      <c r="K36" s="23">
        <v>1620000</v>
      </c>
      <c r="L36" s="23"/>
      <c r="M36" s="23"/>
      <c r="N36" s="23"/>
      <c r="O36" s="23"/>
      <c r="P36" s="23"/>
      <c r="Q36" s="23"/>
      <c r="R36" s="23"/>
      <c r="S36" s="23"/>
      <c r="T36" s="23"/>
      <c r="U36" s="23"/>
      <c r="V36" s="23"/>
      <c r="W36" s="23"/>
    </row>
    <row r="37" ht="32" customHeight="1" spans="1:23">
      <c r="A37" s="29" t="s">
        <v>278</v>
      </c>
      <c r="B37" s="29" t="s">
        <v>308</v>
      </c>
      <c r="C37" s="29" t="s">
        <v>307</v>
      </c>
      <c r="D37" s="29" t="s">
        <v>70</v>
      </c>
      <c r="E37" s="29" t="s">
        <v>117</v>
      </c>
      <c r="F37" s="29" t="s">
        <v>118</v>
      </c>
      <c r="G37" s="29" t="s">
        <v>280</v>
      </c>
      <c r="H37" s="29" t="s">
        <v>281</v>
      </c>
      <c r="I37" s="23">
        <v>100000</v>
      </c>
      <c r="J37" s="23">
        <v>100000</v>
      </c>
      <c r="K37" s="23">
        <v>100000</v>
      </c>
      <c r="L37" s="23"/>
      <c r="M37" s="23"/>
      <c r="N37" s="23"/>
      <c r="O37" s="23"/>
      <c r="P37" s="23"/>
      <c r="Q37" s="23"/>
      <c r="R37" s="23"/>
      <c r="S37" s="23"/>
      <c r="T37" s="23"/>
      <c r="U37" s="23"/>
      <c r="V37" s="23"/>
      <c r="W37" s="23"/>
    </row>
    <row r="38" ht="32" customHeight="1" spans="1:23">
      <c r="A38" s="29" t="s">
        <v>278</v>
      </c>
      <c r="B38" s="29" t="s">
        <v>308</v>
      </c>
      <c r="C38" s="29" t="s">
        <v>307</v>
      </c>
      <c r="D38" s="29" t="s">
        <v>70</v>
      </c>
      <c r="E38" s="29" t="s">
        <v>117</v>
      </c>
      <c r="F38" s="29" t="s">
        <v>118</v>
      </c>
      <c r="G38" s="29" t="s">
        <v>251</v>
      </c>
      <c r="H38" s="29" t="s">
        <v>252</v>
      </c>
      <c r="I38" s="23">
        <v>20000</v>
      </c>
      <c r="J38" s="23">
        <v>20000</v>
      </c>
      <c r="K38" s="23">
        <v>20000</v>
      </c>
      <c r="L38" s="23"/>
      <c r="M38" s="23"/>
      <c r="N38" s="23"/>
      <c r="O38" s="23"/>
      <c r="P38" s="23"/>
      <c r="Q38" s="23"/>
      <c r="R38" s="23"/>
      <c r="S38" s="23"/>
      <c r="T38" s="23"/>
      <c r="U38" s="23"/>
      <c r="V38" s="23"/>
      <c r="W38" s="23"/>
    </row>
    <row r="39" ht="32" customHeight="1" spans="1:23">
      <c r="A39" s="29" t="s">
        <v>278</v>
      </c>
      <c r="B39" s="29" t="s">
        <v>308</v>
      </c>
      <c r="C39" s="29" t="s">
        <v>307</v>
      </c>
      <c r="D39" s="29" t="s">
        <v>70</v>
      </c>
      <c r="E39" s="29" t="s">
        <v>117</v>
      </c>
      <c r="F39" s="29" t="s">
        <v>118</v>
      </c>
      <c r="G39" s="29" t="s">
        <v>282</v>
      </c>
      <c r="H39" s="29" t="s">
        <v>283</v>
      </c>
      <c r="I39" s="23">
        <v>1500000</v>
      </c>
      <c r="J39" s="23">
        <v>1500000</v>
      </c>
      <c r="K39" s="23">
        <v>1500000</v>
      </c>
      <c r="L39" s="23"/>
      <c r="M39" s="23"/>
      <c r="N39" s="23"/>
      <c r="O39" s="23"/>
      <c r="P39" s="23"/>
      <c r="Q39" s="23"/>
      <c r="R39" s="23"/>
      <c r="S39" s="23"/>
      <c r="T39" s="23"/>
      <c r="U39" s="23"/>
      <c r="V39" s="23"/>
      <c r="W39" s="23"/>
    </row>
    <row r="40" ht="30" customHeight="1" spans="1:23">
      <c r="A40" s="24"/>
      <c r="B40" s="24"/>
      <c r="C40" s="20" t="s">
        <v>309</v>
      </c>
      <c r="D40" s="24"/>
      <c r="E40" s="24"/>
      <c r="F40" s="24"/>
      <c r="G40" s="24"/>
      <c r="H40" s="24"/>
      <c r="I40" s="23">
        <v>803200</v>
      </c>
      <c r="J40" s="23">
        <v>803200</v>
      </c>
      <c r="K40" s="23">
        <v>803200</v>
      </c>
      <c r="L40" s="23"/>
      <c r="M40" s="23"/>
      <c r="N40" s="23"/>
      <c r="O40" s="23"/>
      <c r="P40" s="23"/>
      <c r="Q40" s="23"/>
      <c r="R40" s="23"/>
      <c r="S40" s="23"/>
      <c r="T40" s="23"/>
      <c r="U40" s="23"/>
      <c r="V40" s="23"/>
      <c r="W40" s="23"/>
    </row>
    <row r="41" ht="31" customHeight="1" spans="1:23">
      <c r="A41" s="29" t="s">
        <v>278</v>
      </c>
      <c r="B41" s="29" t="s">
        <v>310</v>
      </c>
      <c r="C41" s="29" t="s">
        <v>309</v>
      </c>
      <c r="D41" s="29" t="s">
        <v>70</v>
      </c>
      <c r="E41" s="29" t="s">
        <v>117</v>
      </c>
      <c r="F41" s="29" t="s">
        <v>118</v>
      </c>
      <c r="G41" s="29" t="s">
        <v>282</v>
      </c>
      <c r="H41" s="29" t="s">
        <v>283</v>
      </c>
      <c r="I41" s="23">
        <v>803200</v>
      </c>
      <c r="J41" s="23">
        <v>803200</v>
      </c>
      <c r="K41" s="23">
        <v>803200</v>
      </c>
      <c r="L41" s="23"/>
      <c r="M41" s="23"/>
      <c r="N41" s="23"/>
      <c r="O41" s="23"/>
      <c r="P41" s="23"/>
      <c r="Q41" s="23"/>
      <c r="R41" s="23"/>
      <c r="S41" s="23"/>
      <c r="T41" s="23"/>
      <c r="U41" s="23"/>
      <c r="V41" s="23"/>
      <c r="W41" s="23"/>
    </row>
    <row r="42" ht="33" customHeight="1" spans="1:23">
      <c r="A42" s="24"/>
      <c r="B42" s="24"/>
      <c r="C42" s="20" t="s">
        <v>311</v>
      </c>
      <c r="D42" s="24"/>
      <c r="E42" s="24"/>
      <c r="F42" s="24"/>
      <c r="G42" s="24"/>
      <c r="H42" s="24"/>
      <c r="I42" s="23">
        <v>490000</v>
      </c>
      <c r="J42" s="23">
        <v>490000</v>
      </c>
      <c r="K42" s="23">
        <v>490000</v>
      </c>
      <c r="L42" s="23"/>
      <c r="M42" s="23"/>
      <c r="N42" s="23"/>
      <c r="O42" s="23"/>
      <c r="P42" s="23"/>
      <c r="Q42" s="23"/>
      <c r="R42" s="23"/>
      <c r="S42" s="23"/>
      <c r="T42" s="23"/>
      <c r="U42" s="23"/>
      <c r="V42" s="23"/>
      <c r="W42" s="23"/>
    </row>
    <row r="43" ht="33" customHeight="1" spans="1:23">
      <c r="A43" s="29" t="s">
        <v>312</v>
      </c>
      <c r="B43" s="29" t="s">
        <v>313</v>
      </c>
      <c r="C43" s="29" t="s">
        <v>311</v>
      </c>
      <c r="D43" s="29" t="s">
        <v>70</v>
      </c>
      <c r="E43" s="29" t="s">
        <v>113</v>
      </c>
      <c r="F43" s="29" t="s">
        <v>114</v>
      </c>
      <c r="G43" s="29" t="s">
        <v>241</v>
      </c>
      <c r="H43" s="29" t="s">
        <v>242</v>
      </c>
      <c r="I43" s="23">
        <v>20000</v>
      </c>
      <c r="J43" s="23">
        <v>20000</v>
      </c>
      <c r="K43" s="23">
        <v>20000</v>
      </c>
      <c r="L43" s="23"/>
      <c r="M43" s="23"/>
      <c r="N43" s="23"/>
      <c r="O43" s="23"/>
      <c r="P43" s="23"/>
      <c r="Q43" s="23"/>
      <c r="R43" s="23"/>
      <c r="S43" s="23"/>
      <c r="T43" s="23"/>
      <c r="U43" s="23"/>
      <c r="V43" s="23"/>
      <c r="W43" s="23"/>
    </row>
    <row r="44" ht="33" customHeight="1" spans="1:23">
      <c r="A44" s="29" t="s">
        <v>312</v>
      </c>
      <c r="B44" s="29" t="s">
        <v>313</v>
      </c>
      <c r="C44" s="29" t="s">
        <v>311</v>
      </c>
      <c r="D44" s="29" t="s">
        <v>70</v>
      </c>
      <c r="E44" s="29" t="s">
        <v>113</v>
      </c>
      <c r="F44" s="29" t="s">
        <v>114</v>
      </c>
      <c r="G44" s="29" t="s">
        <v>280</v>
      </c>
      <c r="H44" s="29" t="s">
        <v>281</v>
      </c>
      <c r="I44" s="23">
        <v>150000</v>
      </c>
      <c r="J44" s="23">
        <v>150000</v>
      </c>
      <c r="K44" s="23">
        <v>150000</v>
      </c>
      <c r="L44" s="23"/>
      <c r="M44" s="23"/>
      <c r="N44" s="23"/>
      <c r="O44" s="23"/>
      <c r="P44" s="23"/>
      <c r="Q44" s="23"/>
      <c r="R44" s="23"/>
      <c r="S44" s="23"/>
      <c r="T44" s="23"/>
      <c r="U44" s="23"/>
      <c r="V44" s="23"/>
      <c r="W44" s="23"/>
    </row>
    <row r="45" ht="33" customHeight="1" spans="1:23">
      <c r="A45" s="29" t="s">
        <v>312</v>
      </c>
      <c r="B45" s="29" t="s">
        <v>313</v>
      </c>
      <c r="C45" s="29" t="s">
        <v>311</v>
      </c>
      <c r="D45" s="29" t="s">
        <v>70</v>
      </c>
      <c r="E45" s="29" t="s">
        <v>113</v>
      </c>
      <c r="F45" s="29" t="s">
        <v>114</v>
      </c>
      <c r="G45" s="29" t="s">
        <v>303</v>
      </c>
      <c r="H45" s="29" t="s">
        <v>304</v>
      </c>
      <c r="I45" s="23">
        <v>140000</v>
      </c>
      <c r="J45" s="23">
        <v>140000</v>
      </c>
      <c r="K45" s="23">
        <v>140000</v>
      </c>
      <c r="L45" s="23"/>
      <c r="M45" s="23"/>
      <c r="N45" s="23"/>
      <c r="O45" s="23"/>
      <c r="P45" s="23"/>
      <c r="Q45" s="23"/>
      <c r="R45" s="23"/>
      <c r="S45" s="23"/>
      <c r="T45" s="23"/>
      <c r="U45" s="23"/>
      <c r="V45" s="23"/>
      <c r="W45" s="23"/>
    </row>
    <row r="46" ht="33" customHeight="1" spans="1:23">
      <c r="A46" s="29" t="s">
        <v>312</v>
      </c>
      <c r="B46" s="29" t="s">
        <v>313</v>
      </c>
      <c r="C46" s="29" t="s">
        <v>311</v>
      </c>
      <c r="D46" s="29" t="s">
        <v>70</v>
      </c>
      <c r="E46" s="29" t="s">
        <v>113</v>
      </c>
      <c r="F46" s="29" t="s">
        <v>114</v>
      </c>
      <c r="G46" s="29" t="s">
        <v>282</v>
      </c>
      <c r="H46" s="29" t="s">
        <v>283</v>
      </c>
      <c r="I46" s="23">
        <v>180000</v>
      </c>
      <c r="J46" s="23">
        <v>180000</v>
      </c>
      <c r="K46" s="23">
        <v>180000</v>
      </c>
      <c r="L46" s="23"/>
      <c r="M46" s="23"/>
      <c r="N46" s="23"/>
      <c r="O46" s="23"/>
      <c r="P46" s="23"/>
      <c r="Q46" s="23"/>
      <c r="R46" s="23"/>
      <c r="S46" s="23"/>
      <c r="T46" s="23"/>
      <c r="U46" s="23"/>
      <c r="V46" s="23"/>
      <c r="W46" s="23"/>
    </row>
    <row r="47" ht="38" customHeight="1" spans="1:23">
      <c r="A47" s="24"/>
      <c r="B47" s="24"/>
      <c r="C47" s="20" t="s">
        <v>314</v>
      </c>
      <c r="D47" s="24"/>
      <c r="E47" s="24"/>
      <c r="F47" s="24"/>
      <c r="G47" s="24"/>
      <c r="H47" s="24"/>
      <c r="I47" s="23">
        <v>131000</v>
      </c>
      <c r="J47" s="23">
        <v>131000</v>
      </c>
      <c r="K47" s="23">
        <v>131000</v>
      </c>
      <c r="L47" s="23"/>
      <c r="M47" s="23"/>
      <c r="N47" s="23"/>
      <c r="O47" s="23"/>
      <c r="P47" s="23"/>
      <c r="Q47" s="23"/>
      <c r="R47" s="23"/>
      <c r="S47" s="23"/>
      <c r="T47" s="23"/>
      <c r="U47" s="23"/>
      <c r="V47" s="23"/>
      <c r="W47" s="23"/>
    </row>
    <row r="48" ht="38" customHeight="1" spans="1:23">
      <c r="A48" s="29" t="s">
        <v>278</v>
      </c>
      <c r="B48" s="29" t="s">
        <v>315</v>
      </c>
      <c r="C48" s="29" t="s">
        <v>314</v>
      </c>
      <c r="D48" s="29" t="s">
        <v>70</v>
      </c>
      <c r="E48" s="29" t="s">
        <v>117</v>
      </c>
      <c r="F48" s="29" t="s">
        <v>118</v>
      </c>
      <c r="G48" s="29" t="s">
        <v>282</v>
      </c>
      <c r="H48" s="29" t="s">
        <v>283</v>
      </c>
      <c r="I48" s="23">
        <v>131000</v>
      </c>
      <c r="J48" s="23">
        <v>131000</v>
      </c>
      <c r="K48" s="23">
        <v>131000</v>
      </c>
      <c r="L48" s="23"/>
      <c r="M48" s="23"/>
      <c r="N48" s="23"/>
      <c r="O48" s="23"/>
      <c r="P48" s="23"/>
      <c r="Q48" s="23"/>
      <c r="R48" s="23"/>
      <c r="S48" s="23"/>
      <c r="T48" s="23"/>
      <c r="U48" s="23"/>
      <c r="V48" s="23"/>
      <c r="W48" s="23"/>
    </row>
    <row r="49" ht="18.75" customHeight="1" spans="1:23">
      <c r="A49" s="24"/>
      <c r="B49" s="24"/>
      <c r="C49" s="20" t="s">
        <v>316</v>
      </c>
      <c r="D49" s="24"/>
      <c r="E49" s="24"/>
      <c r="F49" s="24"/>
      <c r="G49" s="24"/>
      <c r="H49" s="24"/>
      <c r="I49" s="23">
        <v>300000</v>
      </c>
      <c r="J49" s="23">
        <v>300000</v>
      </c>
      <c r="K49" s="23">
        <v>300000</v>
      </c>
      <c r="L49" s="23"/>
      <c r="M49" s="23"/>
      <c r="N49" s="23"/>
      <c r="O49" s="23"/>
      <c r="P49" s="23"/>
      <c r="Q49" s="23"/>
      <c r="R49" s="23"/>
      <c r="S49" s="23"/>
      <c r="T49" s="23"/>
      <c r="U49" s="23"/>
      <c r="V49" s="23"/>
      <c r="W49" s="23"/>
    </row>
    <row r="50" ht="18.75" customHeight="1" spans="1:23">
      <c r="A50" s="29" t="s">
        <v>278</v>
      </c>
      <c r="B50" s="29" t="s">
        <v>317</v>
      </c>
      <c r="C50" s="29" t="s">
        <v>316</v>
      </c>
      <c r="D50" s="29" t="s">
        <v>70</v>
      </c>
      <c r="E50" s="29" t="s">
        <v>111</v>
      </c>
      <c r="F50" s="29" t="s">
        <v>112</v>
      </c>
      <c r="G50" s="29" t="s">
        <v>282</v>
      </c>
      <c r="H50" s="29" t="s">
        <v>283</v>
      </c>
      <c r="I50" s="23">
        <v>300000</v>
      </c>
      <c r="J50" s="23">
        <v>300000</v>
      </c>
      <c r="K50" s="23">
        <v>300000</v>
      </c>
      <c r="L50" s="23"/>
      <c r="M50" s="23"/>
      <c r="N50" s="23"/>
      <c r="O50" s="23"/>
      <c r="P50" s="23"/>
      <c r="Q50" s="23"/>
      <c r="R50" s="23"/>
      <c r="S50" s="23"/>
      <c r="T50" s="23"/>
      <c r="U50" s="23"/>
      <c r="V50" s="23"/>
      <c r="W50" s="23"/>
    </row>
    <row r="51" ht="33" customHeight="1" spans="1:23">
      <c r="A51" s="24"/>
      <c r="B51" s="24"/>
      <c r="C51" s="20" t="s">
        <v>318</v>
      </c>
      <c r="D51" s="24"/>
      <c r="E51" s="24"/>
      <c r="F51" s="24"/>
      <c r="G51" s="24"/>
      <c r="H51" s="24"/>
      <c r="I51" s="23">
        <v>2250000</v>
      </c>
      <c r="J51" s="23">
        <v>2250000</v>
      </c>
      <c r="K51" s="23">
        <v>2250000</v>
      </c>
      <c r="L51" s="23"/>
      <c r="M51" s="23"/>
      <c r="N51" s="23"/>
      <c r="O51" s="23"/>
      <c r="P51" s="23"/>
      <c r="Q51" s="23"/>
      <c r="R51" s="23"/>
      <c r="S51" s="23"/>
      <c r="T51" s="23"/>
      <c r="U51" s="23"/>
      <c r="V51" s="23"/>
      <c r="W51" s="23"/>
    </row>
    <row r="52" ht="33" customHeight="1" spans="1:23">
      <c r="A52" s="29" t="s">
        <v>312</v>
      </c>
      <c r="B52" s="29" t="s">
        <v>319</v>
      </c>
      <c r="C52" s="29" t="s">
        <v>318</v>
      </c>
      <c r="D52" s="29" t="s">
        <v>70</v>
      </c>
      <c r="E52" s="29" t="s">
        <v>113</v>
      </c>
      <c r="F52" s="29" t="s">
        <v>114</v>
      </c>
      <c r="G52" s="29" t="s">
        <v>280</v>
      </c>
      <c r="H52" s="29" t="s">
        <v>281</v>
      </c>
      <c r="I52" s="23">
        <v>150000</v>
      </c>
      <c r="J52" s="23">
        <v>150000</v>
      </c>
      <c r="K52" s="23">
        <v>150000</v>
      </c>
      <c r="L52" s="23"/>
      <c r="M52" s="23"/>
      <c r="N52" s="23"/>
      <c r="O52" s="23"/>
      <c r="P52" s="23"/>
      <c r="Q52" s="23"/>
      <c r="R52" s="23"/>
      <c r="S52" s="23"/>
      <c r="T52" s="23"/>
      <c r="U52" s="23"/>
      <c r="V52" s="23"/>
      <c r="W52" s="23"/>
    </row>
    <row r="53" ht="33" customHeight="1" spans="1:23">
      <c r="A53" s="29" t="s">
        <v>312</v>
      </c>
      <c r="B53" s="29" t="s">
        <v>319</v>
      </c>
      <c r="C53" s="29" t="s">
        <v>318</v>
      </c>
      <c r="D53" s="29" t="s">
        <v>70</v>
      </c>
      <c r="E53" s="29" t="s">
        <v>113</v>
      </c>
      <c r="F53" s="29" t="s">
        <v>114</v>
      </c>
      <c r="G53" s="29" t="s">
        <v>282</v>
      </c>
      <c r="H53" s="29" t="s">
        <v>283</v>
      </c>
      <c r="I53" s="23">
        <v>2100000</v>
      </c>
      <c r="J53" s="23">
        <v>2100000</v>
      </c>
      <c r="K53" s="23">
        <v>2100000</v>
      </c>
      <c r="L53" s="23"/>
      <c r="M53" s="23"/>
      <c r="N53" s="23"/>
      <c r="O53" s="23"/>
      <c r="P53" s="23"/>
      <c r="Q53" s="23"/>
      <c r="R53" s="23"/>
      <c r="S53" s="23"/>
      <c r="T53" s="23"/>
      <c r="U53" s="23"/>
      <c r="V53" s="23"/>
      <c r="W53" s="23"/>
    </row>
    <row r="54" ht="18.75" customHeight="1" spans="1:23">
      <c r="A54" s="24"/>
      <c r="B54" s="24"/>
      <c r="C54" s="20" t="s">
        <v>320</v>
      </c>
      <c r="D54" s="24"/>
      <c r="E54" s="24"/>
      <c r="F54" s="24"/>
      <c r="G54" s="24"/>
      <c r="H54" s="24"/>
      <c r="I54" s="23">
        <v>2085000</v>
      </c>
      <c r="J54" s="23">
        <v>2085000</v>
      </c>
      <c r="K54" s="23">
        <v>2085000</v>
      </c>
      <c r="L54" s="23"/>
      <c r="M54" s="23"/>
      <c r="N54" s="23"/>
      <c r="O54" s="23"/>
      <c r="P54" s="23"/>
      <c r="Q54" s="23"/>
      <c r="R54" s="23"/>
      <c r="S54" s="23"/>
      <c r="T54" s="23"/>
      <c r="U54" s="23"/>
      <c r="V54" s="23"/>
      <c r="W54" s="23"/>
    </row>
    <row r="55" ht="24" customHeight="1" spans="1:23">
      <c r="A55" s="29" t="s">
        <v>312</v>
      </c>
      <c r="B55" s="29" t="s">
        <v>321</v>
      </c>
      <c r="C55" s="20" t="s">
        <v>320</v>
      </c>
      <c r="D55" s="29" t="s">
        <v>70</v>
      </c>
      <c r="E55" s="29" t="s">
        <v>115</v>
      </c>
      <c r="F55" s="29" t="s">
        <v>116</v>
      </c>
      <c r="G55" s="29" t="s">
        <v>241</v>
      </c>
      <c r="H55" s="29" t="s">
        <v>242</v>
      </c>
      <c r="I55" s="23">
        <v>353000</v>
      </c>
      <c r="J55" s="23">
        <v>353000</v>
      </c>
      <c r="K55" s="23">
        <v>353000</v>
      </c>
      <c r="L55" s="23"/>
      <c r="M55" s="23"/>
      <c r="N55" s="23"/>
      <c r="O55" s="23"/>
      <c r="P55" s="23"/>
      <c r="Q55" s="23"/>
      <c r="R55" s="23"/>
      <c r="S55" s="23"/>
      <c r="T55" s="23"/>
      <c r="U55" s="23"/>
      <c r="V55" s="23"/>
      <c r="W55" s="23"/>
    </row>
    <row r="56" ht="24" customHeight="1" spans="1:23">
      <c r="A56" s="29" t="s">
        <v>312</v>
      </c>
      <c r="B56" s="29" t="s">
        <v>321</v>
      </c>
      <c r="C56" s="20" t="s">
        <v>320</v>
      </c>
      <c r="D56" s="29" t="s">
        <v>70</v>
      </c>
      <c r="E56" s="29" t="s">
        <v>115</v>
      </c>
      <c r="F56" s="29" t="s">
        <v>116</v>
      </c>
      <c r="G56" s="29" t="s">
        <v>293</v>
      </c>
      <c r="H56" s="29" t="s">
        <v>294</v>
      </c>
      <c r="I56" s="23">
        <v>30000</v>
      </c>
      <c r="J56" s="23">
        <v>30000</v>
      </c>
      <c r="K56" s="23">
        <v>30000</v>
      </c>
      <c r="L56" s="23"/>
      <c r="M56" s="23"/>
      <c r="N56" s="23"/>
      <c r="O56" s="23"/>
      <c r="P56" s="23"/>
      <c r="Q56" s="23"/>
      <c r="R56" s="23"/>
      <c r="S56" s="23"/>
      <c r="T56" s="23"/>
      <c r="U56" s="23"/>
      <c r="V56" s="23"/>
      <c r="W56" s="23"/>
    </row>
    <row r="57" ht="24" customHeight="1" spans="1:23">
      <c r="A57" s="29" t="s">
        <v>312</v>
      </c>
      <c r="B57" s="29" t="s">
        <v>321</v>
      </c>
      <c r="C57" s="20" t="s">
        <v>320</v>
      </c>
      <c r="D57" s="29" t="s">
        <v>70</v>
      </c>
      <c r="E57" s="29" t="s">
        <v>115</v>
      </c>
      <c r="F57" s="29" t="s">
        <v>116</v>
      </c>
      <c r="G57" s="29" t="s">
        <v>280</v>
      </c>
      <c r="H57" s="29" t="s">
        <v>281</v>
      </c>
      <c r="I57" s="23">
        <v>200000</v>
      </c>
      <c r="J57" s="23">
        <v>200000</v>
      </c>
      <c r="K57" s="23">
        <v>200000</v>
      </c>
      <c r="L57" s="23"/>
      <c r="M57" s="23"/>
      <c r="N57" s="23"/>
      <c r="O57" s="23"/>
      <c r="P57" s="23"/>
      <c r="Q57" s="23"/>
      <c r="R57" s="23"/>
      <c r="S57" s="23"/>
      <c r="T57" s="23"/>
      <c r="U57" s="23"/>
      <c r="V57" s="23"/>
      <c r="W57" s="23"/>
    </row>
    <row r="58" ht="24" customHeight="1" spans="1:23">
      <c r="A58" s="29" t="s">
        <v>312</v>
      </c>
      <c r="B58" s="29" t="s">
        <v>321</v>
      </c>
      <c r="C58" s="20" t="s">
        <v>320</v>
      </c>
      <c r="D58" s="29" t="s">
        <v>70</v>
      </c>
      <c r="E58" s="29" t="s">
        <v>115</v>
      </c>
      <c r="F58" s="29" t="s">
        <v>116</v>
      </c>
      <c r="G58" s="29" t="s">
        <v>295</v>
      </c>
      <c r="H58" s="29" t="s">
        <v>296</v>
      </c>
      <c r="I58" s="23">
        <v>50000</v>
      </c>
      <c r="J58" s="23">
        <v>50000</v>
      </c>
      <c r="K58" s="23">
        <v>50000</v>
      </c>
      <c r="L58" s="23"/>
      <c r="M58" s="23"/>
      <c r="N58" s="23"/>
      <c r="O58" s="23"/>
      <c r="P58" s="23"/>
      <c r="Q58" s="23"/>
      <c r="R58" s="23"/>
      <c r="S58" s="23"/>
      <c r="T58" s="23"/>
      <c r="U58" s="23"/>
      <c r="V58" s="23"/>
      <c r="W58" s="23"/>
    </row>
    <row r="59" ht="24" customHeight="1" spans="1:23">
      <c r="A59" s="29" t="s">
        <v>312</v>
      </c>
      <c r="B59" s="29" t="s">
        <v>321</v>
      </c>
      <c r="C59" s="20" t="s">
        <v>320</v>
      </c>
      <c r="D59" s="29" t="s">
        <v>70</v>
      </c>
      <c r="E59" s="29" t="s">
        <v>115</v>
      </c>
      <c r="F59" s="29" t="s">
        <v>116</v>
      </c>
      <c r="G59" s="29" t="s">
        <v>297</v>
      </c>
      <c r="H59" s="29" t="s">
        <v>298</v>
      </c>
      <c r="I59" s="23">
        <v>25000</v>
      </c>
      <c r="J59" s="23">
        <v>25000</v>
      </c>
      <c r="K59" s="23">
        <v>25000</v>
      </c>
      <c r="L59" s="23"/>
      <c r="M59" s="23"/>
      <c r="N59" s="23"/>
      <c r="O59" s="23"/>
      <c r="P59" s="23"/>
      <c r="Q59" s="23"/>
      <c r="R59" s="23"/>
      <c r="S59" s="23"/>
      <c r="T59" s="23"/>
      <c r="U59" s="23"/>
      <c r="V59" s="23"/>
      <c r="W59" s="23"/>
    </row>
    <row r="60" ht="24" customHeight="1" spans="1:23">
      <c r="A60" s="29" t="s">
        <v>312</v>
      </c>
      <c r="B60" s="29" t="s">
        <v>321</v>
      </c>
      <c r="C60" s="20" t="s">
        <v>320</v>
      </c>
      <c r="D60" s="29" t="s">
        <v>70</v>
      </c>
      <c r="E60" s="29" t="s">
        <v>115</v>
      </c>
      <c r="F60" s="29" t="s">
        <v>116</v>
      </c>
      <c r="G60" s="29" t="s">
        <v>251</v>
      </c>
      <c r="H60" s="29" t="s">
        <v>252</v>
      </c>
      <c r="I60" s="23">
        <v>40000</v>
      </c>
      <c r="J60" s="23">
        <v>40000</v>
      </c>
      <c r="K60" s="23">
        <v>40000</v>
      </c>
      <c r="L60" s="23"/>
      <c r="M60" s="23"/>
      <c r="N60" s="23"/>
      <c r="O60" s="23"/>
      <c r="P60" s="23"/>
      <c r="Q60" s="23"/>
      <c r="R60" s="23"/>
      <c r="S60" s="23"/>
      <c r="T60" s="23"/>
      <c r="U60" s="23"/>
      <c r="V60" s="23"/>
      <c r="W60" s="23"/>
    </row>
    <row r="61" ht="24" customHeight="1" spans="1:23">
      <c r="A61" s="29" t="s">
        <v>312</v>
      </c>
      <c r="B61" s="29" t="s">
        <v>321</v>
      </c>
      <c r="C61" s="20" t="s">
        <v>320</v>
      </c>
      <c r="D61" s="29" t="s">
        <v>70</v>
      </c>
      <c r="E61" s="29" t="s">
        <v>115</v>
      </c>
      <c r="F61" s="29" t="s">
        <v>116</v>
      </c>
      <c r="G61" s="29" t="s">
        <v>244</v>
      </c>
      <c r="H61" s="29" t="s">
        <v>184</v>
      </c>
      <c r="I61" s="23">
        <v>20000</v>
      </c>
      <c r="J61" s="23">
        <v>20000</v>
      </c>
      <c r="K61" s="23">
        <v>20000</v>
      </c>
      <c r="L61" s="23"/>
      <c r="M61" s="23"/>
      <c r="N61" s="23"/>
      <c r="O61" s="23"/>
      <c r="P61" s="23"/>
      <c r="Q61" s="23"/>
      <c r="R61" s="23"/>
      <c r="S61" s="23"/>
      <c r="T61" s="23"/>
      <c r="U61" s="23"/>
      <c r="V61" s="23"/>
      <c r="W61" s="23"/>
    </row>
    <row r="62" ht="24" customHeight="1" spans="1:23">
      <c r="A62" s="29" t="s">
        <v>312</v>
      </c>
      <c r="B62" s="29" t="s">
        <v>321</v>
      </c>
      <c r="C62" s="20" t="s">
        <v>320</v>
      </c>
      <c r="D62" s="29" t="s">
        <v>70</v>
      </c>
      <c r="E62" s="29" t="s">
        <v>115</v>
      </c>
      <c r="F62" s="29" t="s">
        <v>116</v>
      </c>
      <c r="G62" s="29" t="s">
        <v>282</v>
      </c>
      <c r="H62" s="29" t="s">
        <v>283</v>
      </c>
      <c r="I62" s="23">
        <v>1000000</v>
      </c>
      <c r="J62" s="23">
        <v>1000000</v>
      </c>
      <c r="K62" s="23">
        <v>1000000</v>
      </c>
      <c r="L62" s="23"/>
      <c r="M62" s="23"/>
      <c r="N62" s="23"/>
      <c r="O62" s="23"/>
      <c r="P62" s="23"/>
      <c r="Q62" s="23"/>
      <c r="R62" s="23"/>
      <c r="S62" s="23"/>
      <c r="T62" s="23"/>
      <c r="U62" s="23"/>
      <c r="V62" s="23"/>
      <c r="W62" s="23"/>
    </row>
    <row r="63" ht="24" customHeight="1" spans="1:23">
      <c r="A63" s="29" t="s">
        <v>312</v>
      </c>
      <c r="B63" s="29" t="s">
        <v>321</v>
      </c>
      <c r="C63" s="20" t="s">
        <v>320</v>
      </c>
      <c r="D63" s="29" t="s">
        <v>70</v>
      </c>
      <c r="E63" s="29" t="s">
        <v>115</v>
      </c>
      <c r="F63" s="29" t="s">
        <v>116</v>
      </c>
      <c r="G63" s="29" t="s">
        <v>264</v>
      </c>
      <c r="H63" s="29" t="s">
        <v>265</v>
      </c>
      <c r="I63" s="23">
        <v>300000</v>
      </c>
      <c r="J63" s="23">
        <v>300000</v>
      </c>
      <c r="K63" s="23">
        <v>300000</v>
      </c>
      <c r="L63" s="23"/>
      <c r="M63" s="23"/>
      <c r="N63" s="23"/>
      <c r="O63" s="23"/>
      <c r="P63" s="23"/>
      <c r="Q63" s="23"/>
      <c r="R63" s="23"/>
      <c r="S63" s="23"/>
      <c r="T63" s="23"/>
      <c r="U63" s="23"/>
      <c r="V63" s="23"/>
      <c r="W63" s="23"/>
    </row>
    <row r="64" ht="30" customHeight="1" spans="1:23">
      <c r="A64" s="29" t="s">
        <v>312</v>
      </c>
      <c r="B64" s="29" t="s">
        <v>321</v>
      </c>
      <c r="C64" s="20" t="s">
        <v>320</v>
      </c>
      <c r="D64" s="29" t="s">
        <v>70</v>
      </c>
      <c r="E64" s="29" t="s">
        <v>115</v>
      </c>
      <c r="F64" s="29" t="s">
        <v>116</v>
      </c>
      <c r="G64" s="29" t="s">
        <v>322</v>
      </c>
      <c r="H64" s="29" t="s">
        <v>323</v>
      </c>
      <c r="I64" s="23">
        <v>20000</v>
      </c>
      <c r="J64" s="23">
        <v>20000</v>
      </c>
      <c r="K64" s="23">
        <v>20000</v>
      </c>
      <c r="L64" s="23"/>
      <c r="M64" s="23"/>
      <c r="N64" s="23"/>
      <c r="O64" s="23"/>
      <c r="P64" s="23"/>
      <c r="Q64" s="23"/>
      <c r="R64" s="23"/>
      <c r="S64" s="23"/>
      <c r="T64" s="23"/>
      <c r="U64" s="23"/>
      <c r="V64" s="23"/>
      <c r="W64" s="23"/>
    </row>
    <row r="65" ht="24" customHeight="1" spans="1:23">
      <c r="A65" s="29" t="s">
        <v>312</v>
      </c>
      <c r="B65" s="29" t="s">
        <v>321</v>
      </c>
      <c r="C65" s="20" t="s">
        <v>320</v>
      </c>
      <c r="D65" s="29" t="s">
        <v>70</v>
      </c>
      <c r="E65" s="29" t="s">
        <v>115</v>
      </c>
      <c r="F65" s="29" t="s">
        <v>116</v>
      </c>
      <c r="G65" s="29" t="s">
        <v>324</v>
      </c>
      <c r="H65" s="29" t="s">
        <v>325</v>
      </c>
      <c r="I65" s="23">
        <v>4500</v>
      </c>
      <c r="J65" s="23">
        <v>4500</v>
      </c>
      <c r="K65" s="23">
        <v>4500</v>
      </c>
      <c r="L65" s="23"/>
      <c r="M65" s="23"/>
      <c r="N65" s="23"/>
      <c r="O65" s="23"/>
      <c r="P65" s="23"/>
      <c r="Q65" s="23"/>
      <c r="R65" s="23"/>
      <c r="S65" s="23"/>
      <c r="T65" s="23"/>
      <c r="U65" s="23"/>
      <c r="V65" s="23"/>
      <c r="W65" s="23"/>
    </row>
    <row r="66" ht="24" customHeight="1" spans="1:23">
      <c r="A66" s="29" t="s">
        <v>312</v>
      </c>
      <c r="B66" s="29" t="s">
        <v>321</v>
      </c>
      <c r="C66" s="20" t="s">
        <v>320</v>
      </c>
      <c r="D66" s="29" t="s">
        <v>70</v>
      </c>
      <c r="E66" s="29" t="s">
        <v>115</v>
      </c>
      <c r="F66" s="29" t="s">
        <v>116</v>
      </c>
      <c r="G66" s="29" t="s">
        <v>324</v>
      </c>
      <c r="H66" s="29" t="s">
        <v>325</v>
      </c>
      <c r="I66" s="23">
        <v>25000</v>
      </c>
      <c r="J66" s="23">
        <v>25000</v>
      </c>
      <c r="K66" s="23">
        <v>25000</v>
      </c>
      <c r="L66" s="23"/>
      <c r="M66" s="23"/>
      <c r="N66" s="23"/>
      <c r="O66" s="23"/>
      <c r="P66" s="23"/>
      <c r="Q66" s="23"/>
      <c r="R66" s="23"/>
      <c r="S66" s="23"/>
      <c r="T66" s="23"/>
      <c r="U66" s="23"/>
      <c r="V66" s="23"/>
      <c r="W66" s="23"/>
    </row>
    <row r="67" ht="24" customHeight="1" spans="1:23">
      <c r="A67" s="29" t="s">
        <v>312</v>
      </c>
      <c r="B67" s="29" t="s">
        <v>321</v>
      </c>
      <c r="C67" s="20" t="s">
        <v>320</v>
      </c>
      <c r="D67" s="29" t="s">
        <v>70</v>
      </c>
      <c r="E67" s="29" t="s">
        <v>115</v>
      </c>
      <c r="F67" s="29" t="s">
        <v>116</v>
      </c>
      <c r="G67" s="29" t="s">
        <v>324</v>
      </c>
      <c r="H67" s="29" t="s">
        <v>325</v>
      </c>
      <c r="I67" s="23">
        <v>10000</v>
      </c>
      <c r="J67" s="23">
        <v>10000</v>
      </c>
      <c r="K67" s="23">
        <v>10000</v>
      </c>
      <c r="L67" s="23"/>
      <c r="M67" s="23"/>
      <c r="N67" s="23"/>
      <c r="O67" s="23"/>
      <c r="P67" s="23"/>
      <c r="Q67" s="23"/>
      <c r="R67" s="23"/>
      <c r="S67" s="23"/>
      <c r="T67" s="23"/>
      <c r="U67" s="23"/>
      <c r="V67" s="23"/>
      <c r="W67" s="23"/>
    </row>
    <row r="68" ht="24" customHeight="1" spans="1:23">
      <c r="A68" s="29" t="s">
        <v>312</v>
      </c>
      <c r="B68" s="29" t="s">
        <v>321</v>
      </c>
      <c r="C68" s="20" t="s">
        <v>320</v>
      </c>
      <c r="D68" s="29" t="s">
        <v>70</v>
      </c>
      <c r="E68" s="29" t="s">
        <v>115</v>
      </c>
      <c r="F68" s="29" t="s">
        <v>116</v>
      </c>
      <c r="G68" s="29" t="s">
        <v>324</v>
      </c>
      <c r="H68" s="29" t="s">
        <v>325</v>
      </c>
      <c r="I68" s="23">
        <v>7500</v>
      </c>
      <c r="J68" s="23">
        <v>7500</v>
      </c>
      <c r="K68" s="23">
        <v>7500</v>
      </c>
      <c r="L68" s="23"/>
      <c r="M68" s="23"/>
      <c r="N68" s="23"/>
      <c r="O68" s="23"/>
      <c r="P68" s="23"/>
      <c r="Q68" s="23"/>
      <c r="R68" s="23"/>
      <c r="S68" s="23"/>
      <c r="T68" s="23"/>
      <c r="U68" s="23"/>
      <c r="V68" s="23"/>
      <c r="W68" s="23"/>
    </row>
    <row r="69" ht="18.75" customHeight="1" spans="1:23">
      <c r="A69" s="126" t="s">
        <v>55</v>
      </c>
      <c r="B69" s="126"/>
      <c r="C69" s="126"/>
      <c r="D69" s="126"/>
      <c r="E69" s="126"/>
      <c r="F69" s="126"/>
      <c r="G69" s="126"/>
      <c r="H69" s="126"/>
      <c r="I69" s="23">
        <v>18126800</v>
      </c>
      <c r="J69" s="23">
        <v>18026800</v>
      </c>
      <c r="K69" s="23">
        <v>18026800</v>
      </c>
      <c r="L69" s="23"/>
      <c r="M69" s="23"/>
      <c r="N69" s="23"/>
      <c r="O69" s="23"/>
      <c r="P69" s="23"/>
      <c r="Q69" s="23"/>
      <c r="R69" s="23">
        <v>100000</v>
      </c>
      <c r="S69" s="23"/>
      <c r="T69" s="23"/>
      <c r="U69" s="23"/>
      <c r="V69" s="23"/>
      <c r="W69" s="23">
        <v>100000</v>
      </c>
    </row>
  </sheetData>
  <mergeCells count="28">
    <mergeCell ref="A2:W2"/>
    <mergeCell ref="A3:H3"/>
    <mergeCell ref="J4:M4"/>
    <mergeCell ref="N4:P4"/>
    <mergeCell ref="R4:W4"/>
    <mergeCell ref="A69:H6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showZeros="0" topLeftCell="A63" workbookViewId="0">
      <selection activeCell="J77" sqref="J77"/>
    </sheetView>
  </sheetViews>
  <sheetFormatPr defaultColWidth="9" defaultRowHeight="12" customHeight="1"/>
  <cols>
    <col min="1" max="1" width="23" customWidth="1"/>
    <col min="2" max="2" width="48" customWidth="1"/>
    <col min="3" max="3" width="11.2857142857143" customWidth="1"/>
    <col min="4" max="4" width="14.1428571428571" customWidth="1"/>
    <col min="5" max="5" width="30.1428571428571" customWidth="1"/>
    <col min="6" max="6" width="11.2857142857143" customWidth="1"/>
    <col min="7" max="7" width="13.4285714285714" customWidth="1"/>
    <col min="8" max="9" width="12" customWidth="1"/>
    <col min="10" max="10" width="33.4285714285714" customWidth="1"/>
  </cols>
  <sheetData>
    <row r="1" ht="15" customHeight="1" spans="10:10">
      <c r="J1" s="119" t="s">
        <v>326</v>
      </c>
    </row>
    <row r="2" ht="36.75" customHeight="1" spans="1:10">
      <c r="A2" s="4" t="str">
        <f>"2025"&amp;"年部门项目支出绩效目标表"</f>
        <v>2025年部门项目支出绩效目标表</v>
      </c>
      <c r="B2" s="5"/>
      <c r="C2" s="5"/>
      <c r="D2" s="5"/>
      <c r="E2" s="5"/>
      <c r="F2" s="64"/>
      <c r="G2" s="5"/>
      <c r="H2" s="64"/>
      <c r="I2" s="64"/>
      <c r="J2" s="5"/>
    </row>
    <row r="3" ht="18.75" customHeight="1" spans="1:8">
      <c r="A3" s="47" t="str">
        <f>"单位名称："&amp;"临沧市自然资源和规划局"</f>
        <v>单位名称：临沧市自然资源和规划局</v>
      </c>
      <c r="B3" s="48"/>
      <c r="C3" s="48"/>
      <c r="D3" s="48"/>
      <c r="E3" s="48"/>
      <c r="F3" s="49"/>
      <c r="G3" s="48"/>
      <c r="H3" s="49"/>
    </row>
    <row r="4" ht="18.75" customHeight="1" spans="1:10">
      <c r="A4" s="40" t="s">
        <v>327</v>
      </c>
      <c r="B4" s="40" t="s">
        <v>328</v>
      </c>
      <c r="C4" s="40" t="s">
        <v>329</v>
      </c>
      <c r="D4" s="40" t="s">
        <v>330</v>
      </c>
      <c r="E4" s="40" t="s">
        <v>331</v>
      </c>
      <c r="F4" s="50" t="s">
        <v>332</v>
      </c>
      <c r="G4" s="40" t="s">
        <v>333</v>
      </c>
      <c r="H4" s="50" t="s">
        <v>334</v>
      </c>
      <c r="I4" s="50" t="s">
        <v>335</v>
      </c>
      <c r="J4" s="40" t="s">
        <v>336</v>
      </c>
    </row>
    <row r="5" ht="18.75" customHeight="1" spans="1:10">
      <c r="A5" s="116">
        <v>1</v>
      </c>
      <c r="B5" s="116">
        <v>2</v>
      </c>
      <c r="C5" s="116">
        <v>3</v>
      </c>
      <c r="D5" s="116">
        <v>4</v>
      </c>
      <c r="E5" s="116">
        <v>5</v>
      </c>
      <c r="F5" s="116">
        <v>6</v>
      </c>
      <c r="G5" s="116">
        <v>7</v>
      </c>
      <c r="H5" s="116">
        <v>8</v>
      </c>
      <c r="I5" s="116">
        <v>9</v>
      </c>
      <c r="J5" s="116">
        <v>10</v>
      </c>
    </row>
    <row r="6" ht="18.75" customHeight="1" spans="1:10">
      <c r="A6" s="117" t="s">
        <v>70</v>
      </c>
      <c r="B6" s="42"/>
      <c r="C6" s="42"/>
      <c r="D6" s="42"/>
      <c r="E6" s="44"/>
      <c r="F6" s="52"/>
      <c r="G6" s="44"/>
      <c r="H6" s="52"/>
      <c r="I6" s="52"/>
      <c r="J6" s="44"/>
    </row>
    <row r="7" ht="18.75" customHeight="1" spans="1:10">
      <c r="A7" s="212" t="s">
        <v>277</v>
      </c>
      <c r="B7" s="51" t="s">
        <v>337</v>
      </c>
      <c r="C7" s="51" t="s">
        <v>338</v>
      </c>
      <c r="D7" s="51" t="s">
        <v>339</v>
      </c>
      <c r="E7" s="117" t="s">
        <v>340</v>
      </c>
      <c r="F7" s="51" t="s">
        <v>341</v>
      </c>
      <c r="G7" s="117" t="s">
        <v>342</v>
      </c>
      <c r="H7" s="51" t="s">
        <v>343</v>
      </c>
      <c r="I7" s="51" t="s">
        <v>344</v>
      </c>
      <c r="J7" s="117" t="s">
        <v>340</v>
      </c>
    </row>
    <row r="8" ht="18.75" customHeight="1" spans="1:10">
      <c r="A8" s="212" t="s">
        <v>277</v>
      </c>
      <c r="B8" s="51" t="s">
        <v>337</v>
      </c>
      <c r="C8" s="51" t="s">
        <v>338</v>
      </c>
      <c r="D8" s="51" t="s">
        <v>345</v>
      </c>
      <c r="E8" s="117" t="s">
        <v>346</v>
      </c>
      <c r="F8" s="51" t="s">
        <v>341</v>
      </c>
      <c r="G8" s="117" t="s">
        <v>342</v>
      </c>
      <c r="H8" s="51" t="s">
        <v>347</v>
      </c>
      <c r="I8" s="51" t="s">
        <v>344</v>
      </c>
      <c r="J8" s="117" t="s">
        <v>346</v>
      </c>
    </row>
    <row r="9" ht="19" customHeight="1" spans="1:10">
      <c r="A9" s="212" t="s">
        <v>277</v>
      </c>
      <c r="B9" s="51" t="s">
        <v>337</v>
      </c>
      <c r="C9" s="51" t="s">
        <v>348</v>
      </c>
      <c r="D9" s="51" t="s">
        <v>349</v>
      </c>
      <c r="E9" s="117" t="s">
        <v>350</v>
      </c>
      <c r="F9" s="51" t="s">
        <v>351</v>
      </c>
      <c r="G9" s="117" t="s">
        <v>352</v>
      </c>
      <c r="H9" s="51" t="s">
        <v>353</v>
      </c>
      <c r="I9" s="51" t="s">
        <v>344</v>
      </c>
      <c r="J9" s="117" t="s">
        <v>350</v>
      </c>
    </row>
    <row r="10" ht="19" customHeight="1" spans="1:10">
      <c r="A10" s="212" t="s">
        <v>277</v>
      </c>
      <c r="B10" s="51" t="s">
        <v>337</v>
      </c>
      <c r="C10" s="51" t="s">
        <v>348</v>
      </c>
      <c r="D10" s="51" t="s">
        <v>354</v>
      </c>
      <c r="E10" s="117" t="s">
        <v>355</v>
      </c>
      <c r="F10" s="51" t="s">
        <v>351</v>
      </c>
      <c r="G10" s="117" t="s">
        <v>352</v>
      </c>
      <c r="H10" s="51" t="s">
        <v>353</v>
      </c>
      <c r="I10" s="51" t="s">
        <v>344</v>
      </c>
      <c r="J10" s="117" t="s">
        <v>355</v>
      </c>
    </row>
    <row r="11" ht="18.75" customHeight="1" spans="1:10">
      <c r="A11" s="212" t="s">
        <v>277</v>
      </c>
      <c r="B11" s="51" t="s">
        <v>337</v>
      </c>
      <c r="C11" s="51" t="s">
        <v>356</v>
      </c>
      <c r="D11" s="51" t="s">
        <v>357</v>
      </c>
      <c r="E11" s="117" t="s">
        <v>358</v>
      </c>
      <c r="F11" s="51" t="s">
        <v>341</v>
      </c>
      <c r="G11" s="117" t="s">
        <v>359</v>
      </c>
      <c r="H11" s="51" t="s">
        <v>353</v>
      </c>
      <c r="I11" s="51" t="s">
        <v>344</v>
      </c>
      <c r="J11" s="117" t="s">
        <v>358</v>
      </c>
    </row>
    <row r="12" ht="18.75" customHeight="1" spans="1:10">
      <c r="A12" s="212" t="s">
        <v>284</v>
      </c>
      <c r="B12" s="51" t="s">
        <v>360</v>
      </c>
      <c r="C12" s="51" t="s">
        <v>338</v>
      </c>
      <c r="D12" s="51" t="s">
        <v>339</v>
      </c>
      <c r="E12" s="117" t="s">
        <v>361</v>
      </c>
      <c r="F12" s="51" t="s">
        <v>341</v>
      </c>
      <c r="G12" s="117" t="s">
        <v>362</v>
      </c>
      <c r="H12" s="51" t="s">
        <v>347</v>
      </c>
      <c r="I12" s="51" t="s">
        <v>363</v>
      </c>
      <c r="J12" s="117" t="s">
        <v>364</v>
      </c>
    </row>
    <row r="13" ht="28" customHeight="1" spans="1:10">
      <c r="A13" s="212" t="s">
        <v>284</v>
      </c>
      <c r="B13" s="51" t="s">
        <v>360</v>
      </c>
      <c r="C13" s="51" t="s">
        <v>338</v>
      </c>
      <c r="D13" s="51" t="s">
        <v>365</v>
      </c>
      <c r="E13" s="117" t="s">
        <v>366</v>
      </c>
      <c r="F13" s="51" t="s">
        <v>351</v>
      </c>
      <c r="G13" s="117" t="s">
        <v>367</v>
      </c>
      <c r="H13" s="51" t="s">
        <v>353</v>
      </c>
      <c r="I13" s="51" t="s">
        <v>344</v>
      </c>
      <c r="J13" s="117" t="s">
        <v>368</v>
      </c>
    </row>
    <row r="14" ht="27" customHeight="1" spans="1:10">
      <c r="A14" s="212" t="s">
        <v>284</v>
      </c>
      <c r="B14" s="51" t="s">
        <v>360</v>
      </c>
      <c r="C14" s="51" t="s">
        <v>338</v>
      </c>
      <c r="D14" s="51" t="s">
        <v>345</v>
      </c>
      <c r="E14" s="117" t="s">
        <v>369</v>
      </c>
      <c r="F14" s="51" t="s">
        <v>341</v>
      </c>
      <c r="G14" s="117" t="s">
        <v>370</v>
      </c>
      <c r="H14" s="51" t="s">
        <v>347</v>
      </c>
      <c r="I14" s="51" t="s">
        <v>363</v>
      </c>
      <c r="J14" s="117" t="s">
        <v>364</v>
      </c>
    </row>
    <row r="15" ht="18.75" customHeight="1" spans="1:10">
      <c r="A15" s="212" t="s">
        <v>284</v>
      </c>
      <c r="B15" s="51" t="s">
        <v>360</v>
      </c>
      <c r="C15" s="51" t="s">
        <v>348</v>
      </c>
      <c r="D15" s="51" t="s">
        <v>349</v>
      </c>
      <c r="E15" s="117" t="s">
        <v>371</v>
      </c>
      <c r="F15" s="51" t="s">
        <v>341</v>
      </c>
      <c r="G15" s="117" t="s">
        <v>372</v>
      </c>
      <c r="H15" s="51" t="s">
        <v>373</v>
      </c>
      <c r="I15" s="51" t="s">
        <v>344</v>
      </c>
      <c r="J15" s="117" t="s">
        <v>364</v>
      </c>
    </row>
    <row r="16" ht="18.75" customHeight="1" spans="1:10">
      <c r="A16" s="212" t="s">
        <v>284</v>
      </c>
      <c r="B16" s="51" t="s">
        <v>360</v>
      </c>
      <c r="C16" s="51" t="s">
        <v>356</v>
      </c>
      <c r="D16" s="51" t="s">
        <v>357</v>
      </c>
      <c r="E16" s="117" t="s">
        <v>374</v>
      </c>
      <c r="F16" s="51" t="s">
        <v>341</v>
      </c>
      <c r="G16" s="117" t="s">
        <v>359</v>
      </c>
      <c r="H16" s="51" t="s">
        <v>353</v>
      </c>
      <c r="I16" s="51" t="s">
        <v>363</v>
      </c>
      <c r="J16" s="117" t="s">
        <v>375</v>
      </c>
    </row>
    <row r="17" ht="18.75" customHeight="1" spans="1:10">
      <c r="A17" s="212" t="s">
        <v>320</v>
      </c>
      <c r="B17" s="51" t="s">
        <v>376</v>
      </c>
      <c r="C17" s="51" t="s">
        <v>338</v>
      </c>
      <c r="D17" s="51" t="s">
        <v>339</v>
      </c>
      <c r="E17" s="117" t="s">
        <v>377</v>
      </c>
      <c r="F17" s="51" t="s">
        <v>341</v>
      </c>
      <c r="G17" s="117" t="s">
        <v>172</v>
      </c>
      <c r="H17" s="51" t="s">
        <v>343</v>
      </c>
      <c r="I17" s="51" t="s">
        <v>344</v>
      </c>
      <c r="J17" s="117" t="s">
        <v>377</v>
      </c>
    </row>
    <row r="18" ht="18.75" customHeight="1" spans="1:10">
      <c r="A18" s="212" t="s">
        <v>378</v>
      </c>
      <c r="B18" s="51" t="s">
        <v>379</v>
      </c>
      <c r="C18" s="51" t="s">
        <v>338</v>
      </c>
      <c r="D18" s="51" t="s">
        <v>339</v>
      </c>
      <c r="E18" s="117" t="s">
        <v>380</v>
      </c>
      <c r="F18" s="51" t="s">
        <v>351</v>
      </c>
      <c r="G18" s="117" t="s">
        <v>175</v>
      </c>
      <c r="H18" s="51" t="s">
        <v>343</v>
      </c>
      <c r="I18" s="51" t="s">
        <v>344</v>
      </c>
      <c r="J18" s="117" t="s">
        <v>380</v>
      </c>
    </row>
    <row r="19" ht="18.75" customHeight="1" spans="1:10">
      <c r="A19" s="212" t="s">
        <v>378</v>
      </c>
      <c r="B19" s="51" t="s">
        <v>379</v>
      </c>
      <c r="C19" s="51" t="s">
        <v>338</v>
      </c>
      <c r="D19" s="51" t="s">
        <v>339</v>
      </c>
      <c r="E19" s="117" t="s">
        <v>381</v>
      </c>
      <c r="F19" s="51" t="s">
        <v>351</v>
      </c>
      <c r="G19" s="117" t="s">
        <v>173</v>
      </c>
      <c r="H19" s="51" t="s">
        <v>343</v>
      </c>
      <c r="I19" s="51" t="s">
        <v>344</v>
      </c>
      <c r="J19" s="117" t="s">
        <v>381</v>
      </c>
    </row>
    <row r="20" ht="18.75" customHeight="1" spans="1:10">
      <c r="A20" s="212" t="s">
        <v>378</v>
      </c>
      <c r="B20" s="51" t="s">
        <v>379</v>
      </c>
      <c r="C20" s="51" t="s">
        <v>338</v>
      </c>
      <c r="D20" s="51" t="s">
        <v>345</v>
      </c>
      <c r="E20" s="117" t="s">
        <v>346</v>
      </c>
      <c r="F20" s="51" t="s">
        <v>341</v>
      </c>
      <c r="G20" s="117" t="s">
        <v>172</v>
      </c>
      <c r="H20" s="51" t="s">
        <v>347</v>
      </c>
      <c r="I20" s="51" t="s">
        <v>344</v>
      </c>
      <c r="J20" s="117" t="s">
        <v>346</v>
      </c>
    </row>
    <row r="21" ht="18.75" customHeight="1" spans="1:10">
      <c r="A21" s="212" t="s">
        <v>378</v>
      </c>
      <c r="B21" s="51" t="s">
        <v>379</v>
      </c>
      <c r="C21" s="51" t="s">
        <v>348</v>
      </c>
      <c r="D21" s="51" t="s">
        <v>349</v>
      </c>
      <c r="E21" s="117" t="s">
        <v>382</v>
      </c>
      <c r="F21" s="51" t="s">
        <v>383</v>
      </c>
      <c r="G21" s="117" t="s">
        <v>175</v>
      </c>
      <c r="H21" s="51" t="s">
        <v>353</v>
      </c>
      <c r="I21" s="51" t="s">
        <v>344</v>
      </c>
      <c r="J21" s="117" t="s">
        <v>382</v>
      </c>
    </row>
    <row r="22" ht="18.75" customHeight="1" spans="1:10">
      <c r="A22" s="212" t="s">
        <v>378</v>
      </c>
      <c r="B22" s="51" t="s">
        <v>379</v>
      </c>
      <c r="C22" s="51" t="s">
        <v>348</v>
      </c>
      <c r="D22" s="51" t="s">
        <v>354</v>
      </c>
      <c r="E22" s="117" t="s">
        <v>384</v>
      </c>
      <c r="F22" s="51" t="s">
        <v>341</v>
      </c>
      <c r="G22" s="117" t="s">
        <v>359</v>
      </c>
      <c r="H22" s="51" t="s">
        <v>353</v>
      </c>
      <c r="I22" s="51" t="s">
        <v>344</v>
      </c>
      <c r="J22" s="117" t="s">
        <v>384</v>
      </c>
    </row>
    <row r="23" ht="18.75" customHeight="1" spans="1:10">
      <c r="A23" s="212" t="s">
        <v>378</v>
      </c>
      <c r="B23" s="51" t="s">
        <v>379</v>
      </c>
      <c r="C23" s="51" t="s">
        <v>356</v>
      </c>
      <c r="D23" s="51" t="s">
        <v>357</v>
      </c>
      <c r="E23" s="117" t="s">
        <v>385</v>
      </c>
      <c r="F23" s="51" t="s">
        <v>351</v>
      </c>
      <c r="G23" s="117" t="s">
        <v>386</v>
      </c>
      <c r="H23" s="51" t="s">
        <v>353</v>
      </c>
      <c r="I23" s="51" t="s">
        <v>344</v>
      </c>
      <c r="J23" s="117" t="s">
        <v>385</v>
      </c>
    </row>
    <row r="24" ht="32" customHeight="1" spans="1:10">
      <c r="A24" s="212" t="s">
        <v>291</v>
      </c>
      <c r="B24" s="51" t="s">
        <v>387</v>
      </c>
      <c r="C24" s="51" t="s">
        <v>338</v>
      </c>
      <c r="D24" s="51" t="s">
        <v>365</v>
      </c>
      <c r="E24" s="117" t="s">
        <v>388</v>
      </c>
      <c r="F24" s="51" t="s">
        <v>341</v>
      </c>
      <c r="G24" s="117" t="s">
        <v>359</v>
      </c>
      <c r="H24" s="51" t="s">
        <v>353</v>
      </c>
      <c r="I24" s="51" t="s">
        <v>344</v>
      </c>
      <c r="J24" s="117" t="s">
        <v>389</v>
      </c>
    </row>
    <row r="25" ht="45" customHeight="1" spans="1:10">
      <c r="A25" s="212" t="s">
        <v>291</v>
      </c>
      <c r="B25" s="51" t="s">
        <v>387</v>
      </c>
      <c r="C25" s="51" t="s">
        <v>338</v>
      </c>
      <c r="D25" s="51" t="s">
        <v>345</v>
      </c>
      <c r="E25" s="117" t="s">
        <v>390</v>
      </c>
      <c r="F25" s="51" t="s">
        <v>341</v>
      </c>
      <c r="G25" s="117" t="s">
        <v>391</v>
      </c>
      <c r="H25" s="51" t="s">
        <v>392</v>
      </c>
      <c r="I25" s="51" t="s">
        <v>344</v>
      </c>
      <c r="J25" s="117" t="s">
        <v>393</v>
      </c>
    </row>
    <row r="26" ht="32" customHeight="1" spans="1:10">
      <c r="A26" s="212" t="s">
        <v>291</v>
      </c>
      <c r="B26" s="51" t="s">
        <v>387</v>
      </c>
      <c r="C26" s="51" t="s">
        <v>348</v>
      </c>
      <c r="D26" s="51" t="s">
        <v>349</v>
      </c>
      <c r="E26" s="117" t="s">
        <v>394</v>
      </c>
      <c r="F26" s="51" t="s">
        <v>341</v>
      </c>
      <c r="G26" s="117" t="s">
        <v>359</v>
      </c>
      <c r="H26" s="51" t="s">
        <v>353</v>
      </c>
      <c r="I26" s="51" t="s">
        <v>344</v>
      </c>
      <c r="J26" s="117" t="s">
        <v>394</v>
      </c>
    </row>
    <row r="27" ht="32" customHeight="1" spans="1:10">
      <c r="A27" s="212" t="s">
        <v>291</v>
      </c>
      <c r="B27" s="51" t="s">
        <v>387</v>
      </c>
      <c r="C27" s="51" t="s">
        <v>348</v>
      </c>
      <c r="D27" s="51" t="s">
        <v>395</v>
      </c>
      <c r="E27" s="117" t="s">
        <v>396</v>
      </c>
      <c r="F27" s="51" t="s">
        <v>351</v>
      </c>
      <c r="G27" s="117" t="s">
        <v>352</v>
      </c>
      <c r="H27" s="51" t="s">
        <v>353</v>
      </c>
      <c r="I27" s="51" t="s">
        <v>344</v>
      </c>
      <c r="J27" s="117" t="s">
        <v>396</v>
      </c>
    </row>
    <row r="28" ht="28" customHeight="1" spans="1:10">
      <c r="A28" s="212" t="s">
        <v>291</v>
      </c>
      <c r="B28" s="51" t="s">
        <v>387</v>
      </c>
      <c r="C28" s="51" t="s">
        <v>356</v>
      </c>
      <c r="D28" s="51" t="s">
        <v>357</v>
      </c>
      <c r="E28" s="117" t="s">
        <v>397</v>
      </c>
      <c r="F28" s="51" t="s">
        <v>341</v>
      </c>
      <c r="G28" s="117" t="s">
        <v>359</v>
      </c>
      <c r="H28" s="51" t="s">
        <v>353</v>
      </c>
      <c r="I28" s="51" t="s">
        <v>344</v>
      </c>
      <c r="J28" s="117" t="s">
        <v>397</v>
      </c>
    </row>
    <row r="29" ht="77" customHeight="1" spans="1:10">
      <c r="A29" s="212" t="s">
        <v>307</v>
      </c>
      <c r="B29" s="51" t="s">
        <v>398</v>
      </c>
      <c r="C29" s="51" t="s">
        <v>338</v>
      </c>
      <c r="D29" s="51" t="s">
        <v>339</v>
      </c>
      <c r="E29" s="117" t="s">
        <v>399</v>
      </c>
      <c r="F29" s="51" t="s">
        <v>341</v>
      </c>
      <c r="G29" s="117" t="s">
        <v>400</v>
      </c>
      <c r="H29" s="51" t="s">
        <v>343</v>
      </c>
      <c r="I29" s="51" t="s">
        <v>344</v>
      </c>
      <c r="J29" s="117" t="s">
        <v>401</v>
      </c>
    </row>
    <row r="30" ht="18.75" customHeight="1" spans="1:10">
      <c r="A30" s="212" t="s">
        <v>307</v>
      </c>
      <c r="B30" s="51" t="s">
        <v>398</v>
      </c>
      <c r="C30" s="51" t="s">
        <v>338</v>
      </c>
      <c r="D30" s="51" t="s">
        <v>339</v>
      </c>
      <c r="E30" s="117" t="s">
        <v>402</v>
      </c>
      <c r="F30" s="51" t="s">
        <v>341</v>
      </c>
      <c r="G30" s="117" t="s">
        <v>403</v>
      </c>
      <c r="H30" s="51" t="s">
        <v>343</v>
      </c>
      <c r="I30" s="51" t="s">
        <v>344</v>
      </c>
      <c r="J30" s="117" t="s">
        <v>402</v>
      </c>
    </row>
    <row r="31" ht="18.75" customHeight="1" spans="1:10">
      <c r="A31" s="212" t="s">
        <v>307</v>
      </c>
      <c r="B31" s="51" t="s">
        <v>398</v>
      </c>
      <c r="C31" s="51" t="s">
        <v>338</v>
      </c>
      <c r="D31" s="51" t="s">
        <v>345</v>
      </c>
      <c r="E31" s="117" t="s">
        <v>404</v>
      </c>
      <c r="F31" s="51" t="s">
        <v>341</v>
      </c>
      <c r="G31" s="117" t="s">
        <v>359</v>
      </c>
      <c r="H31" s="51" t="s">
        <v>353</v>
      </c>
      <c r="I31" s="51" t="s">
        <v>344</v>
      </c>
      <c r="J31" s="117" t="s">
        <v>404</v>
      </c>
    </row>
    <row r="32" ht="18.75" customHeight="1" spans="1:10">
      <c r="A32" s="212" t="s">
        <v>307</v>
      </c>
      <c r="B32" s="51" t="s">
        <v>398</v>
      </c>
      <c r="C32" s="51" t="s">
        <v>348</v>
      </c>
      <c r="D32" s="51" t="s">
        <v>349</v>
      </c>
      <c r="E32" s="117" t="s">
        <v>405</v>
      </c>
      <c r="F32" s="51" t="s">
        <v>351</v>
      </c>
      <c r="G32" s="117" t="s">
        <v>352</v>
      </c>
      <c r="H32" s="51" t="s">
        <v>353</v>
      </c>
      <c r="I32" s="51" t="s">
        <v>344</v>
      </c>
      <c r="J32" s="117" t="s">
        <v>405</v>
      </c>
    </row>
    <row r="33" ht="18.75" customHeight="1" spans="1:10">
      <c r="A33" s="212" t="s">
        <v>307</v>
      </c>
      <c r="B33" s="51" t="s">
        <v>398</v>
      </c>
      <c r="C33" s="51" t="s">
        <v>348</v>
      </c>
      <c r="D33" s="51" t="s">
        <v>354</v>
      </c>
      <c r="E33" s="117" t="s">
        <v>406</v>
      </c>
      <c r="F33" s="51" t="s">
        <v>341</v>
      </c>
      <c r="G33" s="117" t="s">
        <v>352</v>
      </c>
      <c r="H33" s="51" t="s">
        <v>353</v>
      </c>
      <c r="I33" s="51" t="s">
        <v>344</v>
      </c>
      <c r="J33" s="117" t="s">
        <v>406</v>
      </c>
    </row>
    <row r="34" ht="18.75" customHeight="1" spans="1:10">
      <c r="A34" s="212" t="s">
        <v>307</v>
      </c>
      <c r="B34" s="51" t="s">
        <v>398</v>
      </c>
      <c r="C34" s="51" t="s">
        <v>356</v>
      </c>
      <c r="D34" s="51" t="s">
        <v>357</v>
      </c>
      <c r="E34" s="117" t="s">
        <v>407</v>
      </c>
      <c r="F34" s="51" t="s">
        <v>351</v>
      </c>
      <c r="G34" s="117" t="s">
        <v>408</v>
      </c>
      <c r="H34" s="51" t="s">
        <v>353</v>
      </c>
      <c r="I34" s="51" t="s">
        <v>344</v>
      </c>
      <c r="J34" s="117" t="s">
        <v>407</v>
      </c>
    </row>
    <row r="35" ht="18.75" customHeight="1" spans="1:10">
      <c r="A35" s="212" t="s">
        <v>286</v>
      </c>
      <c r="B35" s="51" t="s">
        <v>409</v>
      </c>
      <c r="C35" s="51" t="s">
        <v>338</v>
      </c>
      <c r="D35" s="51" t="s">
        <v>339</v>
      </c>
      <c r="E35" s="117" t="s">
        <v>410</v>
      </c>
      <c r="F35" s="51" t="s">
        <v>341</v>
      </c>
      <c r="G35" s="117" t="s">
        <v>400</v>
      </c>
      <c r="H35" s="51" t="s">
        <v>343</v>
      </c>
      <c r="I35" s="51" t="s">
        <v>344</v>
      </c>
      <c r="J35" s="117" t="s">
        <v>411</v>
      </c>
    </row>
    <row r="36" ht="36" customHeight="1" spans="1:10">
      <c r="A36" s="212" t="s">
        <v>286</v>
      </c>
      <c r="B36" s="51" t="s">
        <v>409</v>
      </c>
      <c r="C36" s="51" t="s">
        <v>338</v>
      </c>
      <c r="D36" s="51" t="s">
        <v>339</v>
      </c>
      <c r="E36" s="117" t="s">
        <v>412</v>
      </c>
      <c r="F36" s="51" t="s">
        <v>341</v>
      </c>
      <c r="G36" s="117" t="s">
        <v>413</v>
      </c>
      <c r="H36" s="51" t="s">
        <v>343</v>
      </c>
      <c r="I36" s="51" t="s">
        <v>344</v>
      </c>
      <c r="J36" s="117" t="s">
        <v>412</v>
      </c>
    </row>
    <row r="37" ht="33" customHeight="1" spans="1:10">
      <c r="A37" s="212" t="s">
        <v>286</v>
      </c>
      <c r="B37" s="51" t="s">
        <v>409</v>
      </c>
      <c r="C37" s="51" t="s">
        <v>338</v>
      </c>
      <c r="D37" s="51" t="s">
        <v>339</v>
      </c>
      <c r="E37" s="117" t="s">
        <v>414</v>
      </c>
      <c r="F37" s="51" t="s">
        <v>341</v>
      </c>
      <c r="G37" s="117" t="s">
        <v>342</v>
      </c>
      <c r="H37" s="51" t="s">
        <v>343</v>
      </c>
      <c r="I37" s="51" t="s">
        <v>344</v>
      </c>
      <c r="J37" s="117" t="s">
        <v>415</v>
      </c>
    </row>
    <row r="38" ht="40" customHeight="1" spans="1:10">
      <c r="A38" s="212" t="s">
        <v>286</v>
      </c>
      <c r="B38" s="51" t="s">
        <v>409</v>
      </c>
      <c r="C38" s="51" t="s">
        <v>338</v>
      </c>
      <c r="D38" s="51" t="s">
        <v>345</v>
      </c>
      <c r="E38" s="117" t="s">
        <v>416</v>
      </c>
      <c r="F38" s="51" t="s">
        <v>341</v>
      </c>
      <c r="G38" s="117" t="s">
        <v>416</v>
      </c>
      <c r="H38" s="51" t="s">
        <v>353</v>
      </c>
      <c r="I38" s="51" t="s">
        <v>344</v>
      </c>
      <c r="J38" s="117" t="s">
        <v>416</v>
      </c>
    </row>
    <row r="39" ht="30" customHeight="1" spans="1:10">
      <c r="A39" s="212" t="s">
        <v>286</v>
      </c>
      <c r="B39" s="51" t="s">
        <v>409</v>
      </c>
      <c r="C39" s="51" t="s">
        <v>348</v>
      </c>
      <c r="D39" s="51" t="s">
        <v>417</v>
      </c>
      <c r="E39" s="117" t="s">
        <v>418</v>
      </c>
      <c r="F39" s="51" t="s">
        <v>383</v>
      </c>
      <c r="G39" s="117" t="s">
        <v>419</v>
      </c>
      <c r="H39" s="51" t="s">
        <v>420</v>
      </c>
      <c r="I39" s="51" t="s">
        <v>344</v>
      </c>
      <c r="J39" s="117" t="s">
        <v>418</v>
      </c>
    </row>
    <row r="40" ht="30" customHeight="1" spans="1:10">
      <c r="A40" s="212" t="s">
        <v>286</v>
      </c>
      <c r="B40" s="51" t="s">
        <v>409</v>
      </c>
      <c r="C40" s="51" t="s">
        <v>348</v>
      </c>
      <c r="D40" s="51" t="s">
        <v>349</v>
      </c>
      <c r="E40" s="117" t="s">
        <v>421</v>
      </c>
      <c r="F40" s="51" t="s">
        <v>383</v>
      </c>
      <c r="G40" s="117" t="s">
        <v>391</v>
      </c>
      <c r="H40" s="51" t="s">
        <v>422</v>
      </c>
      <c r="I40" s="51" t="s">
        <v>344</v>
      </c>
      <c r="J40" s="117" t="s">
        <v>421</v>
      </c>
    </row>
    <row r="41" ht="18.75" customHeight="1" spans="1:10">
      <c r="A41" s="212" t="s">
        <v>286</v>
      </c>
      <c r="B41" s="51" t="s">
        <v>409</v>
      </c>
      <c r="C41" s="51" t="s">
        <v>356</v>
      </c>
      <c r="D41" s="51" t="s">
        <v>357</v>
      </c>
      <c r="E41" s="117" t="s">
        <v>423</v>
      </c>
      <c r="F41" s="51" t="s">
        <v>351</v>
      </c>
      <c r="G41" s="117" t="s">
        <v>352</v>
      </c>
      <c r="H41" s="51" t="s">
        <v>353</v>
      </c>
      <c r="I41" s="51" t="s">
        <v>344</v>
      </c>
      <c r="J41" s="117" t="s">
        <v>424</v>
      </c>
    </row>
    <row r="42" ht="36" customHeight="1" spans="1:10">
      <c r="A42" s="212" t="s">
        <v>289</v>
      </c>
      <c r="B42" s="51" t="s">
        <v>425</v>
      </c>
      <c r="C42" s="51" t="s">
        <v>338</v>
      </c>
      <c r="D42" s="51" t="s">
        <v>339</v>
      </c>
      <c r="E42" s="117" t="s">
        <v>426</v>
      </c>
      <c r="F42" s="51" t="s">
        <v>341</v>
      </c>
      <c r="G42" s="117" t="s">
        <v>342</v>
      </c>
      <c r="H42" s="51" t="s">
        <v>427</v>
      </c>
      <c r="I42" s="51" t="s">
        <v>344</v>
      </c>
      <c r="J42" s="117" t="s">
        <v>426</v>
      </c>
    </row>
    <row r="43" ht="36" customHeight="1" spans="1:10">
      <c r="A43" s="212" t="s">
        <v>289</v>
      </c>
      <c r="B43" s="51" t="s">
        <v>425</v>
      </c>
      <c r="C43" s="51" t="s">
        <v>338</v>
      </c>
      <c r="D43" s="51" t="s">
        <v>339</v>
      </c>
      <c r="E43" s="117" t="s">
        <v>428</v>
      </c>
      <c r="F43" s="51" t="s">
        <v>341</v>
      </c>
      <c r="G43" s="117" t="s">
        <v>342</v>
      </c>
      <c r="H43" s="51" t="s">
        <v>429</v>
      </c>
      <c r="I43" s="51" t="s">
        <v>344</v>
      </c>
      <c r="J43" s="117" t="s">
        <v>428</v>
      </c>
    </row>
    <row r="44" ht="36" customHeight="1" spans="1:10">
      <c r="A44" s="212" t="s">
        <v>289</v>
      </c>
      <c r="B44" s="51" t="s">
        <v>425</v>
      </c>
      <c r="C44" s="51" t="s">
        <v>338</v>
      </c>
      <c r="D44" s="51" t="s">
        <v>339</v>
      </c>
      <c r="E44" s="117" t="s">
        <v>430</v>
      </c>
      <c r="F44" s="51" t="s">
        <v>341</v>
      </c>
      <c r="G44" s="117" t="s">
        <v>342</v>
      </c>
      <c r="H44" s="51" t="s">
        <v>427</v>
      </c>
      <c r="I44" s="51" t="s">
        <v>344</v>
      </c>
      <c r="J44" s="117" t="s">
        <v>430</v>
      </c>
    </row>
    <row r="45" ht="36" customHeight="1" spans="1:10">
      <c r="A45" s="212" t="s">
        <v>289</v>
      </c>
      <c r="B45" s="51" t="s">
        <v>425</v>
      </c>
      <c r="C45" s="51" t="s">
        <v>338</v>
      </c>
      <c r="D45" s="51" t="s">
        <v>339</v>
      </c>
      <c r="E45" s="117" t="s">
        <v>431</v>
      </c>
      <c r="F45" s="51" t="s">
        <v>351</v>
      </c>
      <c r="G45" s="117" t="s">
        <v>352</v>
      </c>
      <c r="H45" s="51" t="s">
        <v>353</v>
      </c>
      <c r="I45" s="51" t="s">
        <v>344</v>
      </c>
      <c r="J45" s="117" t="s">
        <v>432</v>
      </c>
    </row>
    <row r="46" ht="63" customHeight="1" spans="1:10">
      <c r="A46" s="212" t="s">
        <v>289</v>
      </c>
      <c r="B46" s="51" t="s">
        <v>425</v>
      </c>
      <c r="C46" s="51" t="s">
        <v>338</v>
      </c>
      <c r="D46" s="51" t="s">
        <v>339</v>
      </c>
      <c r="E46" s="117" t="s">
        <v>433</v>
      </c>
      <c r="F46" s="51" t="s">
        <v>341</v>
      </c>
      <c r="G46" s="117" t="s">
        <v>342</v>
      </c>
      <c r="H46" s="51" t="s">
        <v>427</v>
      </c>
      <c r="I46" s="51" t="s">
        <v>344</v>
      </c>
      <c r="J46" s="117" t="s">
        <v>433</v>
      </c>
    </row>
    <row r="47" ht="36" customHeight="1" spans="1:10">
      <c r="A47" s="212" t="s">
        <v>289</v>
      </c>
      <c r="B47" s="51" t="s">
        <v>425</v>
      </c>
      <c r="C47" s="51" t="s">
        <v>338</v>
      </c>
      <c r="D47" s="51" t="s">
        <v>345</v>
      </c>
      <c r="E47" s="117" t="s">
        <v>434</v>
      </c>
      <c r="F47" s="51" t="s">
        <v>341</v>
      </c>
      <c r="G47" s="117" t="s">
        <v>359</v>
      </c>
      <c r="H47" s="51" t="s">
        <v>353</v>
      </c>
      <c r="I47" s="51" t="s">
        <v>344</v>
      </c>
      <c r="J47" s="117" t="s">
        <v>435</v>
      </c>
    </row>
    <row r="48" ht="18.75" customHeight="1" spans="1:10">
      <c r="A48" s="212" t="s">
        <v>289</v>
      </c>
      <c r="B48" s="51" t="s">
        <v>425</v>
      </c>
      <c r="C48" s="51" t="s">
        <v>348</v>
      </c>
      <c r="D48" s="51" t="s">
        <v>349</v>
      </c>
      <c r="E48" s="117" t="s">
        <v>436</v>
      </c>
      <c r="F48" s="51" t="s">
        <v>351</v>
      </c>
      <c r="G48" s="117" t="s">
        <v>367</v>
      </c>
      <c r="H48" s="51" t="s">
        <v>353</v>
      </c>
      <c r="I48" s="51" t="s">
        <v>344</v>
      </c>
      <c r="J48" s="117" t="s">
        <v>436</v>
      </c>
    </row>
    <row r="49" ht="18.75" customHeight="1" spans="1:10">
      <c r="A49" s="212" t="s">
        <v>289</v>
      </c>
      <c r="B49" s="51" t="s">
        <v>425</v>
      </c>
      <c r="C49" s="51" t="s">
        <v>348</v>
      </c>
      <c r="D49" s="51" t="s">
        <v>354</v>
      </c>
      <c r="E49" s="117" t="s">
        <v>437</v>
      </c>
      <c r="F49" s="51" t="s">
        <v>351</v>
      </c>
      <c r="G49" s="117" t="s">
        <v>367</v>
      </c>
      <c r="H49" s="51" t="s">
        <v>353</v>
      </c>
      <c r="I49" s="51" t="s">
        <v>344</v>
      </c>
      <c r="J49" s="117" t="s">
        <v>437</v>
      </c>
    </row>
    <row r="50" ht="18.75" customHeight="1" spans="1:10">
      <c r="A50" s="212" t="s">
        <v>289</v>
      </c>
      <c r="B50" s="51" t="s">
        <v>425</v>
      </c>
      <c r="C50" s="51" t="s">
        <v>356</v>
      </c>
      <c r="D50" s="51" t="s">
        <v>357</v>
      </c>
      <c r="E50" s="117" t="s">
        <v>357</v>
      </c>
      <c r="F50" s="51" t="s">
        <v>351</v>
      </c>
      <c r="G50" s="117" t="s">
        <v>367</v>
      </c>
      <c r="H50" s="51" t="s">
        <v>353</v>
      </c>
      <c r="I50" s="51" t="s">
        <v>344</v>
      </c>
      <c r="J50" s="117" t="s">
        <v>357</v>
      </c>
    </row>
    <row r="51" ht="49" customHeight="1" spans="1:10">
      <c r="A51" s="212" t="s">
        <v>289</v>
      </c>
      <c r="B51" s="51" t="s">
        <v>425</v>
      </c>
      <c r="C51" s="51" t="s">
        <v>356</v>
      </c>
      <c r="D51" s="51" t="s">
        <v>357</v>
      </c>
      <c r="E51" s="117" t="s">
        <v>438</v>
      </c>
      <c r="F51" s="51" t="s">
        <v>351</v>
      </c>
      <c r="G51" s="117" t="s">
        <v>367</v>
      </c>
      <c r="H51" s="51" t="s">
        <v>353</v>
      </c>
      <c r="I51" s="51" t="s">
        <v>344</v>
      </c>
      <c r="J51" s="117" t="s">
        <v>438</v>
      </c>
    </row>
    <row r="52" ht="18.75" customHeight="1" spans="1:10">
      <c r="A52" s="212" t="s">
        <v>289</v>
      </c>
      <c r="B52" s="51" t="s">
        <v>425</v>
      </c>
      <c r="C52" s="51" t="s">
        <v>356</v>
      </c>
      <c r="D52" s="51" t="s">
        <v>357</v>
      </c>
      <c r="E52" s="117" t="s">
        <v>439</v>
      </c>
      <c r="F52" s="51" t="s">
        <v>351</v>
      </c>
      <c r="G52" s="117" t="s">
        <v>367</v>
      </c>
      <c r="H52" s="51" t="s">
        <v>353</v>
      </c>
      <c r="I52" s="51" t="s">
        <v>344</v>
      </c>
      <c r="J52" s="117" t="s">
        <v>439</v>
      </c>
    </row>
    <row r="53" ht="18.75" customHeight="1" spans="1:10">
      <c r="A53" s="212" t="s">
        <v>309</v>
      </c>
      <c r="B53" s="51" t="s">
        <v>440</v>
      </c>
      <c r="C53" s="51" t="s">
        <v>338</v>
      </c>
      <c r="D53" s="51" t="s">
        <v>339</v>
      </c>
      <c r="E53" s="117" t="s">
        <v>441</v>
      </c>
      <c r="F53" s="51" t="s">
        <v>351</v>
      </c>
      <c r="G53" s="117" t="s">
        <v>442</v>
      </c>
      <c r="H53" s="51" t="s">
        <v>443</v>
      </c>
      <c r="I53" s="51" t="s">
        <v>344</v>
      </c>
      <c r="J53" s="117" t="s">
        <v>444</v>
      </c>
    </row>
    <row r="54" ht="18.75" customHeight="1" spans="1:10">
      <c r="A54" s="212" t="s">
        <v>309</v>
      </c>
      <c r="B54" s="51" t="s">
        <v>440</v>
      </c>
      <c r="C54" s="51" t="s">
        <v>338</v>
      </c>
      <c r="D54" s="51" t="s">
        <v>365</v>
      </c>
      <c r="E54" s="117" t="s">
        <v>445</v>
      </c>
      <c r="F54" s="51" t="s">
        <v>341</v>
      </c>
      <c r="G54" s="117" t="s">
        <v>359</v>
      </c>
      <c r="H54" s="51" t="s">
        <v>353</v>
      </c>
      <c r="I54" s="51" t="s">
        <v>344</v>
      </c>
      <c r="J54" s="117" t="s">
        <v>446</v>
      </c>
    </row>
    <row r="55" ht="18.75" customHeight="1" spans="1:10">
      <c r="A55" s="212" t="s">
        <v>309</v>
      </c>
      <c r="B55" s="51" t="s">
        <v>440</v>
      </c>
      <c r="C55" s="51" t="s">
        <v>338</v>
      </c>
      <c r="D55" s="51" t="s">
        <v>345</v>
      </c>
      <c r="E55" s="117" t="s">
        <v>447</v>
      </c>
      <c r="F55" s="51" t="s">
        <v>341</v>
      </c>
      <c r="G55" s="117" t="s">
        <v>359</v>
      </c>
      <c r="H55" s="51" t="s">
        <v>353</v>
      </c>
      <c r="I55" s="51" t="s">
        <v>344</v>
      </c>
      <c r="J55" s="117" t="s">
        <v>447</v>
      </c>
    </row>
    <row r="56" ht="18.75" customHeight="1" spans="1:10">
      <c r="A56" s="212" t="s">
        <v>309</v>
      </c>
      <c r="B56" s="51" t="s">
        <v>440</v>
      </c>
      <c r="C56" s="51" t="s">
        <v>348</v>
      </c>
      <c r="D56" s="51" t="s">
        <v>354</v>
      </c>
      <c r="E56" s="117" t="s">
        <v>448</v>
      </c>
      <c r="F56" s="51" t="s">
        <v>341</v>
      </c>
      <c r="G56" s="117" t="s">
        <v>359</v>
      </c>
      <c r="H56" s="51" t="s">
        <v>353</v>
      </c>
      <c r="I56" s="51" t="s">
        <v>344</v>
      </c>
      <c r="J56" s="117" t="s">
        <v>449</v>
      </c>
    </row>
    <row r="57" ht="18.75" customHeight="1" spans="1:10">
      <c r="A57" s="212" t="s">
        <v>309</v>
      </c>
      <c r="B57" s="51" t="s">
        <v>440</v>
      </c>
      <c r="C57" s="51" t="s">
        <v>356</v>
      </c>
      <c r="D57" s="51" t="s">
        <v>357</v>
      </c>
      <c r="E57" s="117" t="s">
        <v>450</v>
      </c>
      <c r="F57" s="51" t="s">
        <v>351</v>
      </c>
      <c r="G57" s="117" t="s">
        <v>367</v>
      </c>
      <c r="H57" s="51" t="s">
        <v>353</v>
      </c>
      <c r="I57" s="51" t="s">
        <v>344</v>
      </c>
      <c r="J57" s="117" t="s">
        <v>450</v>
      </c>
    </row>
    <row r="58" ht="34" customHeight="1" spans="1:10">
      <c r="A58" s="212" t="s">
        <v>311</v>
      </c>
      <c r="B58" s="51" t="s">
        <v>451</v>
      </c>
      <c r="C58" s="51" t="s">
        <v>338</v>
      </c>
      <c r="D58" s="51" t="s">
        <v>339</v>
      </c>
      <c r="E58" s="117" t="s">
        <v>452</v>
      </c>
      <c r="F58" s="51" t="s">
        <v>341</v>
      </c>
      <c r="G58" s="117" t="s">
        <v>174</v>
      </c>
      <c r="H58" s="51" t="s">
        <v>343</v>
      </c>
      <c r="I58" s="51" t="s">
        <v>344</v>
      </c>
      <c r="J58" s="117" t="s">
        <v>452</v>
      </c>
    </row>
    <row r="59" ht="34" customHeight="1" spans="1:10">
      <c r="A59" s="212" t="s">
        <v>311</v>
      </c>
      <c r="B59" s="51" t="s">
        <v>451</v>
      </c>
      <c r="C59" s="51" t="s">
        <v>338</v>
      </c>
      <c r="D59" s="51" t="s">
        <v>339</v>
      </c>
      <c r="E59" s="117" t="s">
        <v>453</v>
      </c>
      <c r="F59" s="51" t="s">
        <v>341</v>
      </c>
      <c r="G59" s="117" t="s">
        <v>454</v>
      </c>
      <c r="H59" s="51" t="s">
        <v>343</v>
      </c>
      <c r="I59" s="51" t="s">
        <v>344</v>
      </c>
      <c r="J59" s="117" t="s">
        <v>453</v>
      </c>
    </row>
    <row r="60" ht="18.75" customHeight="1" spans="1:10">
      <c r="A60" s="212" t="s">
        <v>311</v>
      </c>
      <c r="B60" s="51" t="s">
        <v>451</v>
      </c>
      <c r="C60" s="51" t="s">
        <v>338</v>
      </c>
      <c r="D60" s="51" t="s">
        <v>345</v>
      </c>
      <c r="E60" s="117" t="s">
        <v>346</v>
      </c>
      <c r="F60" s="51" t="s">
        <v>341</v>
      </c>
      <c r="G60" s="117" t="s">
        <v>359</v>
      </c>
      <c r="H60" s="51" t="s">
        <v>353</v>
      </c>
      <c r="I60" s="51" t="s">
        <v>344</v>
      </c>
      <c r="J60" s="117" t="s">
        <v>346</v>
      </c>
    </row>
    <row r="61" ht="33" customHeight="1" spans="1:10">
      <c r="A61" s="212" t="s">
        <v>311</v>
      </c>
      <c r="B61" s="51" t="s">
        <v>451</v>
      </c>
      <c r="C61" s="51" t="s">
        <v>348</v>
      </c>
      <c r="D61" s="51" t="s">
        <v>349</v>
      </c>
      <c r="E61" s="117" t="s">
        <v>455</v>
      </c>
      <c r="F61" s="51" t="s">
        <v>341</v>
      </c>
      <c r="G61" s="117" t="s">
        <v>400</v>
      </c>
      <c r="H61" s="51" t="s">
        <v>353</v>
      </c>
      <c r="I61" s="51" t="s">
        <v>344</v>
      </c>
      <c r="J61" s="117" t="s">
        <v>455</v>
      </c>
    </row>
    <row r="62" ht="33" customHeight="1" spans="1:10">
      <c r="A62" s="212" t="s">
        <v>311</v>
      </c>
      <c r="B62" s="51" t="s">
        <v>451</v>
      </c>
      <c r="C62" s="51" t="s">
        <v>356</v>
      </c>
      <c r="D62" s="51" t="s">
        <v>357</v>
      </c>
      <c r="E62" s="117" t="s">
        <v>456</v>
      </c>
      <c r="F62" s="51" t="s">
        <v>341</v>
      </c>
      <c r="G62" s="117" t="s">
        <v>352</v>
      </c>
      <c r="H62" s="51" t="s">
        <v>353</v>
      </c>
      <c r="I62" s="51" t="s">
        <v>344</v>
      </c>
      <c r="J62" s="117" t="s">
        <v>456</v>
      </c>
    </row>
    <row r="63" ht="27" customHeight="1" spans="1:10">
      <c r="A63" s="212" t="s">
        <v>301</v>
      </c>
      <c r="B63" s="51" t="s">
        <v>360</v>
      </c>
      <c r="C63" s="51" t="s">
        <v>338</v>
      </c>
      <c r="D63" s="51" t="s">
        <v>339</v>
      </c>
      <c r="E63" s="117" t="s">
        <v>457</v>
      </c>
      <c r="F63" s="51" t="s">
        <v>341</v>
      </c>
      <c r="G63" s="117" t="s">
        <v>458</v>
      </c>
      <c r="H63" s="51" t="s">
        <v>422</v>
      </c>
      <c r="I63" s="51" t="s">
        <v>344</v>
      </c>
      <c r="J63" s="117" t="s">
        <v>459</v>
      </c>
    </row>
    <row r="64" ht="18.75" customHeight="1" spans="1:10">
      <c r="A64" s="212" t="s">
        <v>301</v>
      </c>
      <c r="B64" s="51" t="s">
        <v>360</v>
      </c>
      <c r="C64" s="51" t="s">
        <v>338</v>
      </c>
      <c r="D64" s="51" t="s">
        <v>345</v>
      </c>
      <c r="E64" s="117" t="s">
        <v>460</v>
      </c>
      <c r="F64" s="51" t="s">
        <v>341</v>
      </c>
      <c r="G64" s="117" t="s">
        <v>461</v>
      </c>
      <c r="H64" s="51" t="s">
        <v>373</v>
      </c>
      <c r="I64" s="51" t="s">
        <v>344</v>
      </c>
      <c r="J64" s="117" t="s">
        <v>462</v>
      </c>
    </row>
    <row r="65" ht="18.75" customHeight="1" spans="1:10">
      <c r="A65" s="212" t="s">
        <v>301</v>
      </c>
      <c r="B65" s="51" t="s">
        <v>360</v>
      </c>
      <c r="C65" s="51" t="s">
        <v>338</v>
      </c>
      <c r="D65" s="51" t="s">
        <v>463</v>
      </c>
      <c r="E65" s="117" t="s">
        <v>464</v>
      </c>
      <c r="F65" s="51" t="s">
        <v>341</v>
      </c>
      <c r="G65" s="117" t="s">
        <v>465</v>
      </c>
      <c r="H65" s="51" t="s">
        <v>420</v>
      </c>
      <c r="I65" s="51" t="s">
        <v>344</v>
      </c>
      <c r="J65" s="117" t="s">
        <v>466</v>
      </c>
    </row>
    <row r="66" ht="18.75" customHeight="1" spans="1:10">
      <c r="A66" s="212" t="s">
        <v>301</v>
      </c>
      <c r="B66" s="51" t="s">
        <v>360</v>
      </c>
      <c r="C66" s="51" t="s">
        <v>348</v>
      </c>
      <c r="D66" s="51" t="s">
        <v>349</v>
      </c>
      <c r="E66" s="117" t="s">
        <v>371</v>
      </c>
      <c r="F66" s="51" t="s">
        <v>341</v>
      </c>
      <c r="G66" s="117" t="s">
        <v>467</v>
      </c>
      <c r="H66" s="51" t="s">
        <v>347</v>
      </c>
      <c r="I66" s="51" t="s">
        <v>363</v>
      </c>
      <c r="J66" s="117" t="s">
        <v>468</v>
      </c>
    </row>
    <row r="67" ht="18.75" customHeight="1" spans="1:10">
      <c r="A67" s="212" t="s">
        <v>301</v>
      </c>
      <c r="B67" s="51" t="s">
        <v>360</v>
      </c>
      <c r="C67" s="51" t="s">
        <v>356</v>
      </c>
      <c r="D67" s="51" t="s">
        <v>357</v>
      </c>
      <c r="E67" s="117" t="s">
        <v>469</v>
      </c>
      <c r="F67" s="51" t="s">
        <v>341</v>
      </c>
      <c r="G67" s="117" t="s">
        <v>359</v>
      </c>
      <c r="H67" s="51" t="s">
        <v>353</v>
      </c>
      <c r="I67" s="51" t="s">
        <v>344</v>
      </c>
      <c r="J67" s="117" t="s">
        <v>375</v>
      </c>
    </row>
    <row r="68" ht="16" customHeight="1" spans="1:10">
      <c r="A68" s="212" t="s">
        <v>314</v>
      </c>
      <c r="B68" s="51" t="s">
        <v>470</v>
      </c>
      <c r="C68" s="51" t="s">
        <v>338</v>
      </c>
      <c r="D68" s="51" t="s">
        <v>339</v>
      </c>
      <c r="E68" s="117" t="s">
        <v>441</v>
      </c>
      <c r="F68" s="51" t="s">
        <v>351</v>
      </c>
      <c r="G68" s="117" t="s">
        <v>442</v>
      </c>
      <c r="H68" s="51" t="s">
        <v>443</v>
      </c>
      <c r="I68" s="51" t="s">
        <v>344</v>
      </c>
      <c r="J68" s="117" t="s">
        <v>444</v>
      </c>
    </row>
    <row r="69" ht="16" customHeight="1" spans="1:10">
      <c r="A69" s="212" t="s">
        <v>314</v>
      </c>
      <c r="B69" s="51" t="s">
        <v>470</v>
      </c>
      <c r="C69" s="51" t="s">
        <v>338</v>
      </c>
      <c r="D69" s="51" t="s">
        <v>365</v>
      </c>
      <c r="E69" s="117" t="s">
        <v>445</v>
      </c>
      <c r="F69" s="51" t="s">
        <v>341</v>
      </c>
      <c r="G69" s="117" t="s">
        <v>359</v>
      </c>
      <c r="H69" s="51" t="s">
        <v>353</v>
      </c>
      <c r="I69" s="51" t="s">
        <v>344</v>
      </c>
      <c r="J69" s="117" t="s">
        <v>446</v>
      </c>
    </row>
    <row r="70" ht="16" customHeight="1" spans="1:10">
      <c r="A70" s="212" t="s">
        <v>314</v>
      </c>
      <c r="B70" s="51" t="s">
        <v>470</v>
      </c>
      <c r="C70" s="51" t="s">
        <v>338</v>
      </c>
      <c r="D70" s="51" t="s">
        <v>345</v>
      </c>
      <c r="E70" s="117" t="s">
        <v>447</v>
      </c>
      <c r="F70" s="51" t="s">
        <v>341</v>
      </c>
      <c r="G70" s="117" t="s">
        <v>359</v>
      </c>
      <c r="H70" s="51" t="s">
        <v>353</v>
      </c>
      <c r="I70" s="51" t="s">
        <v>344</v>
      </c>
      <c r="J70" s="117" t="s">
        <v>471</v>
      </c>
    </row>
    <row r="71" ht="16" customHeight="1" spans="1:10">
      <c r="A71" s="212" t="s">
        <v>314</v>
      </c>
      <c r="B71" s="51" t="s">
        <v>470</v>
      </c>
      <c r="C71" s="51" t="s">
        <v>348</v>
      </c>
      <c r="D71" s="51" t="s">
        <v>354</v>
      </c>
      <c r="E71" s="117" t="s">
        <v>472</v>
      </c>
      <c r="F71" s="51" t="s">
        <v>341</v>
      </c>
      <c r="G71" s="117" t="s">
        <v>359</v>
      </c>
      <c r="H71" s="51" t="s">
        <v>353</v>
      </c>
      <c r="I71" s="51" t="s">
        <v>344</v>
      </c>
      <c r="J71" s="117" t="s">
        <v>449</v>
      </c>
    </row>
    <row r="72" ht="33" customHeight="1" spans="1:10">
      <c r="A72" s="212" t="s">
        <v>314</v>
      </c>
      <c r="B72" s="51" t="s">
        <v>470</v>
      </c>
      <c r="C72" s="51" t="s">
        <v>356</v>
      </c>
      <c r="D72" s="51" t="s">
        <v>357</v>
      </c>
      <c r="E72" s="117" t="s">
        <v>450</v>
      </c>
      <c r="F72" s="51" t="s">
        <v>351</v>
      </c>
      <c r="G72" s="117" t="s">
        <v>367</v>
      </c>
      <c r="H72" s="51" t="s">
        <v>353</v>
      </c>
      <c r="I72" s="51" t="s">
        <v>344</v>
      </c>
      <c r="J72" s="117" t="s">
        <v>473</v>
      </c>
    </row>
    <row r="73" ht="33" customHeight="1" spans="1:10">
      <c r="A73" s="212" t="s">
        <v>318</v>
      </c>
      <c r="B73" s="51" t="s">
        <v>474</v>
      </c>
      <c r="C73" s="51" t="s">
        <v>338</v>
      </c>
      <c r="D73" s="51" t="s">
        <v>339</v>
      </c>
      <c r="E73" s="117" t="s">
        <v>475</v>
      </c>
      <c r="F73" s="51" t="s">
        <v>341</v>
      </c>
      <c r="G73" s="117" t="s">
        <v>175</v>
      </c>
      <c r="H73" s="51" t="s">
        <v>343</v>
      </c>
      <c r="I73" s="51" t="s">
        <v>344</v>
      </c>
      <c r="J73" s="117" t="s">
        <v>476</v>
      </c>
    </row>
    <row r="74" ht="54" customHeight="1" spans="1:10">
      <c r="A74" s="212" t="s">
        <v>318</v>
      </c>
      <c r="B74" s="51" t="s">
        <v>474</v>
      </c>
      <c r="C74" s="51" t="s">
        <v>338</v>
      </c>
      <c r="D74" s="51" t="s">
        <v>339</v>
      </c>
      <c r="E74" s="117" t="s">
        <v>477</v>
      </c>
      <c r="F74" s="51" t="s">
        <v>341</v>
      </c>
      <c r="G74" s="117" t="s">
        <v>478</v>
      </c>
      <c r="H74" s="51" t="s">
        <v>479</v>
      </c>
      <c r="I74" s="51" t="s">
        <v>344</v>
      </c>
      <c r="J74" s="117" t="s">
        <v>477</v>
      </c>
    </row>
    <row r="75" ht="41" customHeight="1" spans="1:10">
      <c r="A75" s="212" t="s">
        <v>318</v>
      </c>
      <c r="B75" s="51" t="s">
        <v>474</v>
      </c>
      <c r="C75" s="51" t="s">
        <v>338</v>
      </c>
      <c r="D75" s="51" t="s">
        <v>339</v>
      </c>
      <c r="E75" s="117" t="s">
        <v>480</v>
      </c>
      <c r="F75" s="51" t="s">
        <v>341</v>
      </c>
      <c r="G75" s="117" t="s">
        <v>481</v>
      </c>
      <c r="H75" s="51" t="s">
        <v>343</v>
      </c>
      <c r="I75" s="51" t="s">
        <v>344</v>
      </c>
      <c r="J75" s="117" t="s">
        <v>482</v>
      </c>
    </row>
    <row r="76" ht="19" customHeight="1" spans="1:10">
      <c r="A76" s="212" t="s">
        <v>318</v>
      </c>
      <c r="B76" s="51" t="s">
        <v>474</v>
      </c>
      <c r="C76" s="51" t="s">
        <v>338</v>
      </c>
      <c r="D76" s="51" t="s">
        <v>365</v>
      </c>
      <c r="E76" s="117" t="s">
        <v>483</v>
      </c>
      <c r="F76" s="51" t="s">
        <v>341</v>
      </c>
      <c r="G76" s="117" t="s">
        <v>359</v>
      </c>
      <c r="H76" s="51" t="s">
        <v>353</v>
      </c>
      <c r="I76" s="51" t="s">
        <v>344</v>
      </c>
      <c r="J76" s="117" t="s">
        <v>483</v>
      </c>
    </row>
    <row r="77" ht="51" customHeight="1" spans="1:10">
      <c r="A77" s="212" t="s">
        <v>318</v>
      </c>
      <c r="B77" s="51" t="s">
        <v>474</v>
      </c>
      <c r="C77" s="51" t="s">
        <v>338</v>
      </c>
      <c r="D77" s="51" t="s">
        <v>345</v>
      </c>
      <c r="E77" s="117" t="s">
        <v>484</v>
      </c>
      <c r="F77" s="51" t="s">
        <v>341</v>
      </c>
      <c r="G77" s="117" t="s">
        <v>172</v>
      </c>
      <c r="H77" s="51" t="s">
        <v>347</v>
      </c>
      <c r="I77" s="51" t="s">
        <v>344</v>
      </c>
      <c r="J77" s="117" t="s">
        <v>485</v>
      </c>
    </row>
    <row r="78" ht="29" customHeight="1" spans="1:10">
      <c r="A78" s="212" t="s">
        <v>318</v>
      </c>
      <c r="B78" s="51" t="s">
        <v>474</v>
      </c>
      <c r="C78" s="51" t="s">
        <v>348</v>
      </c>
      <c r="D78" s="51" t="s">
        <v>417</v>
      </c>
      <c r="E78" s="117" t="s">
        <v>486</v>
      </c>
      <c r="F78" s="51" t="s">
        <v>341</v>
      </c>
      <c r="G78" s="117" t="s">
        <v>359</v>
      </c>
      <c r="H78" s="51" t="s">
        <v>353</v>
      </c>
      <c r="I78" s="51" t="s">
        <v>344</v>
      </c>
      <c r="J78" s="117" t="s">
        <v>486</v>
      </c>
    </row>
    <row r="79" ht="42" customHeight="1" spans="1:10">
      <c r="A79" s="212" t="s">
        <v>318</v>
      </c>
      <c r="B79" s="51" t="s">
        <v>474</v>
      </c>
      <c r="C79" s="51" t="s">
        <v>348</v>
      </c>
      <c r="D79" s="51" t="s">
        <v>349</v>
      </c>
      <c r="E79" s="117" t="s">
        <v>487</v>
      </c>
      <c r="F79" s="51" t="s">
        <v>351</v>
      </c>
      <c r="G79" s="117" t="s">
        <v>488</v>
      </c>
      <c r="H79" s="51" t="s">
        <v>353</v>
      </c>
      <c r="I79" s="51" t="s">
        <v>344</v>
      </c>
      <c r="J79" s="117" t="s">
        <v>489</v>
      </c>
    </row>
    <row r="80" ht="28" customHeight="1" spans="1:10">
      <c r="A80" s="212" t="s">
        <v>318</v>
      </c>
      <c r="B80" s="51" t="s">
        <v>474</v>
      </c>
      <c r="C80" s="51" t="s">
        <v>348</v>
      </c>
      <c r="D80" s="51" t="s">
        <v>349</v>
      </c>
      <c r="E80" s="117" t="s">
        <v>490</v>
      </c>
      <c r="F80" s="51" t="s">
        <v>351</v>
      </c>
      <c r="G80" s="117" t="s">
        <v>352</v>
      </c>
      <c r="H80" s="51" t="s">
        <v>353</v>
      </c>
      <c r="I80" s="51" t="s">
        <v>344</v>
      </c>
      <c r="J80" s="117" t="s">
        <v>491</v>
      </c>
    </row>
    <row r="81" ht="18" customHeight="1" spans="1:10">
      <c r="A81" s="212" t="s">
        <v>318</v>
      </c>
      <c r="B81" s="51" t="s">
        <v>474</v>
      </c>
      <c r="C81" s="51" t="s">
        <v>348</v>
      </c>
      <c r="D81" s="51" t="s">
        <v>395</v>
      </c>
      <c r="E81" s="117" t="s">
        <v>492</v>
      </c>
      <c r="F81" s="51" t="s">
        <v>341</v>
      </c>
      <c r="G81" s="117" t="s">
        <v>359</v>
      </c>
      <c r="H81" s="51" t="s">
        <v>353</v>
      </c>
      <c r="I81" s="51" t="s">
        <v>344</v>
      </c>
      <c r="J81" s="117" t="s">
        <v>492</v>
      </c>
    </row>
    <row r="82" ht="27" customHeight="1" spans="1:10">
      <c r="A82" s="212" t="s">
        <v>318</v>
      </c>
      <c r="B82" s="51" t="s">
        <v>474</v>
      </c>
      <c r="C82" s="51" t="s">
        <v>348</v>
      </c>
      <c r="D82" s="51" t="s">
        <v>354</v>
      </c>
      <c r="E82" s="117" t="s">
        <v>493</v>
      </c>
      <c r="F82" s="51" t="s">
        <v>351</v>
      </c>
      <c r="G82" s="117" t="s">
        <v>175</v>
      </c>
      <c r="H82" s="51" t="s">
        <v>347</v>
      </c>
      <c r="I82" s="51" t="s">
        <v>344</v>
      </c>
      <c r="J82" s="117" t="s">
        <v>494</v>
      </c>
    </row>
    <row r="83" ht="31" customHeight="1" spans="1:10">
      <c r="A83" s="212" t="s">
        <v>318</v>
      </c>
      <c r="B83" s="51" t="s">
        <v>474</v>
      </c>
      <c r="C83" s="51" t="s">
        <v>356</v>
      </c>
      <c r="D83" s="51" t="s">
        <v>357</v>
      </c>
      <c r="E83" s="117" t="s">
        <v>495</v>
      </c>
      <c r="F83" s="51" t="s">
        <v>351</v>
      </c>
      <c r="G83" s="117" t="s">
        <v>367</v>
      </c>
      <c r="H83" s="51" t="s">
        <v>353</v>
      </c>
      <c r="I83" s="51" t="s">
        <v>344</v>
      </c>
      <c r="J83" s="117" t="s">
        <v>496</v>
      </c>
    </row>
    <row r="84" ht="48" customHeight="1" spans="1:10">
      <c r="A84" s="212" t="s">
        <v>305</v>
      </c>
      <c r="B84" s="51" t="s">
        <v>497</v>
      </c>
      <c r="C84" s="51" t="s">
        <v>338</v>
      </c>
      <c r="D84" s="51" t="s">
        <v>339</v>
      </c>
      <c r="E84" s="117" t="s">
        <v>498</v>
      </c>
      <c r="F84" s="51" t="s">
        <v>341</v>
      </c>
      <c r="G84" s="117" t="s">
        <v>342</v>
      </c>
      <c r="H84" s="51" t="s">
        <v>427</v>
      </c>
      <c r="I84" s="51" t="s">
        <v>344</v>
      </c>
      <c r="J84" s="117" t="s">
        <v>499</v>
      </c>
    </row>
    <row r="85" ht="36" customHeight="1" spans="1:10">
      <c r="A85" s="212" t="s">
        <v>305</v>
      </c>
      <c r="B85" s="51" t="s">
        <v>497</v>
      </c>
      <c r="C85" s="51" t="s">
        <v>338</v>
      </c>
      <c r="D85" s="51" t="s">
        <v>339</v>
      </c>
      <c r="E85" s="117" t="s">
        <v>500</v>
      </c>
      <c r="F85" s="51" t="s">
        <v>341</v>
      </c>
      <c r="G85" s="117" t="s">
        <v>342</v>
      </c>
      <c r="H85" s="51" t="s">
        <v>343</v>
      </c>
      <c r="I85" s="51" t="s">
        <v>344</v>
      </c>
      <c r="J85" s="117" t="s">
        <v>500</v>
      </c>
    </row>
    <row r="86" ht="36" customHeight="1" spans="1:10">
      <c r="A86" s="212" t="s">
        <v>305</v>
      </c>
      <c r="B86" s="51" t="s">
        <v>497</v>
      </c>
      <c r="C86" s="51" t="s">
        <v>338</v>
      </c>
      <c r="D86" s="51" t="s">
        <v>339</v>
      </c>
      <c r="E86" s="117" t="s">
        <v>501</v>
      </c>
      <c r="F86" s="51" t="s">
        <v>341</v>
      </c>
      <c r="G86" s="117" t="s">
        <v>502</v>
      </c>
      <c r="H86" s="51" t="s">
        <v>479</v>
      </c>
      <c r="I86" s="51" t="s">
        <v>344</v>
      </c>
      <c r="J86" s="117" t="s">
        <v>501</v>
      </c>
    </row>
    <row r="87" ht="36" customHeight="1" spans="1:10">
      <c r="A87" s="212" t="s">
        <v>305</v>
      </c>
      <c r="B87" s="51" t="s">
        <v>497</v>
      </c>
      <c r="C87" s="51" t="s">
        <v>338</v>
      </c>
      <c r="D87" s="51" t="s">
        <v>345</v>
      </c>
      <c r="E87" s="117" t="s">
        <v>503</v>
      </c>
      <c r="F87" s="51" t="s">
        <v>383</v>
      </c>
      <c r="G87" s="117" t="s">
        <v>173</v>
      </c>
      <c r="H87" s="51" t="s">
        <v>504</v>
      </c>
      <c r="I87" s="51" t="s">
        <v>344</v>
      </c>
      <c r="J87" s="117" t="s">
        <v>503</v>
      </c>
    </row>
    <row r="88" ht="36" customHeight="1" spans="1:10">
      <c r="A88" s="212" t="s">
        <v>305</v>
      </c>
      <c r="B88" s="51" t="s">
        <v>497</v>
      </c>
      <c r="C88" s="51" t="s">
        <v>338</v>
      </c>
      <c r="D88" s="51" t="s">
        <v>463</v>
      </c>
      <c r="E88" s="117" t="s">
        <v>464</v>
      </c>
      <c r="F88" s="51" t="s">
        <v>383</v>
      </c>
      <c r="G88" s="117" t="s">
        <v>505</v>
      </c>
      <c r="H88" s="51" t="s">
        <v>506</v>
      </c>
      <c r="I88" s="51" t="s">
        <v>344</v>
      </c>
      <c r="J88" s="117" t="s">
        <v>507</v>
      </c>
    </row>
    <row r="89" ht="36" customHeight="1" spans="1:10">
      <c r="A89" s="212" t="s">
        <v>305</v>
      </c>
      <c r="B89" s="51" t="s">
        <v>497</v>
      </c>
      <c r="C89" s="51" t="s">
        <v>348</v>
      </c>
      <c r="D89" s="51" t="s">
        <v>349</v>
      </c>
      <c r="E89" s="117" t="s">
        <v>508</v>
      </c>
      <c r="F89" s="51" t="s">
        <v>341</v>
      </c>
      <c r="G89" s="117" t="s">
        <v>386</v>
      </c>
      <c r="H89" s="51" t="s">
        <v>353</v>
      </c>
      <c r="I89" s="51" t="s">
        <v>344</v>
      </c>
      <c r="J89" s="117" t="s">
        <v>508</v>
      </c>
    </row>
    <row r="90" ht="36" customHeight="1" spans="1:10">
      <c r="A90" s="212" t="s">
        <v>305</v>
      </c>
      <c r="B90" s="51" t="s">
        <v>497</v>
      </c>
      <c r="C90" s="51" t="s">
        <v>348</v>
      </c>
      <c r="D90" s="51" t="s">
        <v>349</v>
      </c>
      <c r="E90" s="117" t="s">
        <v>509</v>
      </c>
      <c r="F90" s="51" t="s">
        <v>351</v>
      </c>
      <c r="G90" s="117" t="s">
        <v>510</v>
      </c>
      <c r="H90" s="51" t="s">
        <v>347</v>
      </c>
      <c r="I90" s="51" t="s">
        <v>344</v>
      </c>
      <c r="J90" s="117" t="s">
        <v>509</v>
      </c>
    </row>
    <row r="91" ht="36" customHeight="1" spans="1:10">
      <c r="A91" s="212" t="s">
        <v>305</v>
      </c>
      <c r="B91" s="51" t="s">
        <v>497</v>
      </c>
      <c r="C91" s="51" t="s">
        <v>348</v>
      </c>
      <c r="D91" s="51" t="s">
        <v>395</v>
      </c>
      <c r="E91" s="117" t="s">
        <v>511</v>
      </c>
      <c r="F91" s="51" t="s">
        <v>351</v>
      </c>
      <c r="G91" s="117" t="s">
        <v>386</v>
      </c>
      <c r="H91" s="51" t="s">
        <v>353</v>
      </c>
      <c r="I91" s="51" t="s">
        <v>344</v>
      </c>
      <c r="J91" s="117" t="s">
        <v>511</v>
      </c>
    </row>
    <row r="92" ht="36" customHeight="1" spans="1:10">
      <c r="A92" s="212" t="s">
        <v>305</v>
      </c>
      <c r="B92" s="51" t="s">
        <v>497</v>
      </c>
      <c r="C92" s="51" t="s">
        <v>348</v>
      </c>
      <c r="D92" s="51" t="s">
        <v>354</v>
      </c>
      <c r="E92" s="117" t="s">
        <v>512</v>
      </c>
      <c r="F92" s="51" t="s">
        <v>351</v>
      </c>
      <c r="G92" s="117" t="s">
        <v>510</v>
      </c>
      <c r="H92" s="51" t="s">
        <v>347</v>
      </c>
      <c r="I92" s="51" t="s">
        <v>344</v>
      </c>
      <c r="J92" s="117" t="s">
        <v>512</v>
      </c>
    </row>
    <row r="93" ht="36" customHeight="1" spans="1:10">
      <c r="A93" s="212" t="s">
        <v>305</v>
      </c>
      <c r="B93" s="51" t="s">
        <v>497</v>
      </c>
      <c r="C93" s="51" t="s">
        <v>348</v>
      </c>
      <c r="D93" s="51" t="s">
        <v>354</v>
      </c>
      <c r="E93" s="117" t="s">
        <v>513</v>
      </c>
      <c r="F93" s="51" t="s">
        <v>351</v>
      </c>
      <c r="G93" s="117" t="s">
        <v>510</v>
      </c>
      <c r="H93" s="51" t="s">
        <v>347</v>
      </c>
      <c r="I93" s="51" t="s">
        <v>344</v>
      </c>
      <c r="J93" s="117" t="s">
        <v>513</v>
      </c>
    </row>
    <row r="94" ht="36" customHeight="1" spans="1:10">
      <c r="A94" s="212" t="s">
        <v>305</v>
      </c>
      <c r="B94" s="51" t="s">
        <v>497</v>
      </c>
      <c r="C94" s="51" t="s">
        <v>348</v>
      </c>
      <c r="D94" s="51" t="s">
        <v>354</v>
      </c>
      <c r="E94" s="117" t="s">
        <v>514</v>
      </c>
      <c r="F94" s="51" t="s">
        <v>351</v>
      </c>
      <c r="G94" s="117" t="s">
        <v>510</v>
      </c>
      <c r="H94" s="51" t="s">
        <v>347</v>
      </c>
      <c r="I94" s="51" t="s">
        <v>344</v>
      </c>
      <c r="J94" s="117" t="s">
        <v>514</v>
      </c>
    </row>
    <row r="95" ht="36" customHeight="1" spans="1:10">
      <c r="A95" s="212" t="s">
        <v>305</v>
      </c>
      <c r="B95" s="51" t="s">
        <v>497</v>
      </c>
      <c r="C95" s="51" t="s">
        <v>356</v>
      </c>
      <c r="D95" s="51" t="s">
        <v>357</v>
      </c>
      <c r="E95" s="117" t="s">
        <v>515</v>
      </c>
      <c r="F95" s="51" t="s">
        <v>351</v>
      </c>
      <c r="G95" s="117" t="s">
        <v>352</v>
      </c>
      <c r="H95" s="51" t="s">
        <v>353</v>
      </c>
      <c r="I95" s="51" t="s">
        <v>344</v>
      </c>
      <c r="J95" s="117" t="s">
        <v>515</v>
      </c>
    </row>
    <row r="96" ht="36" customHeight="1" spans="1:10">
      <c r="A96" s="212" t="s">
        <v>299</v>
      </c>
      <c r="B96" s="51" t="s">
        <v>516</v>
      </c>
      <c r="C96" s="51" t="s">
        <v>338</v>
      </c>
      <c r="D96" s="51" t="s">
        <v>339</v>
      </c>
      <c r="E96" s="117" t="s">
        <v>516</v>
      </c>
      <c r="F96" s="51" t="s">
        <v>341</v>
      </c>
      <c r="G96" s="117" t="s">
        <v>517</v>
      </c>
      <c r="H96" s="51" t="s">
        <v>420</v>
      </c>
      <c r="I96" s="51" t="s">
        <v>344</v>
      </c>
      <c r="J96" s="117" t="s">
        <v>516</v>
      </c>
    </row>
    <row r="97" ht="36" customHeight="1" spans="1:10">
      <c r="A97" s="212" t="s">
        <v>299</v>
      </c>
      <c r="B97" s="51" t="s">
        <v>516</v>
      </c>
      <c r="C97" s="51" t="s">
        <v>338</v>
      </c>
      <c r="D97" s="51" t="s">
        <v>345</v>
      </c>
      <c r="E97" s="117" t="s">
        <v>518</v>
      </c>
      <c r="F97" s="51" t="s">
        <v>341</v>
      </c>
      <c r="G97" s="117" t="s">
        <v>174</v>
      </c>
      <c r="H97" s="51" t="s">
        <v>347</v>
      </c>
      <c r="I97" s="51" t="s">
        <v>344</v>
      </c>
      <c r="J97" s="117" t="s">
        <v>519</v>
      </c>
    </row>
    <row r="98" ht="36" customHeight="1" spans="1:10">
      <c r="A98" s="212" t="s">
        <v>299</v>
      </c>
      <c r="B98" s="51" t="s">
        <v>516</v>
      </c>
      <c r="C98" s="51" t="s">
        <v>338</v>
      </c>
      <c r="D98" s="51" t="s">
        <v>463</v>
      </c>
      <c r="E98" s="117" t="s">
        <v>464</v>
      </c>
      <c r="F98" s="51" t="s">
        <v>341</v>
      </c>
      <c r="G98" s="117" t="s">
        <v>517</v>
      </c>
      <c r="H98" s="51" t="s">
        <v>420</v>
      </c>
      <c r="I98" s="51" t="s">
        <v>344</v>
      </c>
      <c r="J98" s="117" t="s">
        <v>520</v>
      </c>
    </row>
    <row r="99" ht="18.75" customHeight="1" spans="1:10">
      <c r="A99" s="212" t="s">
        <v>299</v>
      </c>
      <c r="B99" s="51" t="s">
        <v>516</v>
      </c>
      <c r="C99" s="51" t="s">
        <v>348</v>
      </c>
      <c r="D99" s="51" t="s">
        <v>354</v>
      </c>
      <c r="E99" s="117" t="s">
        <v>521</v>
      </c>
      <c r="F99" s="51" t="s">
        <v>341</v>
      </c>
      <c r="G99" s="117" t="s">
        <v>522</v>
      </c>
      <c r="H99" s="51" t="s">
        <v>353</v>
      </c>
      <c r="I99" s="51" t="s">
        <v>363</v>
      </c>
      <c r="J99" s="117" t="s">
        <v>521</v>
      </c>
    </row>
    <row r="100" ht="18.75" customHeight="1" spans="1:10">
      <c r="A100" s="212" t="s">
        <v>299</v>
      </c>
      <c r="B100" s="51" t="s">
        <v>516</v>
      </c>
      <c r="C100" s="51" t="s">
        <v>356</v>
      </c>
      <c r="D100" s="51" t="s">
        <v>357</v>
      </c>
      <c r="E100" s="117" t="s">
        <v>523</v>
      </c>
      <c r="F100" s="51" t="s">
        <v>341</v>
      </c>
      <c r="G100" s="117" t="s">
        <v>359</v>
      </c>
      <c r="H100" s="51" t="s">
        <v>353</v>
      </c>
      <c r="I100" s="51" t="s">
        <v>363</v>
      </c>
      <c r="J100" s="117" t="s">
        <v>523</v>
      </c>
    </row>
    <row r="101" ht="18.75" customHeight="1" spans="1:10">
      <c r="A101" s="212" t="s">
        <v>316</v>
      </c>
      <c r="B101" s="51" t="s">
        <v>524</v>
      </c>
      <c r="C101" s="51" t="s">
        <v>338</v>
      </c>
      <c r="D101" s="51" t="s">
        <v>339</v>
      </c>
      <c r="E101" s="117" t="s">
        <v>525</v>
      </c>
      <c r="F101" s="51" t="s">
        <v>341</v>
      </c>
      <c r="G101" s="117" t="s">
        <v>172</v>
      </c>
      <c r="H101" s="51" t="s">
        <v>526</v>
      </c>
      <c r="I101" s="51" t="s">
        <v>344</v>
      </c>
      <c r="J101" s="117" t="s">
        <v>525</v>
      </c>
    </row>
    <row r="102" ht="18.75" customHeight="1" spans="1:10">
      <c r="A102" s="212" t="s">
        <v>316</v>
      </c>
      <c r="B102" s="51" t="s">
        <v>524</v>
      </c>
      <c r="C102" s="51" t="s">
        <v>338</v>
      </c>
      <c r="D102" s="51" t="s">
        <v>345</v>
      </c>
      <c r="E102" s="117" t="s">
        <v>527</v>
      </c>
      <c r="F102" s="51" t="s">
        <v>341</v>
      </c>
      <c r="G102" s="117" t="s">
        <v>172</v>
      </c>
      <c r="H102" s="51" t="s">
        <v>347</v>
      </c>
      <c r="I102" s="51" t="s">
        <v>344</v>
      </c>
      <c r="J102" s="117" t="s">
        <v>527</v>
      </c>
    </row>
    <row r="103" ht="18.75" customHeight="1" spans="1:10">
      <c r="A103" s="212" t="s">
        <v>316</v>
      </c>
      <c r="B103" s="51" t="s">
        <v>524</v>
      </c>
      <c r="C103" s="51" t="s">
        <v>338</v>
      </c>
      <c r="D103" s="51" t="s">
        <v>339</v>
      </c>
      <c r="E103" s="117" t="s">
        <v>464</v>
      </c>
      <c r="F103" s="51" t="s">
        <v>341</v>
      </c>
      <c r="G103" s="117" t="s">
        <v>400</v>
      </c>
      <c r="H103" s="51" t="s">
        <v>420</v>
      </c>
      <c r="I103" s="51" t="s">
        <v>344</v>
      </c>
      <c r="J103" s="117" t="s">
        <v>528</v>
      </c>
    </row>
    <row r="104" ht="18.75" customHeight="1" spans="1:10">
      <c r="A104" s="212" t="s">
        <v>316</v>
      </c>
      <c r="B104" s="51" t="s">
        <v>524</v>
      </c>
      <c r="C104" s="51" t="s">
        <v>348</v>
      </c>
      <c r="D104" s="51" t="s">
        <v>417</v>
      </c>
      <c r="E104" s="117" t="s">
        <v>529</v>
      </c>
      <c r="F104" s="51" t="s">
        <v>341</v>
      </c>
      <c r="G104" s="117" t="s">
        <v>400</v>
      </c>
      <c r="H104" s="51" t="s">
        <v>420</v>
      </c>
      <c r="I104" s="51" t="s">
        <v>344</v>
      </c>
      <c r="J104" s="117" t="s">
        <v>529</v>
      </c>
    </row>
    <row r="105" ht="18.75" customHeight="1" spans="1:10">
      <c r="A105" s="212" t="s">
        <v>316</v>
      </c>
      <c r="B105" s="51" t="s">
        <v>524</v>
      </c>
      <c r="C105" s="51" t="s">
        <v>356</v>
      </c>
      <c r="D105" s="51" t="s">
        <v>357</v>
      </c>
      <c r="E105" s="117" t="s">
        <v>530</v>
      </c>
      <c r="F105" s="51" t="s">
        <v>351</v>
      </c>
      <c r="G105" s="117" t="s">
        <v>367</v>
      </c>
      <c r="H105" s="51" t="s">
        <v>353</v>
      </c>
      <c r="I105" s="51" t="s">
        <v>344</v>
      </c>
      <c r="J105" s="117" t="s">
        <v>530</v>
      </c>
    </row>
  </sheetData>
  <mergeCells count="32">
    <mergeCell ref="A2:J2"/>
    <mergeCell ref="A3:H3"/>
    <mergeCell ref="A7:A11"/>
    <mergeCell ref="A12:A16"/>
    <mergeCell ref="A17:A23"/>
    <mergeCell ref="A24:A28"/>
    <mergeCell ref="A29:A34"/>
    <mergeCell ref="A35:A41"/>
    <mergeCell ref="A42:A52"/>
    <mergeCell ref="A53:A57"/>
    <mergeCell ref="A58:A62"/>
    <mergeCell ref="A63:A67"/>
    <mergeCell ref="A68:A72"/>
    <mergeCell ref="A73:A83"/>
    <mergeCell ref="A84:A95"/>
    <mergeCell ref="A96:A100"/>
    <mergeCell ref="A101:A105"/>
    <mergeCell ref="B7:B11"/>
    <mergeCell ref="B12:B16"/>
    <mergeCell ref="B17:B23"/>
    <mergeCell ref="B24:B28"/>
    <mergeCell ref="B29:B34"/>
    <mergeCell ref="B35:B41"/>
    <mergeCell ref="B42:B52"/>
    <mergeCell ref="B53:B57"/>
    <mergeCell ref="B58:B62"/>
    <mergeCell ref="B63:B67"/>
    <mergeCell ref="B68:B72"/>
    <mergeCell ref="B73:B83"/>
    <mergeCell ref="B84:B95"/>
    <mergeCell ref="B96:B100"/>
    <mergeCell ref="B101:B105"/>
  </mergeCells>
  <printOptions horizontalCentered="1"/>
  <pageMargins left="0.357638888888889" right="0.357638888888889" top="0.60625" bottom="0.409027777777778"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ALN-AL10</dc:creator>
  <cp:lastModifiedBy>杨朝贵</cp:lastModifiedBy>
  <dcterms:created xsi:type="dcterms:W3CDTF">2025-02-20T00:11:00Z</dcterms:created>
  <dcterms:modified xsi:type="dcterms:W3CDTF">2025-03-12T08:16:06Z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2AA2E3B495984E06B8782656A6202159</vt:lpwstr>
  </property>
  <property fmtid="{D5CDD505-2E9C-101B-9397-08002B2CF9AE}" pid="3" name="KSOProductBuildVer">
    <vt:lpwstr>2052-11.8.6.11825</vt:lpwstr>
  </property>
</Properties>
</file>