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<sst xmlns="http://schemas.openxmlformats.org/spreadsheetml/2006/main" count="1140" uniqueCount="430">
  <si>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</si>
  <si>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</si>
  <si>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</si>
  <si>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</si>
  <si>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</si>
  <si>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</si>
  <si>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</si>
  <si>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</si>
  <si>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</si>
  <si>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</si>
  <si>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</si>
  <si>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</si>
  <si>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</si>
  <si>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</si>
  <si>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</si>
  <si>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</si>
  <si>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</si>
  <si>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</si>
  <si>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</si>
  <si>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</si>
  <si>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</si>
  <si>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</si>
  <si>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</si>
  <si>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</si>
  <si>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</si>
  <si>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</si>
  <si>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</si>
  <si>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</si>
  <si>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</si>
  <si>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</si>
  <si>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</si>
  <si>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</si>
  <si>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</si>
  <si>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</si>
  <si>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</si>
  <si>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</si>
  <si>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</si>
  <si>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</si>
  <si>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</si>
  <si>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</si>
  <si>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</si>
  <si>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</si>
  <si>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</si>
  <si>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</si>
  <si>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</si>
  <si>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</si>
  <si>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</si>
  <si>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</si>
  <si>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</si>
  <si>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</si>
  <si>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</si>
  <si>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</si>
  <si>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</si>
  <si>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</si>
  <si>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</si>
  <si>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</si>
  <si>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</si>
  <si>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</si>
  <si>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</si>
  <si>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</si>
  <si>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</si>
  <si>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</si>
  <si>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</si>
  <si>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</si>
  <si>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</si>
  <si>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</si>
  <si>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</si>
  <si>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</si>
  <si>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</si>
  <si>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</si>
  <si>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129005</t>
  </si>
  <si>
    <t>临沧市文物管理所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</si>
  <si>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</si>
  <si>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</si>
  <si>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</si>
  <si>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</si>
  <si>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</si>
  <si>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</si>
  <si>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</si>
  <si>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</si>
  <si>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</si>
  <si>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</si>
  <si>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</si>
  <si>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</si>
  <si>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</si>
  <si>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</si>
  <si>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20702</t>
  </si>
  <si>
    <t>文物</t>
  </si>
  <si>
    <t>2070201</t>
  </si>
  <si>
    <t>行政运行</t>
  </si>
  <si>
    <t>2070204</t>
  </si>
  <si>
    <t>文物保护</t>
  </si>
  <si>
    <t>2070205</t>
  </si>
  <si>
    <t>博物馆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</si>
  <si>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</si>
  <si>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</si>
  <si>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</si>
  <si>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</si>
  <si>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</si>
  <si>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</si>
  <si>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</si>
  <si>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</si>
  <si>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</si>
  <si>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</si>
  <si>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</si>
  <si>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</si>
  <si>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</si>
  <si>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</si>
  <si>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</si>
  <si>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</si>
  <si>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</si>
  <si>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</si>
  <si>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</si>
  <si>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</si>
  <si>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</si>
  <si>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</si>
  <si>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</si>
  <si>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</si>
  <si>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</si>
  <si>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</si>
  <si>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</si>
  <si>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</si>
  <si>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</si>
  <si>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</si>
  <si>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</si>
  <si>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</si>
  <si>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</si>
  <si>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</si>
  <si>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</si>
  <si>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</si>
  <si>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</si>
  <si>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</si>
  <si>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</si>
  <si>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</si>
  <si>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</si>
  <si>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</si>
  <si>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</si>
  <si>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</si>
  <si>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</si>
  <si>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</si>
  <si>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</si>
  <si>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</si>
  <si>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</si>
  <si>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</si>
  <si>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</si>
  <si>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</si>
  <si>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</si>
  <si>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</si>
  <si>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</si>
  <si>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</si>
  <si>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</si>
  <si>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</si>
  <si>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</si>
  <si>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</si>
  <si>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</si>
  <si>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</si>
  <si>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</si>
  <si>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</si>
  <si>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</si>
  <si>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</si>
  <si>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</si>
  <si>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</si>
  <si>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</si>
  <si>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</si>
  <si>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</si>
  <si>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</si>
  <si>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</si>
  <si>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</si>
  <si>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</si>
  <si>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</si>
  <si>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</si>
  <si>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</si>
  <si>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</si>
  <si>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</si>
  <si>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</si>
  <si>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</si>
  <si>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</si>
  <si>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</si>
  <si>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</si>
  <si>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</si>
  <si>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</si>
  <si>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</si>
  <si>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</si>
  <si>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</si>
  <si>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</si>
  <si>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</si>
  <si>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</si>
  <si>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</si>
  <si>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</si>
  <si>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</si>
  <si>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</si>
  <si>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</si>
  <si>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</si>
  <si>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</si>
  <si>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</si>
  <si>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</si>
  <si>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</si>
  <si>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530900210000000003921</t>
  </si>
  <si>
    <t>事业人员支出工资</t>
  </si>
  <si>
    <t>30101</t>
  </si>
  <si>
    <t>基本工资</t>
  </si>
  <si>
    <t>30102</t>
  </si>
  <si>
    <t>津贴补贴</t>
  </si>
  <si>
    <t>530900231100001483513</t>
  </si>
  <si>
    <t>绩效工资（2017年提高标准部分）</t>
  </si>
  <si>
    <t>30107</t>
  </si>
  <si>
    <t>绩效工资</t>
  </si>
  <si>
    <t>530900210000000003922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</si>
  <si>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</si>
  <si>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</si>
  <si>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</si>
  <si>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</si>
  <si>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</si>
  <si>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</si>
  <si>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</si>
  <si>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</si>
  <si>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</si>
  <si>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</si>
  <si>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</si>
  <si>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30111</t>
  </si>
  <si>
    <t>公务员医疗补助缴费</t>
  </si>
  <si>
    <t>30112</t>
  </si>
  <si>
    <t>其他社会保障缴费</t>
  </si>
  <si>
    <t>530900210000000003923</t>
  </si>
  <si>
    <t>30113</t>
  </si>
  <si>
    <t>530900231100001157788</t>
  </si>
  <si>
    <t>30217</t>
  </si>
  <si>
    <t>530900210000000003930</t>
  </si>
  <si>
    <t>一般公用经费</t>
  </si>
  <si>
    <t>30201</t>
  </si>
  <si>
    <t>办公费</t>
  </si>
  <si>
    <t>30205</t>
  </si>
  <si>
    <t>水费</t>
  </si>
  <si>
    <t>30206</t>
  </si>
  <si>
    <t>电费</t>
  </si>
  <si>
    <t>30207</t>
  </si>
  <si>
    <t>邮电费</t>
  </si>
  <si>
    <t>530900210000000003929</t>
  </si>
  <si>
    <t>离退休公用经费</t>
  </si>
  <si>
    <t>530900210000000003931</t>
  </si>
  <si>
    <t>职工教育经费</t>
  </si>
  <si>
    <t>30216</t>
  </si>
  <si>
    <t>培训费</t>
  </si>
  <si>
    <t>530900210000000003927</t>
  </si>
  <si>
    <t>工会经费</t>
  </si>
  <si>
    <t>30228</t>
  </si>
  <si>
    <t>530900210000000003928</t>
  </si>
  <si>
    <t>福利费</t>
  </si>
  <si>
    <t>30229</t>
  </si>
  <si>
    <t>530900210000000003925</t>
  </si>
  <si>
    <t>公务用车运行维护费</t>
  </si>
  <si>
    <t>30231</t>
  </si>
  <si>
    <t>530900210000000003924</t>
  </si>
  <si>
    <t>离退休费</t>
  </si>
  <si>
    <t>30302</t>
  </si>
  <si>
    <t>退休费</t>
  </si>
  <si>
    <t>预算05-1表</t>
  </si>
  <si>
    <t>项目分类</t>
  </si>
  <si>
    <t>项目单位</t>
  </si>
  <si>
    <t>经济科目编码</t>
  </si>
  <si>
    <t>经济科目名称</t>
  </si>
  <si>
    <t>本年拨款</t>
  </si>
  <si>
    <t>其中：本次下达</t>
  </si>
  <si>
    <t>临沧微电影博物馆、滇缅铁路博物馆运行维护经费</t>
  </si>
  <si>
    <t>专项业务类</t>
  </si>
  <si>
    <t>530900241100002752233</t>
  </si>
  <si>
    <t>30209</t>
  </si>
  <si>
    <t>物业管理费</t>
  </si>
  <si>
    <t>临沧专员公署旧址管理维护经费</t>
  </si>
  <si>
    <t>530900241100002164288</t>
  </si>
  <si>
    <t>30213</t>
  </si>
  <si>
    <t>维修（护）费</t>
  </si>
  <si>
    <t>市博物馆运行维护经费</t>
  </si>
  <si>
    <t>530900231100001698123</t>
  </si>
  <si>
    <t>文物保护专项工作经费</t>
  </si>
  <si>
    <t>530900200000000000072</t>
  </si>
  <si>
    <t>30211</t>
  </si>
  <si>
    <t>差旅费</t>
  </si>
  <si>
    <t>30227</t>
  </si>
  <si>
    <t>委托业务费</t>
  </si>
  <si>
    <t>31021</t>
  </si>
  <si>
    <t>文物和陈列品购置</t>
  </si>
  <si>
    <t>文物考古勘探（自有资金）经费</t>
  </si>
  <si>
    <t>530900241100002165363</t>
  </si>
  <si>
    <t>30218</t>
  </si>
  <si>
    <t>专用材料费</t>
  </si>
  <si>
    <t>劳务费</t>
  </si>
  <si>
    <t>其他交通费用</t>
  </si>
  <si>
    <t>文物普查工作经费</t>
  </si>
  <si>
    <t>530900241100002164926</t>
  </si>
  <si>
    <t>30239</t>
  </si>
  <si>
    <t>预算05-2表</t>
  </si>
  <si>
    <t>单位名称、项目名称</t>
  </si>
  <si>
    <t>项目年度绩效目标</t>
  </si>
  <si>
    <t>一级指标</t>
  </si>
  <si>
    <t>二级指标</t>
  </si>
  <si>
    <t>三级指标</t>
  </si>
  <si>
    <t>指标性质</t>
  </si>
  <si>
    <t>指标值</t>
  </si>
  <si>
    <t>度量单位</t>
  </si>
  <si>
    <t>指标属性</t>
  </si>
  <si>
    <t>指标内容</t>
  </si>
  <si>
    <t>做好孟定滇缅铁路遗址博物馆运营管理工作，做好“5·18国际博物馆日”、“文化和自然遗产日”宣传工作，全年开展宣传活动不少于2次，举办临时展览活动不少于2次，做好临沧微电影博物馆免费开放工作。</t>
  </si>
  <si>
    <t>产出指标</t>
  </si>
  <si>
    <t>数量指标</t>
  </si>
  <si>
    <t>举办临时展览</t>
  </si>
  <si>
    <t>=</t>
  </si>
  <si>
    <t>2次</t>
  </si>
  <si>
    <t>次</t>
  </si>
  <si>
    <t>定量指标</t>
  </si>
  <si>
    <t>举办临时展览不低于2次。</t>
  </si>
  <si>
    <t>1.做好孟定滇缅铁路遗址博物馆运营管理工作。
2.做好中国文化遗产日”、“5.18国际博物馆日”宣传工作，全年开展宣传活动不少于2次；举办临时展览活动不少于2次。做好临沧微电影博物馆2022年免费开放工作。</t>
  </si>
  <si>
    <t>举办宣传活动</t>
  </si>
  <si>
    <t>开展“5·18国际博物馆日”、“文化和自然遗产日”宣传活动。</t>
  </si>
  <si>
    <t>开展爱国主义教育活动</t>
  </si>
  <si>
    <t>参观遗址博物馆，开展爱国主义教育活动不低于2次。</t>
  </si>
  <si>
    <t>效益指标</t>
  </si>
  <si>
    <t>社会效益</t>
  </si>
  <si>
    <t xml:space="preserve">基本公共文化服务水平稳步提升
</t>
  </si>
  <si>
    <t>长期</t>
  </si>
  <si>
    <t>年</t>
  </si>
  <si>
    <t>定性指标</t>
  </si>
  <si>
    <t>争取全年开馆时间300天以上，接待观众达到15000人次，服务水平稳步提升。</t>
  </si>
  <si>
    <t>满意度指标</t>
  </si>
  <si>
    <t>服务对象满意度</t>
  </si>
  <si>
    <t>社会公众满意度</t>
  </si>
  <si>
    <t>&gt;=</t>
  </si>
  <si>
    <t>90%</t>
  </si>
  <si>
    <t>反应群众对文物保护的满意度。</t>
  </si>
  <si>
    <t>加快临沧市博物馆陈列布展项目工作推进，根据布展设计需求，补充、调整、征集陈列布展相关资料，如视频、上板文字、图片和部分文物展品等工作，完成博物馆陈列布展项目工程超预算估价工作，继续做好文物展品捐赠、移交、调拨、征集工作。</t>
  </si>
  <si>
    <t>新馆陈列布展推进情况</t>
  </si>
  <si>
    <t>90</t>
  </si>
  <si>
    <t>%</t>
  </si>
  <si>
    <t>新馆陈列布展完成情况。</t>
  </si>
  <si>
    <t>快临沧市博物馆陈列布展项目工作推进，根据布展设计需求，补充、调整、征集陈列布展相关资料如视频、上板文字、图片和部分文物展品等工作，完成博物馆陈列布展项目工程超预算估价工作，继续做好文物展品捐赠、移交、调拨、征集工作。</t>
  </si>
  <si>
    <t>基本公共文化服务水平</t>
  </si>
  <si>
    <t>稳步提升</t>
  </si>
  <si>
    <t>反应群众对市博物馆工作满意度。</t>
  </si>
  <si>
    <t>根据云南省考古研究所与临沧市文物管理所田野考古调查探勘工作协议，开展建设项目考古调查勘探，配合省考古所完成考古发掘项目出土文物整理工作。</t>
  </si>
  <si>
    <t>野外考古勘探调查</t>
  </si>
  <si>
    <t>段</t>
  </si>
  <si>
    <t>完成云南省临沧市大勐统河灌区工程建设项目、临沧至清水河铁路建设项目文物考古调查勘探工作，形成文物考古调查勘探评价报告，按时提供《云南省建设工程文物保护意见书》。</t>
  </si>
  <si>
    <t>根据云南省考古研究所与临沧市文物管理所田野考古调查探勘工作协议，开展建设项目考古调查勘探；配合省考古所完成考古发掘项目出土文物整理工作。</t>
  </si>
  <si>
    <t>可持续影响</t>
  </si>
  <si>
    <t>基本公共文化服务水平稳步提升</t>
  </si>
  <si>
    <t>完成云南省临沧市大勐统河灌区工程建设项目、临沧至清水河铁路建设项目文物考古调查勘探工作，按时提供《云南省建设工程文物保护意见书》，确保工程项目顺利推进。</t>
  </si>
  <si>
    <t>反应群众对文物保护工作的满意度。</t>
  </si>
  <si>
    <t>根据各级各部门参观需求，做好对外开放讲解服务、日常运行维护管理工作。</t>
  </si>
  <si>
    <t>开展革命精神教育活动</t>
  </si>
  <si>
    <t>参观临沧专员公署旧址，开展革命精神教育活动不低于2次。</t>
  </si>
  <si>
    <t>通过征集收藏文物、标本，梳理文物考古工作成果，进行科学研究。举办陈列展览，传播历史和科学文化知识，对广大群众进行革命主义教育，营造人人关注文化遗产保护、参与文化遗产保护的氛围。</t>
  </si>
  <si>
    <t>全面启动临沧市第四次全国文物普查工作，召开部署会议，组建工作队伍，完成现有文物资源整理上报，形成工作总结，梳理普查成果。</t>
  </si>
  <si>
    <t>全面摸清现有不可移动文物资源，形成资源清单</t>
  </si>
  <si>
    <t>完成率100</t>
  </si>
  <si>
    <t>全面梳理临沧市现有国家级、省级、市级、县（区）级及一般不可移动文物资源数量。</t>
  </si>
  <si>
    <t>提升文化自信</t>
  </si>
  <si>
    <t>文物作为文化的物质载体之一，文物资源反映了各时期文明程度，激发了临沧的文化自信，是一种强有力的精神力量。</t>
  </si>
  <si>
    <t>反映群众对文物普查工作的满意度。</t>
  </si>
  <si>
    <t>通过挂牌保护、登记公布等措施，加大对各级文物保护单位的保护力度；加强文保单位微型消防站建设，不断完善安全保卫制度、值班守护制度，对文物库房、展厅的报警摄像系统、消防器材进行经常性的检查，发现隐患及时整改。组织人员深入八县（区）开展安全大检查，组织开展好国际博物馆日、文化和自然遗产日宣传展示活动。加强对文物的保护，继承中华民族优秀的历史文化遗产，促进科学研究工作，建设社会主义精神文明。</t>
  </si>
  <si>
    <t>文物安全巡查</t>
  </si>
  <si>
    <t>每年组织人员深入八县（区）开展文物安全大检查不少于6次。</t>
  </si>
  <si>
    <t>通过挂牌保护、登记公布等措施，加大对各级文物保护单位的保护力度；加强文保单位微型消防站建设，不断完善安全保卫制度、值班守护制度，对文物库房、展厅的报警摄像系统、消防器材坚持进行经常性的检查，发现隐患及时整改。组织人员深入八县（区）开展安全大检查，组织开展好国际博物馆日、文化和自然遗产日宣传展示活动。加强对文物的保护，继承中华民族优秀的历史文化遗产，促进科学研究工作，建设社会主义精神文明。</t>
  </si>
  <si>
    <t>加强文化遗产保护管理利用。</t>
  </si>
  <si>
    <t>反映群众对文物保护工作满意程度。</t>
  </si>
  <si>
    <t>预算06表</t>
  </si>
  <si>
    <t>政府性基金预算支出预算表</t>
  </si>
  <si>
    <t>单位名称：临沧市发展和改革委员会</t>
  </si>
  <si>
    <t>本年政府性基金预算支出</t>
  </si>
  <si>
    <t>注：本单位无政府性基金预算，因此无相关数据。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</si>
  <si>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</si>
  <si>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</si>
  <si>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</si>
  <si>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</si>
  <si>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</si>
  <si>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</si>
  <si>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</si>
  <si>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</si>
  <si>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</si>
  <si>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</si>
  <si>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购买燃油</t>
  </si>
  <si>
    <t>车辆加油、添加燃料服务</t>
  </si>
  <si>
    <t>车辆维修服务</t>
  </si>
  <si>
    <t>车辆维修和保养服务</t>
  </si>
  <si>
    <t>购买复印纸</t>
  </si>
  <si>
    <t>复印纸</t>
  </si>
  <si>
    <t>箱</t>
  </si>
  <si>
    <t>物业管理服务</t>
  </si>
  <si>
    <t>小车燃料</t>
  </si>
  <si>
    <t>车辆维修</t>
  </si>
  <si>
    <t>车辆保险</t>
  </si>
  <si>
    <t>机动车保险服务</t>
  </si>
  <si>
    <t>安保服务费</t>
  </si>
  <si>
    <t>预算08表</t>
  </si>
  <si>
    <t>政府购买服务项目</t>
  </si>
  <si>
    <t>政府购买服务目录</t>
  </si>
  <si>
    <t>注：本单位无政府购买服务预算，因此无相关数据。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</si>
  <si>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</si>
  <si>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</si>
  <si>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</si>
  <si>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</si>
  <si>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</si>
  <si>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</si>
  <si>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</si>
  <si>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</si>
  <si>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</si>
  <si>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</si>
  <si>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</si>
  <si>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</si>
  <si>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</si>
  <si>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</si>
  <si>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注：本单位无市对下转移支付预算，因此无相关数据。</t>
  </si>
  <si>
    <t>预算09-2表</t>
  </si>
  <si>
    <t>注：本单位无市对下转移支付绩效目标，因此无相关数据。</t>
  </si>
  <si>
    <t>预算10表</t>
  </si>
  <si>
    <t>资产类别</t>
  </si>
  <si>
    <t>资产分类代码.名称</t>
  </si>
  <si>
    <t>资产名称</t>
  </si>
  <si>
    <t>计量单位</t>
  </si>
  <si>
    <t>财政部门批复数（元）</t>
  </si>
  <si>
    <t>单价</t>
  </si>
  <si>
    <t>金额</t>
  </si>
  <si>
    <t>注：本单位无新增资产配置，因此无相关数据。</t>
  </si>
  <si>
    <t>预算11表</t>
  </si>
  <si>
    <t>上级补助</t>
  </si>
  <si>
    <t>注：本单位无转移支付补助项目预算，因此无相关数据。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</si>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</sst>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4">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3"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4" borderId="17" applyNumberFormat="0" applyAlignment="0" applyProtection="0">
      <alignment vertical="center"/>
    </xf>
    <xf numFmtId="0" fontId="43" fillId="5" borderId="18" applyNumberFormat="0" applyAlignment="0" applyProtection="0">
      <alignment vertical="center"/>
    </xf>
    <xf numFmtId="0" fontId="44" fillId="5" borderId="17" applyNumberFormat="0" applyAlignment="0" applyProtection="0">
      <alignment vertical="center"/>
    </xf>
    <xf numFmtId="0" fontId="45" fillId="6"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53" fillId="0" borderId="0">
      <alignment vertical="top"/>
      <protection locked="0"/>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10" fillId="0" borderId="0" xfId="57" applyFont="1" applyFill="1" applyBorder="1" applyAlignment="1" applyProtection="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1"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9" fillId="0" borderId="0" xfId="57" applyFont="1" applyFill="1" applyBorder="1" applyAlignment="1" applyProtection="1"/>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4" fillId="0" borderId="0" xfId="0" applyFont="1" applyAlignment="1" applyProtection="1">
      <alignment horizontal="center" vertical="center"/>
    </xf>
    <xf numFmtId="0" fontId="15" fillId="0" borderId="0" xfId="0" applyFont="1" applyAlignment="1" applyProtection="1">
      <alignment horizontal="center"/>
    </xf>
    <xf numFmtId="0" fontId="16" fillId="0" borderId="0" xfId="0" applyFont="1" applyAlignment="1" applyProtection="1">
      <alignment horizontal="center" wrapText="1"/>
    </xf>
    <xf numFmtId="0" fontId="3"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18"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20" fillId="0" borderId="7" xfId="0" applyNumberFormat="1" applyFont="1" applyBorder="1" applyAlignment="1" applyProtection="1">
      <alignment horizontal="center" vertical="center"/>
    </xf>
    <xf numFmtId="176" fontId="21"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2"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5" fillId="0" borderId="6" xfId="0" applyFont="1" applyBorder="1" applyAlignment="1">
      <alignment vertical="center"/>
      <protection locked="0"/>
    </xf>
    <xf numFmtId="0" fontId="26" fillId="0" borderId="6" xfId="0" applyFont="1" applyBorder="1" applyAlignment="1">
      <alignment horizontal="center" vertical="center"/>
      <protection locked="0"/>
    </xf>
    <xf numFmtId="176" fontId="26"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5" fillId="0" borderId="7" xfId="0" applyFont="1" applyBorder="1" applyAlignment="1">
      <alignment horizontal="left" vertical="center" wrapText="1" indent="1"/>
      <protection locked="0"/>
    </xf>
    <xf numFmtId="0" fontId="25"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9" fillId="0" borderId="0" xfId="0" applyFont="1" applyAlignment="1" applyProtection="1"/>
    <xf numFmtId="0" fontId="30"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7" fillId="0" borderId="0" xfId="0" applyFont="1" applyProtection="1">
      <alignment vertical="top"/>
    </xf>
    <xf numFmtId="0" fontId="30"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1" fillId="0" borderId="0" xfId="0" applyFont="1" applyAlignment="1" applyProtection="1">
      <alignment horizontal="center" vertical="top"/>
    </xf>
    <xf numFmtId="0" fontId="32"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3" fillId="0" borderId="6" xfId="0" applyFont="1" applyBorder="1" applyAlignment="1" applyProtection="1">
      <alignment horizontal="center" vertical="center"/>
    </xf>
    <xf numFmtId="0" fontId="33"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3" fillId="0" borderId="6" xfId="0" applyFont="1" applyBorder="1" applyAlignment="1">
      <alignment horizontal="center" vertical="center"/>
      <protection locked="0"/>
    </xf>
    <xf numFmtId="0" fontId="25"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8" activePane="bottomLeft" state="frozen"/>
      <selection/>
      <selection pane="bottomLeft" activeCell="K36" sqref="K36"/>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"单位名称："&amp;"临沧市文物管理所"</f>
        <v>单位名称：临沧市文物管理所</v>
      </c>
      <c r="B4" s="208"/>
      <c r="C4" s="208"/>
      <c r="D4" s="41"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3" t="s">
        <v>6</v>
      </c>
      <c r="B8" s="24">
        <v>4247442.05</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v>3100000</v>
      </c>
      <c r="C12" s="166" t="s">
        <v>15</v>
      </c>
      <c r="D12" s="24"/>
    </row>
    <row r="13" ht="18.75" customHeight="1" spans="1:4">
      <c r="A13" s="169" t="s">
        <v>16</v>
      </c>
      <c r="B13" s="24"/>
      <c r="C13" s="168" t="s">
        <v>17</v>
      </c>
      <c r="D13" s="24"/>
    </row>
    <row r="14" ht="18.75" customHeight="1" spans="1:4">
      <c r="A14" s="169" t="s">
        <v>18</v>
      </c>
      <c r="B14" s="24"/>
      <c r="C14" s="168" t="s">
        <v>19</v>
      </c>
      <c r="D14" s="24">
        <v>6467917.11</v>
      </c>
    </row>
    <row r="15" ht="18.75" customHeight="1" spans="1:4">
      <c r="A15" s="169" t="s">
        <v>20</v>
      </c>
      <c r="B15" s="24">
        <v>3100000</v>
      </c>
      <c r="C15" s="168" t="s">
        <v>21</v>
      </c>
      <c r="D15" s="24">
        <v>406842.84</v>
      </c>
    </row>
    <row r="16" ht="18.75" customHeight="1" spans="1:4">
      <c r="A16" s="169" t="s">
        <v>22</v>
      </c>
      <c r="B16" s="24"/>
      <c r="C16" s="168" t="s">
        <v>23</v>
      </c>
      <c r="D16" s="24">
        <v>229513.62</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243168.48</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171"/>
      <c r="B34" s="24"/>
      <c r="C34" s="169" t="s">
        <v>43</v>
      </c>
      <c r="D34" s="24"/>
    </row>
    <row r="35" ht="18.75" customHeight="1" spans="1:4">
      <c r="A35" s="210" t="s">
        <v>44</v>
      </c>
      <c r="B35" s="172">
        <f>SUM(B8:B12)</f>
        <v>7347442.05</v>
      </c>
      <c r="C35" s="211" t="s">
        <v>45</v>
      </c>
      <c r="D35" s="172">
        <v>7347442.05</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2">
        <f>B35+B36</f>
        <v>7347442.05</v>
      </c>
      <c r="C39" s="211" t="s">
        <v>52</v>
      </c>
      <c r="D39" s="172">
        <f t="shared" ref="B39:D39" si="1">D35+D36</f>
        <v>7347442.05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9"/>
      <c r="P2" s="69"/>
      <c r="Q2" s="69"/>
      <c r="R2" s="69"/>
      <c r="S2" s="40" t="s">
        <v>53</v>
      </c>
    </row>
    <row r="3" ht="57.75" customHeight="1" spans="1:19">
      <c r="A3" s="129" t="str">
        <f>"2025"&amp;"年部门收入预算表"</f>
        <v>2025年部门收入预算表</v>
      </c>
      <c r="B3" s="185"/>
      <c r="C3" s="185"/>
      <c r="D3" s="185"/>
      <c r="E3" s="185"/>
      <c r="F3" s="185"/>
      <c r="G3" s="185"/>
      <c r="H3" s="185"/>
      <c r="I3" s="185"/>
      <c r="J3" s="185"/>
      <c r="K3" s="185"/>
      <c r="L3" s="185"/>
      <c r="M3" s="185"/>
      <c r="N3" s="185"/>
      <c r="O3" s="201"/>
      <c r="P3" s="201"/>
      <c r="Q3" s="201"/>
      <c r="R3" s="201"/>
      <c r="S3" s="201"/>
    </row>
    <row r="4" ht="18.75" customHeight="1" spans="1:19">
      <c r="A4" s="43" t="str">
        <f>"单位名称："&amp;"临沧市文物管理所"</f>
        <v>单位名称：临沧市文物管理所</v>
      </c>
      <c r="B4" s="96"/>
      <c r="C4" s="96"/>
      <c r="D4" s="96"/>
      <c r="E4" s="96"/>
      <c r="F4" s="96"/>
      <c r="G4" s="96"/>
      <c r="H4" s="96"/>
      <c r="I4" s="96"/>
      <c r="J4" s="73"/>
      <c r="K4" s="96"/>
      <c r="L4" s="96"/>
      <c r="M4" s="96"/>
      <c r="N4" s="96"/>
      <c r="O4" s="73"/>
      <c r="P4" s="73"/>
      <c r="Q4" s="73"/>
      <c r="R4" s="73"/>
      <c r="S4" s="40" t="s">
        <v>1</v>
      </c>
    </row>
    <row r="5" ht="18.75" customHeight="1" spans="1:19">
      <c r="A5" s="186" t="s">
        <v>54</v>
      </c>
      <c r="B5" s="187" t="s">
        <v>55</v>
      </c>
      <c r="C5" s="187" t="s">
        <v>56</v>
      </c>
      <c r="D5" s="188" t="s">
        <v>57</v>
      </c>
      <c r="E5" s="189"/>
      <c r="F5" s="189"/>
      <c r="G5" s="189"/>
      <c r="H5" s="189"/>
      <c r="I5" s="189"/>
      <c r="J5" s="202"/>
      <c r="K5" s="189"/>
      <c r="L5" s="189"/>
      <c r="M5" s="189"/>
      <c r="N5" s="203"/>
      <c r="O5" s="188" t="s">
        <v>46</v>
      </c>
      <c r="P5" s="188"/>
      <c r="Q5" s="188"/>
      <c r="R5" s="188"/>
      <c r="S5" s="206"/>
    </row>
    <row r="6" ht="18.75" customHeight="1" spans="1:19">
      <c r="A6" s="190"/>
      <c r="B6" s="191"/>
      <c r="C6" s="191"/>
      <c r="D6" s="192" t="s">
        <v>58</v>
      </c>
      <c r="E6" s="192" t="s">
        <v>59</v>
      </c>
      <c r="F6" s="192" t="s">
        <v>60</v>
      </c>
      <c r="G6" s="192" t="s">
        <v>61</v>
      </c>
      <c r="H6" s="192" t="s">
        <v>62</v>
      </c>
      <c r="I6" s="204" t="s">
        <v>63</v>
      </c>
      <c r="J6" s="204"/>
      <c r="K6" s="204"/>
      <c r="L6" s="204"/>
      <c r="M6" s="204"/>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5"/>
      <c r="P7" s="205"/>
      <c r="Q7" s="205"/>
      <c r="R7" s="205"/>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7347442.05</v>
      </c>
      <c r="D9" s="24">
        <v>7347442.05</v>
      </c>
      <c r="E9" s="24">
        <v>4247442.05</v>
      </c>
      <c r="F9" s="24"/>
      <c r="G9" s="24"/>
      <c r="H9" s="24"/>
      <c r="I9" s="24">
        <v>3100000</v>
      </c>
      <c r="J9" s="24"/>
      <c r="K9" s="24"/>
      <c r="L9" s="24">
        <v>3100000</v>
      </c>
      <c r="M9" s="24"/>
      <c r="N9" s="24"/>
      <c r="O9" s="24"/>
      <c r="P9" s="24"/>
      <c r="Q9" s="24"/>
      <c r="R9" s="24"/>
      <c r="S9" s="24"/>
    </row>
    <row r="10" ht="18.75" customHeight="1" spans="1:19">
      <c r="A10" s="198" t="s">
        <v>56</v>
      </c>
      <c r="B10" s="199"/>
      <c r="C10" s="24">
        <v>7347442.05</v>
      </c>
      <c r="D10" s="24">
        <v>7347442.05</v>
      </c>
      <c r="E10" s="24">
        <v>4247442.05</v>
      </c>
      <c r="F10" s="24"/>
      <c r="G10" s="24"/>
      <c r="H10" s="24"/>
      <c r="I10" s="24">
        <v>3100000</v>
      </c>
      <c r="J10" s="24"/>
      <c r="K10" s="24"/>
      <c r="L10" s="24">
        <v>3100000</v>
      </c>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pane ySplit="1" topLeftCell="A3" activePane="bottomLeft" state="frozen"/>
      <selection/>
      <selection pane="bottomLeft" activeCell="C24" sqref="C2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1" t="s">
        <v>72</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"单位名称："&amp;"临沧市文物管理所"</f>
        <v>单位名称：临沧市文物管理所</v>
      </c>
      <c r="B4" s="177"/>
      <c r="C4" s="64"/>
      <c r="D4" s="30"/>
      <c r="E4" s="64"/>
      <c r="F4" s="64"/>
      <c r="G4" s="64"/>
      <c r="H4" s="30"/>
      <c r="I4" s="64"/>
      <c r="J4" s="30"/>
      <c r="K4" s="64"/>
      <c r="L4" s="64"/>
      <c r="M4" s="184"/>
      <c r="N4" s="184"/>
      <c r="O4" s="41" t="s">
        <v>1</v>
      </c>
    </row>
    <row r="5" ht="18.75" customHeight="1" spans="1:15">
      <c r="A5" s="11" t="s">
        <v>73</v>
      </c>
      <c r="B5" s="11" t="s">
        <v>74</v>
      </c>
      <c r="C5" s="11" t="s">
        <v>56</v>
      </c>
      <c r="D5" s="13" t="s">
        <v>59</v>
      </c>
      <c r="E5" s="76" t="s">
        <v>75</v>
      </c>
      <c r="F5" s="138" t="s">
        <v>76</v>
      </c>
      <c r="G5" s="11" t="s">
        <v>60</v>
      </c>
      <c r="H5" s="11" t="s">
        <v>61</v>
      </c>
      <c r="I5" s="11" t="s">
        <v>77</v>
      </c>
      <c r="J5" s="13" t="s">
        <v>78</v>
      </c>
      <c r="K5" s="14"/>
      <c r="L5" s="14"/>
      <c r="M5" s="14"/>
      <c r="N5" s="14"/>
      <c r="O5" s="15"/>
    </row>
    <row r="6" ht="30" customHeight="1" spans="1:15">
      <c r="A6" s="19"/>
      <c r="B6" s="19"/>
      <c r="C6" s="19"/>
      <c r="D6" s="66" t="s">
        <v>58</v>
      </c>
      <c r="E6" s="95" t="s">
        <v>75</v>
      </c>
      <c r="F6" s="95" t="s">
        <v>76</v>
      </c>
      <c r="G6" s="19"/>
      <c r="H6" s="19"/>
      <c r="I6" s="19"/>
      <c r="J6" s="66" t="s">
        <v>58</v>
      </c>
      <c r="K6" s="48" t="s">
        <v>79</v>
      </c>
      <c r="L6" s="48" t="s">
        <v>80</v>
      </c>
      <c r="M6" s="48" t="s">
        <v>81</v>
      </c>
      <c r="N6" s="48" t="s">
        <v>82</v>
      </c>
      <c r="O6" s="48" t="s">
        <v>83</v>
      </c>
    </row>
    <row r="7" ht="18.75" customHeight="1" spans="1:15">
      <c r="A7" s="119">
        <v>1</v>
      </c>
      <c r="B7" s="119">
        <v>2</v>
      </c>
      <c r="C7" s="66">
        <v>3</v>
      </c>
      <c r="D7" s="66">
        <v>4</v>
      </c>
      <c r="E7" s="66">
        <v>5</v>
      </c>
      <c r="F7" s="66">
        <v>6</v>
      </c>
      <c r="G7" s="66">
        <v>7</v>
      </c>
      <c r="H7" s="66">
        <v>8</v>
      </c>
      <c r="I7" s="66">
        <v>9</v>
      </c>
      <c r="J7" s="66">
        <v>10</v>
      </c>
      <c r="K7" s="66">
        <v>11</v>
      </c>
      <c r="L7" s="66">
        <v>12</v>
      </c>
      <c r="M7" s="66">
        <v>13</v>
      </c>
      <c r="N7" s="66">
        <v>14</v>
      </c>
      <c r="O7" s="66">
        <v>15</v>
      </c>
    </row>
    <row r="8" ht="18.75" customHeight="1" spans="1:15">
      <c r="A8" s="133" t="s">
        <v>84</v>
      </c>
      <c r="B8" s="163" t="s">
        <v>85</v>
      </c>
      <c r="C8" s="24">
        <v>6467917.11</v>
      </c>
      <c r="D8" s="24">
        <v>3367917.11</v>
      </c>
      <c r="E8" s="24">
        <v>2567917.11</v>
      </c>
      <c r="F8" s="24">
        <v>800000</v>
      </c>
      <c r="G8" s="24"/>
      <c r="H8" s="24"/>
      <c r="I8" s="24"/>
      <c r="J8" s="24">
        <v>3100000</v>
      </c>
      <c r="K8" s="24"/>
      <c r="L8" s="24"/>
      <c r="M8" s="24">
        <v>3100000</v>
      </c>
      <c r="N8" s="24"/>
      <c r="O8" s="24"/>
    </row>
    <row r="9" ht="18.75" customHeight="1" spans="1:15">
      <c r="A9" s="178" t="s">
        <v>86</v>
      </c>
      <c r="B9" s="214" t="s">
        <v>87</v>
      </c>
      <c r="C9" s="24">
        <v>6467917.11</v>
      </c>
      <c r="D9" s="24">
        <v>3367917.11</v>
      </c>
      <c r="E9" s="24">
        <v>2567917.11</v>
      </c>
      <c r="F9" s="24">
        <v>800000</v>
      </c>
      <c r="G9" s="24"/>
      <c r="H9" s="24"/>
      <c r="I9" s="24"/>
      <c r="J9" s="24">
        <v>3100000</v>
      </c>
      <c r="K9" s="24"/>
      <c r="L9" s="24"/>
      <c r="M9" s="24">
        <v>3100000</v>
      </c>
      <c r="N9" s="24"/>
      <c r="O9" s="24"/>
    </row>
    <row r="10" ht="18.75" customHeight="1" spans="1:15">
      <c r="A10" s="180" t="s">
        <v>88</v>
      </c>
      <c r="B10" s="215" t="s">
        <v>89</v>
      </c>
      <c r="C10" s="24">
        <v>2567917.11</v>
      </c>
      <c r="D10" s="24">
        <v>2567917.11</v>
      </c>
      <c r="E10" s="24">
        <v>2567917.11</v>
      </c>
      <c r="F10" s="24"/>
      <c r="G10" s="24"/>
      <c r="H10" s="24"/>
      <c r="I10" s="24"/>
      <c r="J10" s="24"/>
      <c r="K10" s="24"/>
      <c r="L10" s="24"/>
      <c r="M10" s="24"/>
      <c r="N10" s="24"/>
      <c r="O10" s="24"/>
    </row>
    <row r="11" ht="18.75" customHeight="1" spans="1:15">
      <c r="A11" s="180" t="s">
        <v>90</v>
      </c>
      <c r="B11" s="215" t="s">
        <v>91</v>
      </c>
      <c r="C11" s="24">
        <v>3700000</v>
      </c>
      <c r="D11" s="24">
        <v>600000</v>
      </c>
      <c r="E11" s="24"/>
      <c r="F11" s="24">
        <v>600000</v>
      </c>
      <c r="G11" s="24"/>
      <c r="H11" s="24"/>
      <c r="I11" s="24"/>
      <c r="J11" s="24">
        <v>3100000</v>
      </c>
      <c r="K11" s="24"/>
      <c r="L11" s="24"/>
      <c r="M11" s="24">
        <v>3100000</v>
      </c>
      <c r="N11" s="24"/>
      <c r="O11" s="24"/>
    </row>
    <row r="12" ht="18.75" customHeight="1" spans="1:15">
      <c r="A12" s="180" t="s">
        <v>92</v>
      </c>
      <c r="B12" s="215" t="s">
        <v>93</v>
      </c>
      <c r="C12" s="24">
        <v>200000</v>
      </c>
      <c r="D12" s="24">
        <v>200000</v>
      </c>
      <c r="E12" s="24"/>
      <c r="F12" s="24">
        <v>200000</v>
      </c>
      <c r="G12" s="24"/>
      <c r="H12" s="24"/>
      <c r="I12" s="24"/>
      <c r="J12" s="24"/>
      <c r="K12" s="24"/>
      <c r="L12" s="24"/>
      <c r="M12" s="24"/>
      <c r="N12" s="24"/>
      <c r="O12" s="24"/>
    </row>
    <row r="13" ht="18.75" customHeight="1" spans="1:15">
      <c r="A13" s="133" t="s">
        <v>94</v>
      </c>
      <c r="B13" s="163" t="s">
        <v>95</v>
      </c>
      <c r="C13" s="24">
        <v>406842.84</v>
      </c>
      <c r="D13" s="24">
        <v>406842.84</v>
      </c>
      <c r="E13" s="24">
        <v>406842.84</v>
      </c>
      <c r="F13" s="24"/>
      <c r="G13" s="24"/>
      <c r="H13" s="24"/>
      <c r="I13" s="24"/>
      <c r="J13" s="24"/>
      <c r="K13" s="24"/>
      <c r="L13" s="24"/>
      <c r="M13" s="24"/>
      <c r="N13" s="24"/>
      <c r="O13" s="24"/>
    </row>
    <row r="14" ht="18.75" customHeight="1" spans="1:15">
      <c r="A14" s="178" t="s">
        <v>96</v>
      </c>
      <c r="B14" s="214" t="s">
        <v>97</v>
      </c>
      <c r="C14" s="24">
        <v>406842.84</v>
      </c>
      <c r="D14" s="24">
        <v>406842.84</v>
      </c>
      <c r="E14" s="24">
        <v>406842.84</v>
      </c>
      <c r="F14" s="24"/>
      <c r="G14" s="24"/>
      <c r="H14" s="24"/>
      <c r="I14" s="24"/>
      <c r="J14" s="24"/>
      <c r="K14" s="24"/>
      <c r="L14" s="24"/>
      <c r="M14" s="24"/>
      <c r="N14" s="24"/>
      <c r="O14" s="24"/>
    </row>
    <row r="15" ht="18.75" customHeight="1" spans="1:15">
      <c r="A15" s="180" t="s">
        <v>98</v>
      </c>
      <c r="B15" s="215" t="s">
        <v>99</v>
      </c>
      <c r="C15" s="24">
        <v>69796.44</v>
      </c>
      <c r="D15" s="24">
        <v>69796.44</v>
      </c>
      <c r="E15" s="24">
        <v>69796.44</v>
      </c>
      <c r="F15" s="24"/>
      <c r="G15" s="24"/>
      <c r="H15" s="24"/>
      <c r="I15" s="24"/>
      <c r="J15" s="24"/>
      <c r="K15" s="24"/>
      <c r="L15" s="24"/>
      <c r="M15" s="24"/>
      <c r="N15" s="24"/>
      <c r="O15" s="24"/>
    </row>
    <row r="16" ht="18.75" customHeight="1" spans="1:15">
      <c r="A16" s="180" t="s">
        <v>100</v>
      </c>
      <c r="B16" s="215" t="s">
        <v>101</v>
      </c>
      <c r="C16" s="24">
        <v>337046.4</v>
      </c>
      <c r="D16" s="24">
        <v>337046.4</v>
      </c>
      <c r="E16" s="24">
        <v>337046.4</v>
      </c>
      <c r="F16" s="24"/>
      <c r="G16" s="24"/>
      <c r="H16" s="24"/>
      <c r="I16" s="24"/>
      <c r="J16" s="24"/>
      <c r="K16" s="24"/>
      <c r="L16" s="24"/>
      <c r="M16" s="24"/>
      <c r="N16" s="24"/>
      <c r="O16" s="24"/>
    </row>
    <row r="17" ht="18.75" customHeight="1" spans="1:15">
      <c r="A17" s="133" t="s">
        <v>102</v>
      </c>
      <c r="B17" s="163" t="s">
        <v>103</v>
      </c>
      <c r="C17" s="24">
        <v>229513.62</v>
      </c>
      <c r="D17" s="24">
        <v>229513.62</v>
      </c>
      <c r="E17" s="24">
        <v>229513.62</v>
      </c>
      <c r="F17" s="24"/>
      <c r="G17" s="24"/>
      <c r="H17" s="24"/>
      <c r="I17" s="24"/>
      <c r="J17" s="24"/>
      <c r="K17" s="24"/>
      <c r="L17" s="24"/>
      <c r="M17" s="24"/>
      <c r="N17" s="24"/>
      <c r="O17" s="24"/>
    </row>
    <row r="18" ht="18.75" customHeight="1" spans="1:15">
      <c r="A18" s="178" t="s">
        <v>104</v>
      </c>
      <c r="B18" s="214" t="s">
        <v>105</v>
      </c>
      <c r="C18" s="24">
        <v>229513.62</v>
      </c>
      <c r="D18" s="24">
        <v>229513.62</v>
      </c>
      <c r="E18" s="24">
        <v>229513.62</v>
      </c>
      <c r="F18" s="24"/>
      <c r="G18" s="24"/>
      <c r="H18" s="24"/>
      <c r="I18" s="24"/>
      <c r="J18" s="24"/>
      <c r="K18" s="24"/>
      <c r="L18" s="24"/>
      <c r="M18" s="24"/>
      <c r="N18" s="24"/>
      <c r="O18" s="24"/>
    </row>
    <row r="19" ht="18.75" customHeight="1" spans="1:15">
      <c r="A19" s="180" t="s">
        <v>106</v>
      </c>
      <c r="B19" s="215" t="s">
        <v>107</v>
      </c>
      <c r="C19" s="24">
        <v>149564.34</v>
      </c>
      <c r="D19" s="24">
        <v>149564.34</v>
      </c>
      <c r="E19" s="24">
        <v>149564.34</v>
      </c>
      <c r="F19" s="24"/>
      <c r="G19" s="24"/>
      <c r="H19" s="24"/>
      <c r="I19" s="24"/>
      <c r="J19" s="24"/>
      <c r="K19" s="24"/>
      <c r="L19" s="24"/>
      <c r="M19" s="24"/>
      <c r="N19" s="24"/>
      <c r="O19" s="24"/>
    </row>
    <row r="20" ht="18.75" customHeight="1" spans="1:15">
      <c r="A20" s="180" t="s">
        <v>108</v>
      </c>
      <c r="B20" s="215" t="s">
        <v>109</v>
      </c>
      <c r="C20" s="24">
        <v>69136.2</v>
      </c>
      <c r="D20" s="24">
        <v>69136.2</v>
      </c>
      <c r="E20" s="24">
        <v>69136.2</v>
      </c>
      <c r="F20" s="24"/>
      <c r="G20" s="24"/>
      <c r="H20" s="24"/>
      <c r="I20" s="24"/>
      <c r="J20" s="24"/>
      <c r="K20" s="24"/>
      <c r="L20" s="24"/>
      <c r="M20" s="24"/>
      <c r="N20" s="24"/>
      <c r="O20" s="24"/>
    </row>
    <row r="21" ht="18.75" customHeight="1" spans="1:15">
      <c r="A21" s="180" t="s">
        <v>110</v>
      </c>
      <c r="B21" s="215" t="s">
        <v>111</v>
      </c>
      <c r="C21" s="24">
        <v>10813.08</v>
      </c>
      <c r="D21" s="24">
        <v>10813.08</v>
      </c>
      <c r="E21" s="24">
        <v>10813.08</v>
      </c>
      <c r="F21" s="24"/>
      <c r="G21" s="24"/>
      <c r="H21" s="24"/>
      <c r="I21" s="24"/>
      <c r="J21" s="24"/>
      <c r="K21" s="24"/>
      <c r="L21" s="24"/>
      <c r="M21" s="24"/>
      <c r="N21" s="24"/>
      <c r="O21" s="24"/>
    </row>
    <row r="22" ht="18.75" customHeight="1" spans="1:15">
      <c r="A22" s="133" t="s">
        <v>112</v>
      </c>
      <c r="B22" s="163" t="s">
        <v>113</v>
      </c>
      <c r="C22" s="24">
        <v>243168.48</v>
      </c>
      <c r="D22" s="24">
        <v>243168.48</v>
      </c>
      <c r="E22" s="24">
        <v>243168.48</v>
      </c>
      <c r="F22" s="24"/>
      <c r="G22" s="24"/>
      <c r="H22" s="24"/>
      <c r="I22" s="24"/>
      <c r="J22" s="24"/>
      <c r="K22" s="24"/>
      <c r="L22" s="24"/>
      <c r="M22" s="24"/>
      <c r="N22" s="24"/>
      <c r="O22" s="24"/>
    </row>
    <row r="23" ht="18.75" customHeight="1" spans="1:15">
      <c r="A23" s="178" t="s">
        <v>114</v>
      </c>
      <c r="B23" s="214" t="s">
        <v>115</v>
      </c>
      <c r="C23" s="24">
        <v>243168.48</v>
      </c>
      <c r="D23" s="24">
        <v>243168.48</v>
      </c>
      <c r="E23" s="24">
        <v>243168.48</v>
      </c>
      <c r="F23" s="24"/>
      <c r="G23" s="24"/>
      <c r="H23" s="24"/>
      <c r="I23" s="24"/>
      <c r="J23" s="24"/>
      <c r="K23" s="24"/>
      <c r="L23" s="24"/>
      <c r="M23" s="24"/>
      <c r="N23" s="24"/>
      <c r="O23" s="24"/>
    </row>
    <row r="24" ht="18.75" customHeight="1" spans="1:15">
      <c r="A24" s="180" t="s">
        <v>116</v>
      </c>
      <c r="B24" s="215" t="s">
        <v>117</v>
      </c>
      <c r="C24" s="24">
        <v>243168.48</v>
      </c>
      <c r="D24" s="24">
        <v>243168.48</v>
      </c>
      <c r="E24" s="24">
        <v>243168.48</v>
      </c>
      <c r="F24" s="24"/>
      <c r="G24" s="24"/>
      <c r="H24" s="24"/>
      <c r="I24" s="24"/>
      <c r="J24" s="24"/>
      <c r="K24" s="24"/>
      <c r="L24" s="24"/>
      <c r="M24" s="24"/>
      <c r="N24" s="24"/>
      <c r="O24" s="24"/>
    </row>
    <row r="25" ht="18.75" customHeight="1" spans="1:15">
      <c r="A25" s="182" t="s">
        <v>118</v>
      </c>
      <c r="B25" s="183" t="s">
        <v>118</v>
      </c>
      <c r="C25" s="24">
        <v>7347442.05</v>
      </c>
      <c r="D25" s="24">
        <v>4247442.05</v>
      </c>
      <c r="E25" s="24">
        <v>3447442.05</v>
      </c>
      <c r="F25" s="24">
        <v>800000</v>
      </c>
      <c r="G25" s="24"/>
      <c r="H25" s="24"/>
      <c r="I25" s="24"/>
      <c r="J25" s="24">
        <v>3100000</v>
      </c>
      <c r="K25" s="24"/>
      <c r="L25" s="24"/>
      <c r="M25" s="24">
        <v>3100000</v>
      </c>
      <c r="N25" s="24"/>
      <c r="O25" s="24"/>
    </row>
  </sheetData>
  <mergeCells count="11">
    <mergeCell ref="A3:O3"/>
    <mergeCell ref="A4:L4"/>
    <mergeCell ref="D5:F5"/>
    <mergeCell ref="J5:O5"/>
    <mergeCell ref="A25:B2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4" activePane="bottomLeft" state="frozen"/>
      <selection/>
      <selection pane="bottomLeft" activeCell="D15" sqref="D1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119</v>
      </c>
    </row>
    <row r="3" ht="36" customHeight="1" spans="1:4">
      <c r="A3" s="6" t="str">
        <f>"2025"&amp;"年部门财政拨款收支预算总表"</f>
        <v>2025年部门财政拨款收支预算总表</v>
      </c>
      <c r="B3" s="161"/>
      <c r="C3" s="161"/>
      <c r="D3" s="161"/>
    </row>
    <row r="4" ht="18.75" customHeight="1" spans="1:4">
      <c r="A4" s="8" t="str">
        <f>"单位名称："&amp;"临沧市文物管理所"</f>
        <v>单位名称：临沧市文物管理所</v>
      </c>
      <c r="B4" s="162"/>
      <c r="C4" s="162"/>
      <c r="D4" s="41" t="s">
        <v>1</v>
      </c>
    </row>
    <row r="5" ht="18.75" customHeight="1" spans="1:4">
      <c r="A5" s="13" t="s">
        <v>2</v>
      </c>
      <c r="B5" s="15"/>
      <c r="C5" s="13" t="s">
        <v>3</v>
      </c>
      <c r="D5" s="15"/>
    </row>
    <row r="6" ht="18.75" customHeight="1" spans="1:4">
      <c r="A6" s="31" t="s">
        <v>4</v>
      </c>
      <c r="B6" s="109" t="str">
        <f t="shared" ref="B6:D6" si="0">"2025"&amp;"年预算数"</f>
        <v>2025年预算数</v>
      </c>
      <c r="C6" s="31" t="s">
        <v>120</v>
      </c>
      <c r="D6" s="109" t="str">
        <f t="shared" si="0"/>
        <v>2025年预算数</v>
      </c>
    </row>
    <row r="7" ht="18.75" customHeight="1" spans="1:4">
      <c r="A7" s="33"/>
      <c r="B7" s="19"/>
      <c r="C7" s="33"/>
      <c r="D7" s="19"/>
    </row>
    <row r="8" ht="18.75" customHeight="1" spans="1:4">
      <c r="A8" s="163" t="s">
        <v>121</v>
      </c>
      <c r="B8" s="24">
        <v>4247442.05</v>
      </c>
      <c r="C8" s="23" t="s">
        <v>122</v>
      </c>
      <c r="D8" s="24">
        <v>4247442.05</v>
      </c>
    </row>
    <row r="9" ht="18.75" customHeight="1" spans="1:4">
      <c r="A9" s="164" t="s">
        <v>123</v>
      </c>
      <c r="B9" s="24">
        <v>4247442.05</v>
      </c>
      <c r="C9" s="23" t="s">
        <v>124</v>
      </c>
      <c r="D9" s="24"/>
    </row>
    <row r="10" ht="18.75" customHeight="1" spans="1:4">
      <c r="A10" s="164" t="s">
        <v>125</v>
      </c>
      <c r="B10" s="24"/>
      <c r="C10" s="23" t="s">
        <v>126</v>
      </c>
      <c r="D10" s="24"/>
    </row>
    <row r="11" ht="18.75" customHeight="1" spans="1:4">
      <c r="A11" s="164" t="s">
        <v>127</v>
      </c>
      <c r="B11" s="24"/>
      <c r="C11" s="23" t="s">
        <v>128</v>
      </c>
      <c r="D11" s="24"/>
    </row>
    <row r="12" ht="18.75" customHeight="1" spans="1:4">
      <c r="A12" s="165" t="s">
        <v>129</v>
      </c>
      <c r="B12" s="24"/>
      <c r="C12" s="166" t="s">
        <v>130</v>
      </c>
      <c r="D12" s="24"/>
    </row>
    <row r="13" ht="18.75" customHeight="1" spans="1:4">
      <c r="A13" s="167" t="s">
        <v>123</v>
      </c>
      <c r="B13" s="24"/>
      <c r="C13" s="168" t="s">
        <v>131</v>
      </c>
      <c r="D13" s="24"/>
    </row>
    <row r="14" ht="18.75" customHeight="1" spans="1:4">
      <c r="A14" s="167" t="s">
        <v>125</v>
      </c>
      <c r="B14" s="24"/>
      <c r="C14" s="168" t="s">
        <v>132</v>
      </c>
      <c r="D14" s="24"/>
    </row>
    <row r="15" ht="18.75" customHeight="1" spans="1:4">
      <c r="A15" s="167" t="s">
        <v>127</v>
      </c>
      <c r="B15" s="24"/>
      <c r="C15" s="168" t="s">
        <v>133</v>
      </c>
      <c r="D15" s="24">
        <v>3367917.11</v>
      </c>
    </row>
    <row r="16" ht="18.75" customHeight="1" spans="1:4">
      <c r="A16" s="167" t="s">
        <v>26</v>
      </c>
      <c r="B16" s="24"/>
      <c r="C16" s="168" t="s">
        <v>134</v>
      </c>
      <c r="D16" s="24">
        <v>406842.84</v>
      </c>
    </row>
    <row r="17" ht="18.75" customHeight="1" spans="1:4">
      <c r="A17" s="167" t="s">
        <v>26</v>
      </c>
      <c r="B17" s="24" t="s">
        <v>26</v>
      </c>
      <c r="C17" s="168" t="s">
        <v>135</v>
      </c>
      <c r="D17" s="24">
        <v>229513.62</v>
      </c>
    </row>
    <row r="18" ht="18.75" customHeight="1" spans="1:4">
      <c r="A18" s="169" t="s">
        <v>26</v>
      </c>
      <c r="B18" s="24" t="s">
        <v>26</v>
      </c>
      <c r="C18" s="168" t="s">
        <v>136</v>
      </c>
      <c r="D18" s="24"/>
    </row>
    <row r="19" ht="18.75" customHeight="1" spans="1:4">
      <c r="A19" s="169" t="s">
        <v>26</v>
      </c>
      <c r="B19" s="24" t="s">
        <v>26</v>
      </c>
      <c r="C19" s="168" t="s">
        <v>137</v>
      </c>
      <c r="D19" s="24"/>
    </row>
    <row r="20" ht="18.75" customHeight="1" spans="1:4">
      <c r="A20" s="170" t="s">
        <v>26</v>
      </c>
      <c r="B20" s="24" t="s">
        <v>26</v>
      </c>
      <c r="C20" s="168" t="s">
        <v>138</v>
      </c>
      <c r="D20" s="24"/>
    </row>
    <row r="21" ht="18.75" customHeight="1" spans="1:4">
      <c r="A21" s="170" t="s">
        <v>26</v>
      </c>
      <c r="B21" s="24" t="s">
        <v>26</v>
      </c>
      <c r="C21" s="168" t="s">
        <v>139</v>
      </c>
      <c r="D21" s="24"/>
    </row>
    <row r="22" ht="18.75" customHeight="1" spans="1:4">
      <c r="A22" s="170" t="s">
        <v>26</v>
      </c>
      <c r="B22" s="24" t="s">
        <v>26</v>
      </c>
      <c r="C22" s="168" t="s">
        <v>140</v>
      </c>
      <c r="D22" s="24"/>
    </row>
    <row r="23" ht="18.75" customHeight="1" spans="1:4">
      <c r="A23" s="170" t="s">
        <v>26</v>
      </c>
      <c r="B23" s="24" t="s">
        <v>26</v>
      </c>
      <c r="C23" s="168" t="s">
        <v>141</v>
      </c>
      <c r="D23" s="24"/>
    </row>
    <row r="24" ht="18.75" customHeight="1" spans="1:4">
      <c r="A24" s="170" t="s">
        <v>26</v>
      </c>
      <c r="B24" s="24" t="s">
        <v>26</v>
      </c>
      <c r="C24" s="168" t="s">
        <v>142</v>
      </c>
      <c r="D24" s="24"/>
    </row>
    <row r="25" ht="18.75" customHeight="1" spans="1:4">
      <c r="A25" s="170" t="s">
        <v>26</v>
      </c>
      <c r="B25" s="24" t="s">
        <v>26</v>
      </c>
      <c r="C25" s="168" t="s">
        <v>143</v>
      </c>
      <c r="D25" s="24"/>
    </row>
    <row r="26" ht="18.75" customHeight="1" spans="1:4">
      <c r="A26" s="170" t="s">
        <v>26</v>
      </c>
      <c r="B26" s="24" t="s">
        <v>26</v>
      </c>
      <c r="C26" s="168" t="s">
        <v>144</v>
      </c>
      <c r="D26" s="24"/>
    </row>
    <row r="27" ht="18.75" customHeight="1" spans="1:4">
      <c r="A27" s="170" t="s">
        <v>26</v>
      </c>
      <c r="B27" s="24" t="s">
        <v>26</v>
      </c>
      <c r="C27" s="168" t="s">
        <v>145</v>
      </c>
      <c r="D27" s="24">
        <v>243168.48</v>
      </c>
    </row>
    <row r="28" ht="18.75" customHeight="1" spans="1:4">
      <c r="A28" s="170" t="s">
        <v>26</v>
      </c>
      <c r="B28" s="24" t="s">
        <v>26</v>
      </c>
      <c r="C28" s="168" t="s">
        <v>146</v>
      </c>
      <c r="D28" s="24"/>
    </row>
    <row r="29" ht="18.75" customHeight="1" spans="1:4">
      <c r="A29" s="170" t="s">
        <v>26</v>
      </c>
      <c r="B29" s="24" t="s">
        <v>26</v>
      </c>
      <c r="C29" s="168" t="s">
        <v>147</v>
      </c>
      <c r="D29" s="24"/>
    </row>
    <row r="30" ht="18.75" customHeight="1" spans="1:4">
      <c r="A30" s="170" t="s">
        <v>26</v>
      </c>
      <c r="B30" s="24" t="s">
        <v>26</v>
      </c>
      <c r="C30" s="168" t="s">
        <v>148</v>
      </c>
      <c r="D30" s="24"/>
    </row>
    <row r="31" ht="18.75" customHeight="1" spans="1:4">
      <c r="A31" s="170" t="s">
        <v>26</v>
      </c>
      <c r="B31" s="24" t="s">
        <v>26</v>
      </c>
      <c r="C31" s="168" t="s">
        <v>149</v>
      </c>
      <c r="D31" s="24"/>
    </row>
    <row r="32" ht="18.75" customHeight="1" spans="1:4">
      <c r="A32" s="171" t="s">
        <v>26</v>
      </c>
      <c r="B32" s="24" t="s">
        <v>26</v>
      </c>
      <c r="C32" s="168" t="s">
        <v>150</v>
      </c>
      <c r="D32" s="24"/>
    </row>
    <row r="33" ht="18.75" customHeight="1" spans="1:4">
      <c r="A33" s="171" t="s">
        <v>26</v>
      </c>
      <c r="B33" s="24" t="s">
        <v>26</v>
      </c>
      <c r="C33" s="168" t="s">
        <v>151</v>
      </c>
      <c r="D33" s="24"/>
    </row>
    <row r="34" ht="18.75" customHeight="1" spans="1:4">
      <c r="A34" s="171" t="s">
        <v>26</v>
      </c>
      <c r="B34" s="24" t="s">
        <v>26</v>
      </c>
      <c r="C34" s="168" t="s">
        <v>152</v>
      </c>
      <c r="D34" s="24"/>
    </row>
    <row r="35" ht="18.75" customHeight="1" spans="1:4">
      <c r="A35" s="171"/>
      <c r="B35" s="24"/>
      <c r="C35" s="168" t="s">
        <v>153</v>
      </c>
      <c r="D35" s="24"/>
    </row>
    <row r="36" ht="18.75" customHeight="1" spans="1:4">
      <c r="A36" s="171" t="s">
        <v>26</v>
      </c>
      <c r="B36" s="24" t="s">
        <v>26</v>
      </c>
      <c r="C36" s="168" t="s">
        <v>154</v>
      </c>
      <c r="D36" s="24"/>
    </row>
    <row r="37" ht="18.75" customHeight="1" spans="1:4">
      <c r="A37" s="57" t="s">
        <v>155</v>
      </c>
      <c r="B37" s="172">
        <v>4247442.05</v>
      </c>
      <c r="C37" s="173" t="s">
        <v>52</v>
      </c>
      <c r="D37" s="172">
        <v>4247442.05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pane ySplit="1" topLeftCell="A2" activePane="bottomLeft" state="frozen"/>
      <selection/>
      <selection pane="bottomLeft" activeCell="C11" sqref="C1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9"/>
      <c r="G2" s="41" t="s">
        <v>156</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"单位名称："&amp;"临沧市文物管理所"</f>
        <v>单位名称：临沧市文物管理所</v>
      </c>
      <c r="B4" s="29"/>
      <c r="C4" s="30"/>
      <c r="D4" s="30"/>
      <c r="E4" s="30"/>
      <c r="F4" s="104"/>
      <c r="G4" s="41" t="s">
        <v>1</v>
      </c>
    </row>
    <row r="5" ht="20.25" customHeight="1" spans="1:7">
      <c r="A5" s="154" t="s">
        <v>157</v>
      </c>
      <c r="B5" s="155"/>
      <c r="C5" s="109" t="s">
        <v>56</v>
      </c>
      <c r="D5" s="131" t="s">
        <v>75</v>
      </c>
      <c r="E5" s="14"/>
      <c r="F5" s="15"/>
      <c r="G5" s="124" t="s">
        <v>76</v>
      </c>
    </row>
    <row r="6" ht="20.25" customHeight="1" spans="1:7">
      <c r="A6" s="156" t="s">
        <v>73</v>
      </c>
      <c r="B6" s="156" t="s">
        <v>74</v>
      </c>
      <c r="C6" s="33"/>
      <c r="D6" s="66" t="s">
        <v>58</v>
      </c>
      <c r="E6" s="66" t="s">
        <v>158</v>
      </c>
      <c r="F6" s="66" t="s">
        <v>159</v>
      </c>
      <c r="G6" s="97"/>
    </row>
    <row r="7" ht="19.5" customHeight="1" spans="1:7">
      <c r="A7" s="156" t="s">
        <v>160</v>
      </c>
      <c r="B7" s="156" t="s">
        <v>161</v>
      </c>
      <c r="C7" s="156" t="s">
        <v>162</v>
      </c>
      <c r="D7" s="66">
        <v>4</v>
      </c>
      <c r="E7" s="157" t="s">
        <v>163</v>
      </c>
      <c r="F7" s="157" t="s">
        <v>164</v>
      </c>
      <c r="G7" s="156" t="s">
        <v>165</v>
      </c>
    </row>
    <row r="8" ht="18" customHeight="1" spans="1:7">
      <c r="A8" s="34" t="s">
        <v>84</v>
      </c>
      <c r="B8" s="34" t="s">
        <v>85</v>
      </c>
      <c r="C8" s="24">
        <v>3367917.11</v>
      </c>
      <c r="D8" s="24">
        <v>2567917.11</v>
      </c>
      <c r="E8" s="24">
        <v>2437186.07</v>
      </c>
      <c r="F8" s="24">
        <v>130731.04</v>
      </c>
      <c r="G8" s="24">
        <v>800000</v>
      </c>
    </row>
    <row r="9" ht="18" customHeight="1" spans="1:7">
      <c r="A9" s="120" t="s">
        <v>86</v>
      </c>
      <c r="B9" s="120" t="s">
        <v>87</v>
      </c>
      <c r="C9" s="24">
        <v>3367917.11</v>
      </c>
      <c r="D9" s="24">
        <v>2567917.11</v>
      </c>
      <c r="E9" s="24">
        <v>2437186.07</v>
      </c>
      <c r="F9" s="24">
        <v>130731.04</v>
      </c>
      <c r="G9" s="24">
        <v>800000</v>
      </c>
    </row>
    <row r="10" ht="18" customHeight="1" spans="1:7">
      <c r="A10" s="158" t="s">
        <v>88</v>
      </c>
      <c r="B10" s="158" t="s">
        <v>89</v>
      </c>
      <c r="C10" s="24">
        <v>2567917.11</v>
      </c>
      <c r="D10" s="24">
        <v>2567917.11</v>
      </c>
      <c r="E10" s="24">
        <v>2437186.07</v>
      </c>
      <c r="F10" s="24">
        <v>130731.04</v>
      </c>
      <c r="G10" s="24"/>
    </row>
    <row r="11" ht="18" customHeight="1" spans="1:7">
      <c r="A11" s="158" t="s">
        <v>90</v>
      </c>
      <c r="B11" s="158" t="s">
        <v>91</v>
      </c>
      <c r="C11" s="24">
        <v>600000</v>
      </c>
      <c r="D11" s="24"/>
      <c r="E11" s="24"/>
      <c r="F11" s="24"/>
      <c r="G11" s="24">
        <v>600000</v>
      </c>
    </row>
    <row r="12" ht="18" customHeight="1" spans="1:7">
      <c r="A12" s="158" t="s">
        <v>92</v>
      </c>
      <c r="B12" s="158" t="s">
        <v>93</v>
      </c>
      <c r="C12" s="24">
        <v>200000</v>
      </c>
      <c r="D12" s="24"/>
      <c r="E12" s="24"/>
      <c r="F12" s="24"/>
      <c r="G12" s="24">
        <v>200000</v>
      </c>
    </row>
    <row r="13" ht="18" customHeight="1" spans="1:7">
      <c r="A13" s="34" t="s">
        <v>94</v>
      </c>
      <c r="B13" s="34" t="s">
        <v>95</v>
      </c>
      <c r="C13" s="24">
        <v>406842.84</v>
      </c>
      <c r="D13" s="24">
        <v>406842.84</v>
      </c>
      <c r="E13" s="24">
        <v>405042.84</v>
      </c>
      <c r="F13" s="24">
        <v>1800</v>
      </c>
      <c r="G13" s="24"/>
    </row>
    <row r="14" ht="18" customHeight="1" spans="1:7">
      <c r="A14" s="120" t="s">
        <v>96</v>
      </c>
      <c r="B14" s="120" t="s">
        <v>97</v>
      </c>
      <c r="C14" s="24">
        <v>406842.84</v>
      </c>
      <c r="D14" s="24">
        <v>406842.84</v>
      </c>
      <c r="E14" s="24">
        <v>405042.84</v>
      </c>
      <c r="F14" s="24">
        <v>1800</v>
      </c>
      <c r="G14" s="24"/>
    </row>
    <row r="15" ht="18" customHeight="1" spans="1:7">
      <c r="A15" s="158" t="s">
        <v>98</v>
      </c>
      <c r="B15" s="158" t="s">
        <v>99</v>
      </c>
      <c r="C15" s="24">
        <v>69796.44</v>
      </c>
      <c r="D15" s="24">
        <v>69796.44</v>
      </c>
      <c r="E15" s="24">
        <v>67996.44</v>
      </c>
      <c r="F15" s="24">
        <v>1800</v>
      </c>
      <c r="G15" s="24"/>
    </row>
    <row r="16" ht="18" customHeight="1" spans="1:7">
      <c r="A16" s="158" t="s">
        <v>100</v>
      </c>
      <c r="B16" s="158" t="s">
        <v>101</v>
      </c>
      <c r="C16" s="24">
        <v>337046.4</v>
      </c>
      <c r="D16" s="24">
        <v>337046.4</v>
      </c>
      <c r="E16" s="24">
        <v>337046.4</v>
      </c>
      <c r="F16" s="24"/>
      <c r="G16" s="24"/>
    </row>
    <row r="17" ht="18" customHeight="1" spans="1:7">
      <c r="A17" s="34" t="s">
        <v>102</v>
      </c>
      <c r="B17" s="34" t="s">
        <v>103</v>
      </c>
      <c r="C17" s="24">
        <v>229513.62</v>
      </c>
      <c r="D17" s="24">
        <v>229513.62</v>
      </c>
      <c r="E17" s="24">
        <v>229513.62</v>
      </c>
      <c r="F17" s="24"/>
      <c r="G17" s="24"/>
    </row>
    <row r="18" ht="18" customHeight="1" spans="1:7">
      <c r="A18" s="120" t="s">
        <v>104</v>
      </c>
      <c r="B18" s="120" t="s">
        <v>105</v>
      </c>
      <c r="C18" s="24">
        <v>229513.62</v>
      </c>
      <c r="D18" s="24">
        <v>229513.62</v>
      </c>
      <c r="E18" s="24">
        <v>229513.62</v>
      </c>
      <c r="F18" s="24"/>
      <c r="G18" s="24"/>
    </row>
    <row r="19" ht="18" customHeight="1" spans="1:7">
      <c r="A19" s="158" t="s">
        <v>106</v>
      </c>
      <c r="B19" s="158" t="s">
        <v>107</v>
      </c>
      <c r="C19" s="24">
        <v>149564.34</v>
      </c>
      <c r="D19" s="24">
        <v>149564.34</v>
      </c>
      <c r="E19" s="24">
        <v>149564.34</v>
      </c>
      <c r="F19" s="24"/>
      <c r="G19" s="24"/>
    </row>
    <row r="20" ht="18" customHeight="1" spans="1:7">
      <c r="A20" s="158" t="s">
        <v>108</v>
      </c>
      <c r="B20" s="158" t="s">
        <v>109</v>
      </c>
      <c r="C20" s="24">
        <v>69136.2</v>
      </c>
      <c r="D20" s="24">
        <v>69136.2</v>
      </c>
      <c r="E20" s="24">
        <v>69136.2</v>
      </c>
      <c r="F20" s="24"/>
      <c r="G20" s="24"/>
    </row>
    <row r="21" ht="18" customHeight="1" spans="1:7">
      <c r="A21" s="158" t="s">
        <v>110</v>
      </c>
      <c r="B21" s="158" t="s">
        <v>111</v>
      </c>
      <c r="C21" s="24">
        <v>10813.08</v>
      </c>
      <c r="D21" s="24">
        <v>10813.08</v>
      </c>
      <c r="E21" s="24">
        <v>10813.08</v>
      </c>
      <c r="F21" s="24"/>
      <c r="G21" s="24"/>
    </row>
    <row r="22" ht="18" customHeight="1" spans="1:7">
      <c r="A22" s="34" t="s">
        <v>112</v>
      </c>
      <c r="B22" s="34" t="s">
        <v>113</v>
      </c>
      <c r="C22" s="24">
        <v>243168.48</v>
      </c>
      <c r="D22" s="24">
        <v>243168.48</v>
      </c>
      <c r="E22" s="24">
        <v>243168.48</v>
      </c>
      <c r="F22" s="24"/>
      <c r="G22" s="24"/>
    </row>
    <row r="23" ht="18" customHeight="1" spans="1:7">
      <c r="A23" s="120" t="s">
        <v>114</v>
      </c>
      <c r="B23" s="120" t="s">
        <v>115</v>
      </c>
      <c r="C23" s="24">
        <v>243168.48</v>
      </c>
      <c r="D23" s="24">
        <v>243168.48</v>
      </c>
      <c r="E23" s="24">
        <v>243168.48</v>
      </c>
      <c r="F23" s="24"/>
      <c r="G23" s="24"/>
    </row>
    <row r="24" ht="18" customHeight="1" spans="1:7">
      <c r="A24" s="158" t="s">
        <v>116</v>
      </c>
      <c r="B24" s="158" t="s">
        <v>117</v>
      </c>
      <c r="C24" s="24">
        <v>243168.48</v>
      </c>
      <c r="D24" s="24">
        <v>243168.48</v>
      </c>
      <c r="E24" s="24">
        <v>243168.48</v>
      </c>
      <c r="F24" s="24"/>
      <c r="G24" s="24"/>
    </row>
    <row r="25" ht="18" customHeight="1" spans="1:7">
      <c r="A25" s="159" t="s">
        <v>118</v>
      </c>
      <c r="B25" s="160" t="s">
        <v>118</v>
      </c>
      <c r="C25" s="24">
        <v>4247442.05</v>
      </c>
      <c r="D25" s="24">
        <v>3447442.05</v>
      </c>
      <c r="E25" s="24">
        <v>3314911.01</v>
      </c>
      <c r="F25" s="24">
        <v>132531.04</v>
      </c>
      <c r="G25" s="24">
        <v>800000</v>
      </c>
    </row>
  </sheetData>
  <mergeCells count="7">
    <mergeCell ref="A3:G3"/>
    <mergeCell ref="A4:E4"/>
    <mergeCell ref="A5:B5"/>
    <mergeCell ref="D5:F5"/>
    <mergeCell ref="A25:B2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G32" sqref="G32"/>
    </sheetView>
  </sheetViews>
  <sheetFormatPr defaultColWidth="9.14285714285714" defaultRowHeight="14.25" customHeight="1" outlineLevelCol="6"/>
  <cols>
    <col min="1" max="1" width="23.5714285714286" customWidth="1"/>
    <col min="2" max="7" width="22.847619047619" customWidth="1"/>
  </cols>
  <sheetData>
    <row r="1" customHeight="1" spans="1:7">
      <c r="A1" s="139"/>
      <c r="B1" s="139"/>
      <c r="C1" s="139"/>
      <c r="D1" s="139"/>
      <c r="E1" s="139"/>
      <c r="F1" s="139"/>
      <c r="G1" s="139"/>
    </row>
    <row r="2" ht="15" customHeight="1" spans="1:7">
      <c r="A2" s="140"/>
      <c r="B2" s="141"/>
      <c r="C2" s="142"/>
      <c r="D2" s="64"/>
      <c r="G2" s="90" t="s">
        <v>166</v>
      </c>
    </row>
    <row r="3" ht="39" customHeight="1" spans="1:7">
      <c r="A3" s="129" t="str">
        <f>"2025"&amp;"年“三公”经费支出预算表"</f>
        <v>2025年“三公”经费支出预算表</v>
      </c>
      <c r="B3" s="53"/>
      <c r="C3" s="53"/>
      <c r="D3" s="53"/>
      <c r="E3" s="53"/>
      <c r="F3" s="53"/>
      <c r="G3" s="53"/>
    </row>
    <row r="4" ht="18.75" customHeight="1" spans="1:7">
      <c r="A4" s="43" t="str">
        <f>"单位名称："&amp;"临沧市文物管理所"</f>
        <v>单位名称：临沧市文物管理所</v>
      </c>
      <c r="B4" s="141"/>
      <c r="C4" s="142"/>
      <c r="D4" s="64"/>
      <c r="E4" s="30"/>
      <c r="G4" s="90" t="s">
        <v>167</v>
      </c>
    </row>
    <row r="5" ht="18.75" customHeight="1" spans="1:7">
      <c r="A5" s="11" t="s">
        <v>168</v>
      </c>
      <c r="B5" s="11" t="s">
        <v>169</v>
      </c>
      <c r="C5" s="31" t="s">
        <v>170</v>
      </c>
      <c r="D5" s="13" t="s">
        <v>171</v>
      </c>
      <c r="E5" s="14"/>
      <c r="F5" s="15"/>
      <c r="G5" s="31" t="s">
        <v>172</v>
      </c>
    </row>
    <row r="6" ht="18.75" customHeight="1" spans="1:7">
      <c r="A6" s="18"/>
      <c r="B6" s="143"/>
      <c r="C6" s="33"/>
      <c r="D6" s="66" t="s">
        <v>58</v>
      </c>
      <c r="E6" s="66" t="s">
        <v>173</v>
      </c>
      <c r="F6" s="66" t="s">
        <v>174</v>
      </c>
      <c r="G6" s="33"/>
    </row>
    <row r="7" ht="18.75" customHeight="1" spans="1:7">
      <c r="A7" s="144">
        <v>1</v>
      </c>
      <c r="B7" s="145">
        <v>1</v>
      </c>
      <c r="C7" s="146">
        <v>2</v>
      </c>
      <c r="D7" s="147">
        <v>3</v>
      </c>
      <c r="E7" s="147">
        <v>4</v>
      </c>
      <c r="F7" s="147">
        <v>5</v>
      </c>
      <c r="G7" s="146">
        <v>6</v>
      </c>
    </row>
    <row r="8" ht="18.75" customHeight="1" spans="1:7">
      <c r="A8" s="148" t="s">
        <v>56</v>
      </c>
      <c r="B8" s="149">
        <v>20000</v>
      </c>
      <c r="C8" s="149"/>
      <c r="D8" s="149">
        <v>15000</v>
      </c>
      <c r="E8" s="149"/>
      <c r="F8" s="149">
        <v>15000</v>
      </c>
      <c r="G8" s="149">
        <v>5000</v>
      </c>
    </row>
    <row r="9" ht="18.75" customHeight="1" spans="1:7">
      <c r="A9" s="150" t="s">
        <v>175</v>
      </c>
      <c r="B9" s="149"/>
      <c r="C9" s="149"/>
      <c r="D9" s="149"/>
      <c r="E9" s="149"/>
      <c r="F9" s="149"/>
      <c r="G9" s="149"/>
    </row>
    <row r="10" ht="18.75" customHeight="1" spans="1:7">
      <c r="A10" s="150" t="s">
        <v>176</v>
      </c>
      <c r="B10" s="149">
        <v>20000</v>
      </c>
      <c r="C10" s="149"/>
      <c r="D10" s="149">
        <v>15000</v>
      </c>
      <c r="E10" s="149"/>
      <c r="F10" s="149">
        <v>15000</v>
      </c>
      <c r="G10" s="149">
        <v>5000</v>
      </c>
    </row>
    <row r="11" ht="18.75" customHeight="1" spans="1:7">
      <c r="A11" s="150" t="s">
        <v>177</v>
      </c>
      <c r="B11" s="149"/>
      <c r="C11" s="149"/>
      <c r="D11" s="149"/>
      <c r="E11" s="149"/>
      <c r="F11" s="149"/>
      <c r="G11" s="149"/>
    </row>
    <row r="12" ht="18.75" customHeight="1" spans="1:7">
      <c r="A12" s="150" t="s">
        <v>178</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E1" workbookViewId="0">
      <pane ySplit="1" topLeftCell="A19" activePane="bottomLeft" state="frozen"/>
      <selection/>
      <selection pane="bottomLeft" activeCell="I33" sqref="I3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9"/>
      <c r="I2" s="69"/>
      <c r="J2" s="69"/>
      <c r="K2" s="69"/>
      <c r="L2" s="69"/>
      <c r="M2" s="69"/>
      <c r="N2" s="30"/>
      <c r="O2" s="30"/>
      <c r="P2" s="30"/>
      <c r="Q2" s="69"/>
      <c r="U2" s="127"/>
      <c r="W2" s="40" t="s">
        <v>179</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"单位名称："&amp;"临沧市文物管理所"</f>
        <v>单位名称：临沧市文物管理所</v>
      </c>
      <c r="B4" s="130"/>
      <c r="C4" s="130"/>
      <c r="D4" s="130"/>
      <c r="E4" s="130"/>
      <c r="F4" s="130"/>
      <c r="G4" s="130"/>
      <c r="H4" s="73"/>
      <c r="I4" s="73"/>
      <c r="J4" s="73"/>
      <c r="K4" s="73"/>
      <c r="L4" s="73"/>
      <c r="M4" s="73"/>
      <c r="N4" s="96"/>
      <c r="O4" s="96"/>
      <c r="P4" s="96"/>
      <c r="Q4" s="73"/>
      <c r="U4" s="127"/>
      <c r="W4" s="40" t="s">
        <v>167</v>
      </c>
    </row>
    <row r="5" ht="18" customHeight="1" spans="1:23">
      <c r="A5" s="11" t="s">
        <v>180</v>
      </c>
      <c r="B5" s="11" t="s">
        <v>181</v>
      </c>
      <c r="C5" s="11" t="s">
        <v>182</v>
      </c>
      <c r="D5" s="11" t="s">
        <v>183</v>
      </c>
      <c r="E5" s="11" t="s">
        <v>184</v>
      </c>
      <c r="F5" s="11" t="s">
        <v>185</v>
      </c>
      <c r="G5" s="11" t="s">
        <v>186</v>
      </c>
      <c r="H5" s="131" t="s">
        <v>187</v>
      </c>
      <c r="I5" s="68" t="s">
        <v>187</v>
      </c>
      <c r="J5" s="68"/>
      <c r="K5" s="68"/>
      <c r="L5" s="68"/>
      <c r="M5" s="68"/>
      <c r="N5" s="14"/>
      <c r="O5" s="14"/>
      <c r="P5" s="14"/>
      <c r="Q5" s="76" t="s">
        <v>62</v>
      </c>
      <c r="R5" s="68" t="s">
        <v>78</v>
      </c>
      <c r="S5" s="68"/>
      <c r="T5" s="68"/>
      <c r="U5" s="68"/>
      <c r="V5" s="68"/>
      <c r="W5" s="136"/>
    </row>
    <row r="6" ht="18" customHeight="1" spans="1:23">
      <c r="A6" s="16"/>
      <c r="B6" s="126"/>
      <c r="C6" s="16"/>
      <c r="D6" s="16"/>
      <c r="E6" s="16"/>
      <c r="F6" s="16"/>
      <c r="G6" s="16"/>
      <c r="H6" s="109" t="s">
        <v>188</v>
      </c>
      <c r="I6" s="131" t="s">
        <v>59</v>
      </c>
      <c r="J6" s="68"/>
      <c r="K6" s="68"/>
      <c r="L6" s="68"/>
      <c r="M6" s="136"/>
      <c r="N6" s="13" t="s">
        <v>189</v>
      </c>
      <c r="O6" s="14"/>
      <c r="P6" s="15"/>
      <c r="Q6" s="11" t="s">
        <v>62</v>
      </c>
      <c r="R6" s="131" t="s">
        <v>78</v>
      </c>
      <c r="S6" s="76" t="s">
        <v>65</v>
      </c>
      <c r="T6" s="68" t="s">
        <v>78</v>
      </c>
      <c r="U6" s="76" t="s">
        <v>67</v>
      </c>
      <c r="V6" s="76" t="s">
        <v>68</v>
      </c>
      <c r="W6" s="138" t="s">
        <v>69</v>
      </c>
    </row>
    <row r="7" ht="18.75" customHeight="1" spans="1:23">
      <c r="A7" s="32"/>
      <c r="B7" s="32"/>
      <c r="C7" s="32"/>
      <c r="D7" s="32"/>
      <c r="E7" s="32"/>
      <c r="F7" s="32"/>
      <c r="G7" s="32"/>
      <c r="H7" s="32"/>
      <c r="I7" s="137" t="s">
        <v>190</v>
      </c>
      <c r="J7" s="11" t="s">
        <v>191</v>
      </c>
      <c r="K7" s="11" t="s">
        <v>192</v>
      </c>
      <c r="L7" s="11" t="s">
        <v>193</v>
      </c>
      <c r="M7" s="11" t="s">
        <v>194</v>
      </c>
      <c r="N7" s="11" t="s">
        <v>59</v>
      </c>
      <c r="O7" s="11" t="s">
        <v>60</v>
      </c>
      <c r="P7" s="11" t="s">
        <v>61</v>
      </c>
      <c r="Q7" s="32"/>
      <c r="R7" s="11" t="s">
        <v>58</v>
      </c>
      <c r="S7" s="11" t="s">
        <v>65</v>
      </c>
      <c r="T7" s="11" t="s">
        <v>195</v>
      </c>
      <c r="U7" s="11" t="s">
        <v>67</v>
      </c>
      <c r="V7" s="11" t="s">
        <v>68</v>
      </c>
      <c r="W7" s="11" t="s">
        <v>69</v>
      </c>
    </row>
    <row r="8" ht="37.5" customHeight="1" spans="1:23">
      <c r="A8" s="112"/>
      <c r="B8" s="112"/>
      <c r="C8" s="112"/>
      <c r="D8" s="112"/>
      <c r="E8" s="112"/>
      <c r="F8" s="112"/>
      <c r="G8" s="112"/>
      <c r="H8" s="112"/>
      <c r="I8" s="95"/>
      <c r="J8" s="18" t="s">
        <v>196</v>
      </c>
      <c r="K8" s="18" t="s">
        <v>192</v>
      </c>
      <c r="L8" s="18" t="s">
        <v>193</v>
      </c>
      <c r="M8" s="18" t="s">
        <v>194</v>
      </c>
      <c r="N8" s="18" t="s">
        <v>192</v>
      </c>
      <c r="O8" s="18" t="s">
        <v>193</v>
      </c>
      <c r="P8" s="18" t="s">
        <v>194</v>
      </c>
      <c r="Q8" s="18" t="s">
        <v>62</v>
      </c>
      <c r="R8" s="18" t="s">
        <v>58</v>
      </c>
      <c r="S8" s="18" t="s">
        <v>65</v>
      </c>
      <c r="T8" s="18" t="s">
        <v>195</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3447442.05</v>
      </c>
      <c r="I10" s="24">
        <v>3447442.05</v>
      </c>
      <c r="J10" s="24"/>
      <c r="K10" s="24"/>
      <c r="L10" s="24">
        <v>3447442.05</v>
      </c>
      <c r="M10" s="24"/>
      <c r="N10" s="24"/>
      <c r="O10" s="24"/>
      <c r="P10" s="24"/>
      <c r="Q10" s="24"/>
      <c r="R10" s="24"/>
      <c r="S10" s="24"/>
      <c r="T10" s="24"/>
      <c r="U10" s="24"/>
      <c r="V10" s="24"/>
      <c r="W10" s="24"/>
    </row>
    <row r="11" ht="21" customHeight="1" spans="1:23">
      <c r="A11" s="133" t="s">
        <v>71</v>
      </c>
      <c r="B11" s="22" t="s">
        <v>197</v>
      </c>
      <c r="C11" s="22" t="s">
        <v>198</v>
      </c>
      <c r="D11" s="22" t="s">
        <v>88</v>
      </c>
      <c r="E11" s="22" t="s">
        <v>89</v>
      </c>
      <c r="F11" s="22" t="s">
        <v>199</v>
      </c>
      <c r="G11" s="22" t="s">
        <v>200</v>
      </c>
      <c r="H11" s="24">
        <v>1026144</v>
      </c>
      <c r="I11" s="24">
        <v>1026144</v>
      </c>
      <c r="J11" s="24"/>
      <c r="K11" s="24"/>
      <c r="L11" s="24">
        <v>1026144</v>
      </c>
      <c r="M11" s="24"/>
      <c r="N11" s="24"/>
      <c r="O11" s="24"/>
      <c r="P11" s="24"/>
      <c r="Q11" s="24"/>
      <c r="R11" s="24"/>
      <c r="S11" s="24"/>
      <c r="T11" s="24"/>
      <c r="U11" s="24"/>
      <c r="V11" s="24"/>
      <c r="W11" s="24"/>
    </row>
    <row r="12" ht="21" customHeight="1" spans="1:23">
      <c r="A12" s="133" t="s">
        <v>71</v>
      </c>
      <c r="B12" s="22" t="s">
        <v>197</v>
      </c>
      <c r="C12" s="22" t="s">
        <v>198</v>
      </c>
      <c r="D12" s="22" t="s">
        <v>88</v>
      </c>
      <c r="E12" s="22" t="s">
        <v>89</v>
      </c>
      <c r="F12" s="22" t="s">
        <v>201</v>
      </c>
      <c r="G12" s="22" t="s">
        <v>202</v>
      </c>
      <c r="H12" s="24">
        <v>78276</v>
      </c>
      <c r="I12" s="24">
        <v>78276</v>
      </c>
      <c r="J12" s="24"/>
      <c r="K12" s="24"/>
      <c r="L12" s="24">
        <v>78276</v>
      </c>
      <c r="M12" s="24"/>
      <c r="N12" s="24"/>
      <c r="O12" s="24"/>
      <c r="P12" s="24"/>
      <c r="Q12" s="24"/>
      <c r="R12" s="24"/>
      <c r="S12" s="24"/>
      <c r="T12" s="24"/>
      <c r="U12" s="24"/>
      <c r="V12" s="24"/>
      <c r="W12" s="24"/>
    </row>
    <row r="13" ht="21" customHeight="1" spans="1:23">
      <c r="A13" s="133" t="s">
        <v>71</v>
      </c>
      <c r="B13" s="22" t="s">
        <v>203</v>
      </c>
      <c r="C13" s="22" t="s">
        <v>204</v>
      </c>
      <c r="D13" s="22" t="s">
        <v>88</v>
      </c>
      <c r="E13" s="22" t="s">
        <v>89</v>
      </c>
      <c r="F13" s="22" t="s">
        <v>205</v>
      </c>
      <c r="G13" s="22" t="s">
        <v>206</v>
      </c>
      <c r="H13" s="24">
        <v>396000</v>
      </c>
      <c r="I13" s="24">
        <v>396000</v>
      </c>
      <c r="J13" s="24"/>
      <c r="K13" s="24"/>
      <c r="L13" s="24">
        <v>396000</v>
      </c>
      <c r="M13" s="24"/>
      <c r="N13" s="24"/>
      <c r="O13" s="24"/>
      <c r="P13" s="24"/>
      <c r="Q13" s="24"/>
      <c r="R13" s="24"/>
      <c r="S13" s="24"/>
      <c r="T13" s="24"/>
      <c r="U13" s="24"/>
      <c r="V13" s="24"/>
      <c r="W13" s="24"/>
    </row>
    <row r="14" ht="21" customHeight="1" spans="1:23">
      <c r="A14" s="133" t="s">
        <v>71</v>
      </c>
      <c r="B14" s="22" t="s">
        <v>197</v>
      </c>
      <c r="C14" s="22" t="s">
        <v>198</v>
      </c>
      <c r="D14" s="22" t="s">
        <v>88</v>
      </c>
      <c r="E14" s="22" t="s">
        <v>89</v>
      </c>
      <c r="F14" s="22" t="s">
        <v>205</v>
      </c>
      <c r="G14" s="22" t="s">
        <v>206</v>
      </c>
      <c r="H14" s="24">
        <v>302580</v>
      </c>
      <c r="I14" s="24">
        <v>302580</v>
      </c>
      <c r="J14" s="24"/>
      <c r="K14" s="24"/>
      <c r="L14" s="24">
        <v>302580</v>
      </c>
      <c r="M14" s="24"/>
      <c r="N14" s="24"/>
      <c r="O14" s="24"/>
      <c r="P14" s="24"/>
      <c r="Q14" s="24"/>
      <c r="R14" s="24"/>
      <c r="S14" s="24"/>
      <c r="T14" s="24"/>
      <c r="U14" s="24"/>
      <c r="V14" s="24"/>
      <c r="W14" s="24"/>
    </row>
    <row r="15" ht="21" customHeight="1" spans="1:23">
      <c r="A15" s="133" t="s">
        <v>71</v>
      </c>
      <c r="B15" s="22" t="s">
        <v>197</v>
      </c>
      <c r="C15" s="22" t="s">
        <v>198</v>
      </c>
      <c r="D15" s="22" t="s">
        <v>88</v>
      </c>
      <c r="E15" s="22" t="s">
        <v>89</v>
      </c>
      <c r="F15" s="22" t="s">
        <v>205</v>
      </c>
      <c r="G15" s="22" t="s">
        <v>206</v>
      </c>
      <c r="H15" s="24">
        <v>236280</v>
      </c>
      <c r="I15" s="24">
        <v>236280</v>
      </c>
      <c r="J15" s="24"/>
      <c r="K15" s="24"/>
      <c r="L15" s="24">
        <v>236280</v>
      </c>
      <c r="M15" s="24"/>
      <c r="N15" s="24"/>
      <c r="O15" s="24"/>
      <c r="P15" s="24"/>
      <c r="Q15" s="24"/>
      <c r="R15" s="24"/>
      <c r="S15" s="24"/>
      <c r="T15" s="24"/>
      <c r="U15" s="24"/>
      <c r="V15" s="24"/>
      <c r="W15" s="24"/>
    </row>
    <row r="16" ht="21" customHeight="1" spans="1:23">
      <c r="A16" s="133" t="s">
        <v>71</v>
      </c>
      <c r="B16" s="22" t="s">
        <v>197</v>
      </c>
      <c r="C16" s="22" t="s">
        <v>198</v>
      </c>
      <c r="D16" s="22" t="s">
        <v>88</v>
      </c>
      <c r="E16" s="22" t="s">
        <v>89</v>
      </c>
      <c r="F16" s="22" t="s">
        <v>205</v>
      </c>
      <c r="G16" s="22" t="s">
        <v>206</v>
      </c>
      <c r="H16" s="24">
        <v>383124</v>
      </c>
      <c r="I16" s="24">
        <v>383124</v>
      </c>
      <c r="J16" s="24"/>
      <c r="K16" s="24"/>
      <c r="L16" s="24">
        <v>383124</v>
      </c>
      <c r="M16" s="24"/>
      <c r="N16" s="24"/>
      <c r="O16" s="24"/>
      <c r="P16" s="24"/>
      <c r="Q16" s="24"/>
      <c r="R16" s="24"/>
      <c r="S16" s="24"/>
      <c r="T16" s="24"/>
      <c r="U16" s="24"/>
      <c r="V16" s="24"/>
      <c r="W16" s="24"/>
    </row>
    <row r="17" ht="21" customHeight="1" spans="1:23">
      <c r="A17" s="133" t="s">
        <v>71</v>
      </c>
      <c r="B17" s="22" t="s">
        <v>207</v>
      </c>
      <c r="C17" s="22" t="s">
        <v>208</v>
      </c>
      <c r="D17" s="22" t="s">
        <v>100</v>
      </c>
      <c r="E17" s="22" t="s">
        <v>101</v>
      </c>
      <c r="F17" s="22" t="s">
        <v>209</v>
      </c>
      <c r="G17" s="22" t="s">
        <v>210</v>
      </c>
      <c r="H17" s="24"/>
      <c r="I17" s="24"/>
      <c r="J17" s="24"/>
      <c r="K17" s="24"/>
      <c r="L17" s="24"/>
      <c r="M17" s="24"/>
      <c r="N17" s="24"/>
      <c r="O17" s="24"/>
      <c r="P17" s="24"/>
      <c r="Q17" s="24"/>
      <c r="R17" s="24"/>
      <c r="S17" s="24"/>
      <c r="T17" s="24"/>
      <c r="U17" s="24"/>
      <c r="V17" s="24"/>
      <c r="W17" s="24"/>
    </row>
    <row r="18" ht="21" customHeight="1" spans="1:23">
      <c r="A18" s="133" t="s">
        <v>71</v>
      </c>
      <c r="B18" s="22" t="s">
        <v>207</v>
      </c>
      <c r="C18" s="22" t="s">
        <v>208</v>
      </c>
      <c r="D18" s="22" t="s">
        <v>100</v>
      </c>
      <c r="E18" s="22" t="s">
        <v>101</v>
      </c>
      <c r="F18" s="22" t="s">
        <v>209</v>
      </c>
      <c r="G18" s="22" t="s">
        <v>210</v>
      </c>
      <c r="H18" s="24">
        <v>337046.4</v>
      </c>
      <c r="I18" s="24">
        <v>337046.4</v>
      </c>
      <c r="J18" s="24"/>
      <c r="K18" s="24"/>
      <c r="L18" s="24">
        <v>337046.4</v>
      </c>
      <c r="M18" s="24"/>
      <c r="N18" s="24"/>
      <c r="O18" s="24"/>
      <c r="P18" s="24"/>
      <c r="Q18" s="24"/>
      <c r="R18" s="24"/>
      <c r="S18" s="24"/>
      <c r="T18" s="24"/>
      <c r="U18" s="24"/>
      <c r="V18" s="24"/>
      <c r="W18" s="24"/>
    </row>
    <row r="19" ht="21" customHeight="1" spans="1:23">
      <c r="A19" s="133" t="s">
        <v>71</v>
      </c>
      <c r="B19" s="22" t="s">
        <v>207</v>
      </c>
      <c r="C19" s="22" t="s">
        <v>208</v>
      </c>
      <c r="D19" s="22" t="s">
        <v>211</v>
      </c>
      <c r="E19" s="22" t="s">
        <v>212</v>
      </c>
      <c r="F19" s="22" t="s">
        <v>213</v>
      </c>
      <c r="G19" s="22" t="s">
        <v>214</v>
      </c>
      <c r="H19" s="24"/>
      <c r="I19" s="24"/>
      <c r="J19" s="24"/>
      <c r="K19" s="24"/>
      <c r="L19" s="24"/>
      <c r="M19" s="24"/>
      <c r="N19" s="24"/>
      <c r="O19" s="24"/>
      <c r="P19" s="24"/>
      <c r="Q19" s="24"/>
      <c r="R19" s="24"/>
      <c r="S19" s="24"/>
      <c r="T19" s="24"/>
      <c r="U19" s="24"/>
      <c r="V19" s="24"/>
      <c r="W19" s="24"/>
    </row>
    <row r="20" ht="21" customHeight="1" spans="1:23">
      <c r="A20" s="133" t="s">
        <v>71</v>
      </c>
      <c r="B20" s="22" t="s">
        <v>207</v>
      </c>
      <c r="C20" s="22" t="s">
        <v>208</v>
      </c>
      <c r="D20" s="22" t="s">
        <v>215</v>
      </c>
      <c r="E20" s="22" t="s">
        <v>216</v>
      </c>
      <c r="F20" s="22" t="s">
        <v>217</v>
      </c>
      <c r="G20" s="22" t="s">
        <v>218</v>
      </c>
      <c r="H20" s="24"/>
      <c r="I20" s="24"/>
      <c r="J20" s="24"/>
      <c r="K20" s="24"/>
      <c r="L20" s="24"/>
      <c r="M20" s="24"/>
      <c r="N20" s="24"/>
      <c r="O20" s="24"/>
      <c r="P20" s="24"/>
      <c r="Q20" s="24"/>
      <c r="R20" s="24"/>
      <c r="S20" s="24"/>
      <c r="T20" s="24"/>
      <c r="U20" s="24"/>
      <c r="V20" s="24"/>
      <c r="W20" s="24"/>
    </row>
    <row r="21" ht="21" customHeight="1" spans="1:23">
      <c r="A21" s="133" t="s">
        <v>71</v>
      </c>
      <c r="B21" s="22" t="s">
        <v>207</v>
      </c>
      <c r="C21" s="22" t="s">
        <v>208</v>
      </c>
      <c r="D21" s="22" t="s">
        <v>106</v>
      </c>
      <c r="E21" s="22" t="s">
        <v>107</v>
      </c>
      <c r="F21" s="22" t="s">
        <v>217</v>
      </c>
      <c r="G21" s="22" t="s">
        <v>218</v>
      </c>
      <c r="H21" s="24"/>
      <c r="I21" s="24"/>
      <c r="J21" s="24"/>
      <c r="K21" s="24"/>
      <c r="L21" s="24"/>
      <c r="M21" s="24"/>
      <c r="N21" s="24"/>
      <c r="O21" s="24"/>
      <c r="P21" s="24"/>
      <c r="Q21" s="24"/>
      <c r="R21" s="24"/>
      <c r="S21" s="24"/>
      <c r="T21" s="24"/>
      <c r="U21" s="24"/>
      <c r="V21" s="24"/>
      <c r="W21" s="24"/>
    </row>
    <row r="22" ht="21" customHeight="1" spans="1:23">
      <c r="A22" s="133" t="s">
        <v>71</v>
      </c>
      <c r="B22" s="22" t="s">
        <v>207</v>
      </c>
      <c r="C22" s="22" t="s">
        <v>208</v>
      </c>
      <c r="D22" s="22" t="s">
        <v>106</v>
      </c>
      <c r="E22" s="22" t="s">
        <v>107</v>
      </c>
      <c r="F22" s="22" t="s">
        <v>217</v>
      </c>
      <c r="G22" s="22" t="s">
        <v>218</v>
      </c>
      <c r="H22" s="24">
        <v>149564.34</v>
      </c>
      <c r="I22" s="24">
        <v>149564.34</v>
      </c>
      <c r="J22" s="24"/>
      <c r="K22" s="24"/>
      <c r="L22" s="24">
        <v>149564.34</v>
      </c>
      <c r="M22" s="24"/>
      <c r="N22" s="24"/>
      <c r="O22" s="24"/>
      <c r="P22" s="24"/>
      <c r="Q22" s="24"/>
      <c r="R22" s="24"/>
      <c r="S22" s="24"/>
      <c r="T22" s="24"/>
      <c r="U22" s="24"/>
      <c r="V22" s="24"/>
      <c r="W22" s="24"/>
    </row>
    <row r="23" ht="21" customHeight="1" spans="1:23">
      <c r="A23" s="133" t="s">
        <v>71</v>
      </c>
      <c r="B23" s="22" t="s">
        <v>207</v>
      </c>
      <c r="C23" s="22" t="s">
        <v>208</v>
      </c>
      <c r="D23" s="22" t="s">
        <v>108</v>
      </c>
      <c r="E23" s="22" t="s">
        <v>109</v>
      </c>
      <c r="F23" s="22" t="s">
        <v>219</v>
      </c>
      <c r="G23" s="22" t="s">
        <v>220</v>
      </c>
      <c r="H23" s="24"/>
      <c r="I23" s="24"/>
      <c r="J23" s="24"/>
      <c r="K23" s="24"/>
      <c r="L23" s="24"/>
      <c r="M23" s="24"/>
      <c r="N23" s="24"/>
      <c r="O23" s="24"/>
      <c r="P23" s="24"/>
      <c r="Q23" s="24"/>
      <c r="R23" s="24"/>
      <c r="S23" s="24"/>
      <c r="T23" s="24"/>
      <c r="U23" s="24"/>
      <c r="V23" s="24"/>
      <c r="W23" s="24"/>
    </row>
    <row r="24" ht="21" customHeight="1" spans="1:23">
      <c r="A24" s="133" t="s">
        <v>71</v>
      </c>
      <c r="B24" s="22" t="s">
        <v>207</v>
      </c>
      <c r="C24" s="22" t="s">
        <v>208</v>
      </c>
      <c r="D24" s="22" t="s">
        <v>108</v>
      </c>
      <c r="E24" s="22" t="s">
        <v>109</v>
      </c>
      <c r="F24" s="22" t="s">
        <v>219</v>
      </c>
      <c r="G24" s="22" t="s">
        <v>220</v>
      </c>
      <c r="H24" s="24">
        <v>69136.2</v>
      </c>
      <c r="I24" s="24">
        <v>69136.2</v>
      </c>
      <c r="J24" s="24"/>
      <c r="K24" s="24"/>
      <c r="L24" s="24">
        <v>69136.2</v>
      </c>
      <c r="M24" s="24"/>
      <c r="N24" s="24"/>
      <c r="O24" s="24"/>
      <c r="P24" s="24"/>
      <c r="Q24" s="24"/>
      <c r="R24" s="24"/>
      <c r="S24" s="24"/>
      <c r="T24" s="24"/>
      <c r="U24" s="24"/>
      <c r="V24" s="24"/>
      <c r="W24" s="24"/>
    </row>
    <row r="25" ht="21" customHeight="1" spans="1:23">
      <c r="A25" s="133" t="s">
        <v>71</v>
      </c>
      <c r="B25" s="22" t="s">
        <v>207</v>
      </c>
      <c r="C25" s="22" t="s">
        <v>208</v>
      </c>
      <c r="D25" s="22" t="s">
        <v>110</v>
      </c>
      <c r="E25" s="22" t="s">
        <v>111</v>
      </c>
      <c r="F25" s="22" t="s">
        <v>221</v>
      </c>
      <c r="G25" s="22" t="s">
        <v>222</v>
      </c>
      <c r="H25" s="24">
        <v>6600</v>
      </c>
      <c r="I25" s="24">
        <v>6600</v>
      </c>
      <c r="J25" s="24"/>
      <c r="K25" s="24"/>
      <c r="L25" s="24">
        <v>6600</v>
      </c>
      <c r="M25" s="24"/>
      <c r="N25" s="24"/>
      <c r="O25" s="24"/>
      <c r="P25" s="24"/>
      <c r="Q25" s="24"/>
      <c r="R25" s="24"/>
      <c r="S25" s="24"/>
      <c r="T25" s="24"/>
      <c r="U25" s="24"/>
      <c r="V25" s="24"/>
      <c r="W25" s="24"/>
    </row>
    <row r="26" ht="21" customHeight="1" spans="1:23">
      <c r="A26" s="133" t="s">
        <v>71</v>
      </c>
      <c r="B26" s="22" t="s">
        <v>207</v>
      </c>
      <c r="C26" s="22" t="s">
        <v>208</v>
      </c>
      <c r="D26" s="22" t="s">
        <v>110</v>
      </c>
      <c r="E26" s="22" t="s">
        <v>111</v>
      </c>
      <c r="F26" s="22" t="s">
        <v>221</v>
      </c>
      <c r="G26" s="22" t="s">
        <v>222</v>
      </c>
      <c r="H26" s="24"/>
      <c r="I26" s="24"/>
      <c r="J26" s="24"/>
      <c r="K26" s="24"/>
      <c r="L26" s="24"/>
      <c r="M26" s="24"/>
      <c r="N26" s="24"/>
      <c r="O26" s="24"/>
      <c r="P26" s="24"/>
      <c r="Q26" s="24"/>
      <c r="R26" s="24"/>
      <c r="S26" s="24"/>
      <c r="T26" s="24"/>
      <c r="U26" s="24"/>
      <c r="V26" s="24"/>
      <c r="W26" s="24"/>
    </row>
    <row r="27" ht="21" customHeight="1" spans="1:23">
      <c r="A27" s="133" t="s">
        <v>71</v>
      </c>
      <c r="B27" s="22" t="s">
        <v>207</v>
      </c>
      <c r="C27" s="22" t="s">
        <v>208</v>
      </c>
      <c r="D27" s="22" t="s">
        <v>110</v>
      </c>
      <c r="E27" s="22" t="s">
        <v>111</v>
      </c>
      <c r="F27" s="22" t="s">
        <v>221</v>
      </c>
      <c r="G27" s="22" t="s">
        <v>222</v>
      </c>
      <c r="H27" s="24"/>
      <c r="I27" s="24"/>
      <c r="J27" s="24"/>
      <c r="K27" s="24"/>
      <c r="L27" s="24"/>
      <c r="M27" s="24"/>
      <c r="N27" s="24"/>
      <c r="O27" s="24"/>
      <c r="P27" s="24"/>
      <c r="Q27" s="24"/>
      <c r="R27" s="24"/>
      <c r="S27" s="24"/>
      <c r="T27" s="24"/>
      <c r="U27" s="24"/>
      <c r="V27" s="24"/>
      <c r="W27" s="24"/>
    </row>
    <row r="28" ht="21" customHeight="1" spans="1:23">
      <c r="A28" s="133" t="s">
        <v>71</v>
      </c>
      <c r="B28" s="22" t="s">
        <v>207</v>
      </c>
      <c r="C28" s="22" t="s">
        <v>208</v>
      </c>
      <c r="D28" s="22" t="s">
        <v>88</v>
      </c>
      <c r="E28" s="22" t="s">
        <v>89</v>
      </c>
      <c r="F28" s="22" t="s">
        <v>221</v>
      </c>
      <c r="G28" s="22" t="s">
        <v>222</v>
      </c>
      <c r="H28" s="24">
        <v>14782.07</v>
      </c>
      <c r="I28" s="24">
        <v>14782.07</v>
      </c>
      <c r="J28" s="24"/>
      <c r="K28" s="24"/>
      <c r="L28" s="24">
        <v>14782.07</v>
      </c>
      <c r="M28" s="24"/>
      <c r="N28" s="24"/>
      <c r="O28" s="24"/>
      <c r="P28" s="24"/>
      <c r="Q28" s="24"/>
      <c r="R28" s="24"/>
      <c r="S28" s="24"/>
      <c r="T28" s="24"/>
      <c r="U28" s="24"/>
      <c r="V28" s="24"/>
      <c r="W28" s="24"/>
    </row>
    <row r="29" ht="21" customHeight="1" spans="1:23">
      <c r="A29" s="133" t="s">
        <v>71</v>
      </c>
      <c r="B29" s="22" t="s">
        <v>207</v>
      </c>
      <c r="C29" s="22" t="s">
        <v>208</v>
      </c>
      <c r="D29" s="22" t="s">
        <v>110</v>
      </c>
      <c r="E29" s="22" t="s">
        <v>111</v>
      </c>
      <c r="F29" s="22" t="s">
        <v>221</v>
      </c>
      <c r="G29" s="22" t="s">
        <v>222</v>
      </c>
      <c r="H29" s="24">
        <v>4213.08</v>
      </c>
      <c r="I29" s="24">
        <v>4213.08</v>
      </c>
      <c r="J29" s="24"/>
      <c r="K29" s="24"/>
      <c r="L29" s="24">
        <v>4213.08</v>
      </c>
      <c r="M29" s="24"/>
      <c r="N29" s="24"/>
      <c r="O29" s="24"/>
      <c r="P29" s="24"/>
      <c r="Q29" s="24"/>
      <c r="R29" s="24"/>
      <c r="S29" s="24"/>
      <c r="T29" s="24"/>
      <c r="U29" s="24"/>
      <c r="V29" s="24"/>
      <c r="W29" s="24"/>
    </row>
    <row r="30" ht="21" customHeight="1" spans="1:23">
      <c r="A30" s="133" t="s">
        <v>71</v>
      </c>
      <c r="B30" s="22" t="s">
        <v>223</v>
      </c>
      <c r="C30" s="22" t="s">
        <v>117</v>
      </c>
      <c r="D30" s="22" t="s">
        <v>116</v>
      </c>
      <c r="E30" s="22" t="s">
        <v>117</v>
      </c>
      <c r="F30" s="22" t="s">
        <v>224</v>
      </c>
      <c r="G30" s="22" t="s">
        <v>117</v>
      </c>
      <c r="H30" s="24"/>
      <c r="I30" s="24"/>
      <c r="J30" s="24"/>
      <c r="K30" s="24"/>
      <c r="L30" s="24"/>
      <c r="M30" s="24"/>
      <c r="N30" s="24"/>
      <c r="O30" s="24"/>
      <c r="P30" s="24"/>
      <c r="Q30" s="24"/>
      <c r="R30" s="24"/>
      <c r="S30" s="24"/>
      <c r="T30" s="24"/>
      <c r="U30" s="24"/>
      <c r="V30" s="24"/>
      <c r="W30" s="24"/>
    </row>
    <row r="31" ht="21" customHeight="1" spans="1:23">
      <c r="A31" s="133" t="s">
        <v>71</v>
      </c>
      <c r="B31" s="22" t="s">
        <v>223</v>
      </c>
      <c r="C31" s="22" t="s">
        <v>117</v>
      </c>
      <c r="D31" s="22" t="s">
        <v>116</v>
      </c>
      <c r="E31" s="22" t="s">
        <v>117</v>
      </c>
      <c r="F31" s="22" t="s">
        <v>224</v>
      </c>
      <c r="G31" s="22" t="s">
        <v>117</v>
      </c>
      <c r="H31" s="24">
        <v>243168.48</v>
      </c>
      <c r="I31" s="24">
        <v>243168.48</v>
      </c>
      <c r="J31" s="24"/>
      <c r="K31" s="24"/>
      <c r="L31" s="24">
        <v>243168.48</v>
      </c>
      <c r="M31" s="24"/>
      <c r="N31" s="24"/>
      <c r="O31" s="24"/>
      <c r="P31" s="24"/>
      <c r="Q31" s="24"/>
      <c r="R31" s="24"/>
      <c r="S31" s="24"/>
      <c r="T31" s="24"/>
      <c r="U31" s="24"/>
      <c r="V31" s="24"/>
      <c r="W31" s="24"/>
    </row>
    <row r="32" ht="21" customHeight="1" spans="1:23">
      <c r="A32" s="133" t="s">
        <v>71</v>
      </c>
      <c r="B32" s="22" t="s">
        <v>225</v>
      </c>
      <c r="C32" s="22" t="s">
        <v>172</v>
      </c>
      <c r="D32" s="22" t="s">
        <v>88</v>
      </c>
      <c r="E32" s="22" t="s">
        <v>89</v>
      </c>
      <c r="F32" s="22" t="s">
        <v>226</v>
      </c>
      <c r="G32" s="22" t="s">
        <v>172</v>
      </c>
      <c r="H32" s="24">
        <v>5000</v>
      </c>
      <c r="I32" s="24">
        <v>5000</v>
      </c>
      <c r="J32" s="24"/>
      <c r="K32" s="24"/>
      <c r="L32" s="24">
        <v>5000</v>
      </c>
      <c r="M32" s="24"/>
      <c r="N32" s="24"/>
      <c r="O32" s="24"/>
      <c r="P32" s="24"/>
      <c r="Q32" s="24"/>
      <c r="R32" s="24"/>
      <c r="S32" s="24"/>
      <c r="T32" s="24"/>
      <c r="U32" s="24"/>
      <c r="V32" s="24"/>
      <c r="W32" s="24"/>
    </row>
    <row r="33" ht="21" customHeight="1" spans="1:23">
      <c r="A33" s="133" t="s">
        <v>71</v>
      </c>
      <c r="B33" s="22" t="s">
        <v>227</v>
      </c>
      <c r="C33" s="22" t="s">
        <v>228</v>
      </c>
      <c r="D33" s="22" t="s">
        <v>88</v>
      </c>
      <c r="E33" s="22" t="s">
        <v>89</v>
      </c>
      <c r="F33" s="22" t="s">
        <v>229</v>
      </c>
      <c r="G33" s="22" t="s">
        <v>230</v>
      </c>
      <c r="H33" s="24">
        <v>4420</v>
      </c>
      <c r="I33" s="24">
        <v>4420</v>
      </c>
      <c r="J33" s="24"/>
      <c r="K33" s="24"/>
      <c r="L33" s="24">
        <v>4420</v>
      </c>
      <c r="M33" s="24"/>
      <c r="N33" s="24"/>
      <c r="O33" s="24"/>
      <c r="P33" s="24"/>
      <c r="Q33" s="24"/>
      <c r="R33" s="24"/>
      <c r="S33" s="24"/>
      <c r="T33" s="24"/>
      <c r="U33" s="24"/>
      <c r="V33" s="24"/>
      <c r="W33" s="24"/>
    </row>
    <row r="34" ht="21" customHeight="1" spans="1:23">
      <c r="A34" s="133" t="s">
        <v>71</v>
      </c>
      <c r="B34" s="22" t="s">
        <v>227</v>
      </c>
      <c r="C34" s="22" t="s">
        <v>228</v>
      </c>
      <c r="D34" s="22" t="s">
        <v>88</v>
      </c>
      <c r="E34" s="22" t="s">
        <v>89</v>
      </c>
      <c r="F34" s="22" t="s">
        <v>231</v>
      </c>
      <c r="G34" s="22" t="s">
        <v>232</v>
      </c>
      <c r="H34" s="24">
        <v>5000</v>
      </c>
      <c r="I34" s="24">
        <v>5000</v>
      </c>
      <c r="J34" s="24"/>
      <c r="K34" s="24"/>
      <c r="L34" s="24">
        <v>5000</v>
      </c>
      <c r="M34" s="24"/>
      <c r="N34" s="24"/>
      <c r="O34" s="24"/>
      <c r="P34" s="24"/>
      <c r="Q34" s="24"/>
      <c r="R34" s="24"/>
      <c r="S34" s="24"/>
      <c r="T34" s="24"/>
      <c r="U34" s="24"/>
      <c r="V34" s="24"/>
      <c r="W34" s="24"/>
    </row>
    <row r="35" ht="21" customHeight="1" spans="1:23">
      <c r="A35" s="133" t="s">
        <v>71</v>
      </c>
      <c r="B35" s="22" t="s">
        <v>227</v>
      </c>
      <c r="C35" s="22" t="s">
        <v>228</v>
      </c>
      <c r="D35" s="22" t="s">
        <v>88</v>
      </c>
      <c r="E35" s="22" t="s">
        <v>89</v>
      </c>
      <c r="F35" s="22" t="s">
        <v>233</v>
      </c>
      <c r="G35" s="22" t="s">
        <v>234</v>
      </c>
      <c r="H35" s="24">
        <v>35000</v>
      </c>
      <c r="I35" s="24">
        <v>35000</v>
      </c>
      <c r="J35" s="24"/>
      <c r="K35" s="24"/>
      <c r="L35" s="24">
        <v>35000</v>
      </c>
      <c r="M35" s="24"/>
      <c r="N35" s="24"/>
      <c r="O35" s="24"/>
      <c r="P35" s="24"/>
      <c r="Q35" s="24"/>
      <c r="R35" s="24"/>
      <c r="S35" s="24"/>
      <c r="T35" s="24"/>
      <c r="U35" s="24"/>
      <c r="V35" s="24"/>
      <c r="W35" s="24"/>
    </row>
    <row r="36" ht="21" customHeight="1" spans="1:23">
      <c r="A36" s="133" t="s">
        <v>71</v>
      </c>
      <c r="B36" s="22" t="s">
        <v>227</v>
      </c>
      <c r="C36" s="22" t="s">
        <v>228</v>
      </c>
      <c r="D36" s="22" t="s">
        <v>88</v>
      </c>
      <c r="E36" s="22" t="s">
        <v>89</v>
      </c>
      <c r="F36" s="22" t="s">
        <v>235</v>
      </c>
      <c r="G36" s="22" t="s">
        <v>236</v>
      </c>
      <c r="H36" s="24">
        <v>30000</v>
      </c>
      <c r="I36" s="24">
        <v>30000</v>
      </c>
      <c r="J36" s="24"/>
      <c r="K36" s="24"/>
      <c r="L36" s="24">
        <v>30000</v>
      </c>
      <c r="M36" s="24"/>
      <c r="N36" s="24"/>
      <c r="O36" s="24"/>
      <c r="P36" s="24"/>
      <c r="Q36" s="24"/>
      <c r="R36" s="24"/>
      <c r="S36" s="24"/>
      <c r="T36" s="24"/>
      <c r="U36" s="24"/>
      <c r="V36" s="24"/>
      <c r="W36" s="24"/>
    </row>
    <row r="37" ht="21" customHeight="1" spans="1:23">
      <c r="A37" s="133" t="s">
        <v>71</v>
      </c>
      <c r="B37" s="22" t="s">
        <v>237</v>
      </c>
      <c r="C37" s="22" t="s">
        <v>238</v>
      </c>
      <c r="D37" s="22" t="s">
        <v>98</v>
      </c>
      <c r="E37" s="22" t="s">
        <v>99</v>
      </c>
      <c r="F37" s="22" t="s">
        <v>229</v>
      </c>
      <c r="G37" s="22" t="s">
        <v>230</v>
      </c>
      <c r="H37" s="24">
        <v>1800</v>
      </c>
      <c r="I37" s="24">
        <v>1800</v>
      </c>
      <c r="J37" s="24"/>
      <c r="K37" s="24"/>
      <c r="L37" s="24">
        <v>1800</v>
      </c>
      <c r="M37" s="24"/>
      <c r="N37" s="24"/>
      <c r="O37" s="24"/>
      <c r="P37" s="24"/>
      <c r="Q37" s="24"/>
      <c r="R37" s="24"/>
      <c r="S37" s="24"/>
      <c r="T37" s="24"/>
      <c r="U37" s="24"/>
      <c r="V37" s="24"/>
      <c r="W37" s="24"/>
    </row>
    <row r="38" ht="21" customHeight="1" spans="1:23">
      <c r="A38" s="133" t="s">
        <v>71</v>
      </c>
      <c r="B38" s="22" t="s">
        <v>239</v>
      </c>
      <c r="C38" s="22" t="s">
        <v>240</v>
      </c>
      <c r="D38" s="22" t="s">
        <v>88</v>
      </c>
      <c r="E38" s="22" t="s">
        <v>89</v>
      </c>
      <c r="F38" s="22" t="s">
        <v>241</v>
      </c>
      <c r="G38" s="22" t="s">
        <v>242</v>
      </c>
      <c r="H38" s="24">
        <v>15392.16</v>
      </c>
      <c r="I38" s="24">
        <v>15392.16</v>
      </c>
      <c r="J38" s="24"/>
      <c r="K38" s="24"/>
      <c r="L38" s="24">
        <v>15392.16</v>
      </c>
      <c r="M38" s="24"/>
      <c r="N38" s="24"/>
      <c r="O38" s="24"/>
      <c r="P38" s="24"/>
      <c r="Q38" s="24"/>
      <c r="R38" s="24"/>
      <c r="S38" s="24"/>
      <c r="T38" s="24"/>
      <c r="U38" s="24"/>
      <c r="V38" s="24"/>
      <c r="W38" s="24"/>
    </row>
    <row r="39" ht="21" customHeight="1" spans="1:23">
      <c r="A39" s="133" t="s">
        <v>71</v>
      </c>
      <c r="B39" s="22" t="s">
        <v>243</v>
      </c>
      <c r="C39" s="22" t="s">
        <v>244</v>
      </c>
      <c r="D39" s="22" t="s">
        <v>88</v>
      </c>
      <c r="E39" s="22" t="s">
        <v>89</v>
      </c>
      <c r="F39" s="22" t="s">
        <v>245</v>
      </c>
      <c r="G39" s="22" t="s">
        <v>244</v>
      </c>
      <c r="H39" s="24">
        <v>20522.88</v>
      </c>
      <c r="I39" s="24">
        <v>20522.88</v>
      </c>
      <c r="J39" s="24"/>
      <c r="K39" s="24"/>
      <c r="L39" s="24">
        <v>20522.88</v>
      </c>
      <c r="M39" s="24"/>
      <c r="N39" s="24"/>
      <c r="O39" s="24"/>
      <c r="P39" s="24"/>
      <c r="Q39" s="24"/>
      <c r="R39" s="24"/>
      <c r="S39" s="24"/>
      <c r="T39" s="24"/>
      <c r="U39" s="24"/>
      <c r="V39" s="24"/>
      <c r="W39" s="24"/>
    </row>
    <row r="40" ht="21" customHeight="1" spans="1:23">
      <c r="A40" s="133" t="s">
        <v>71</v>
      </c>
      <c r="B40" s="22" t="s">
        <v>246</v>
      </c>
      <c r="C40" s="22" t="s">
        <v>247</v>
      </c>
      <c r="D40" s="22" t="s">
        <v>88</v>
      </c>
      <c r="E40" s="22" t="s">
        <v>89</v>
      </c>
      <c r="F40" s="22" t="s">
        <v>248</v>
      </c>
      <c r="G40" s="22" t="s">
        <v>247</v>
      </c>
      <c r="H40" s="24">
        <v>396</v>
      </c>
      <c r="I40" s="24">
        <v>396</v>
      </c>
      <c r="J40" s="24"/>
      <c r="K40" s="24"/>
      <c r="L40" s="24">
        <v>396</v>
      </c>
      <c r="M40" s="24"/>
      <c r="N40" s="24"/>
      <c r="O40" s="24"/>
      <c r="P40" s="24"/>
      <c r="Q40" s="24"/>
      <c r="R40" s="24"/>
      <c r="S40" s="24"/>
      <c r="T40" s="24"/>
      <c r="U40" s="24"/>
      <c r="V40" s="24"/>
      <c r="W40" s="24"/>
    </row>
    <row r="41" ht="21" customHeight="1" spans="1:23">
      <c r="A41" s="133" t="s">
        <v>71</v>
      </c>
      <c r="B41" s="22" t="s">
        <v>249</v>
      </c>
      <c r="C41" s="22" t="s">
        <v>250</v>
      </c>
      <c r="D41" s="22" t="s">
        <v>88</v>
      </c>
      <c r="E41" s="22" t="s">
        <v>89</v>
      </c>
      <c r="F41" s="22" t="s">
        <v>251</v>
      </c>
      <c r="G41" s="22" t="s">
        <v>250</v>
      </c>
      <c r="H41" s="24">
        <v>15000</v>
      </c>
      <c r="I41" s="24">
        <v>15000</v>
      </c>
      <c r="J41" s="24"/>
      <c r="K41" s="24"/>
      <c r="L41" s="24">
        <v>15000</v>
      </c>
      <c r="M41" s="24"/>
      <c r="N41" s="24"/>
      <c r="O41" s="24"/>
      <c r="P41" s="24"/>
      <c r="Q41" s="24"/>
      <c r="R41" s="24"/>
      <c r="S41" s="24"/>
      <c r="T41" s="24"/>
      <c r="U41" s="24"/>
      <c r="V41" s="24"/>
      <c r="W41" s="24"/>
    </row>
    <row r="42" ht="21" customHeight="1" spans="1:23">
      <c r="A42" s="133" t="s">
        <v>71</v>
      </c>
      <c r="B42" s="22" t="s">
        <v>252</v>
      </c>
      <c r="C42" s="22" t="s">
        <v>253</v>
      </c>
      <c r="D42" s="22" t="s">
        <v>98</v>
      </c>
      <c r="E42" s="22" t="s">
        <v>99</v>
      </c>
      <c r="F42" s="22" t="s">
        <v>254</v>
      </c>
      <c r="G42" s="22" t="s">
        <v>255</v>
      </c>
      <c r="H42" s="24">
        <v>67996.44</v>
      </c>
      <c r="I42" s="24">
        <v>67996.44</v>
      </c>
      <c r="J42" s="24"/>
      <c r="K42" s="24"/>
      <c r="L42" s="24">
        <v>67996.44</v>
      </c>
      <c r="M42" s="24"/>
      <c r="N42" s="24"/>
      <c r="O42" s="24"/>
      <c r="P42" s="24"/>
      <c r="Q42" s="24"/>
      <c r="R42" s="24"/>
      <c r="S42" s="24"/>
      <c r="T42" s="24"/>
      <c r="U42" s="24"/>
      <c r="V42" s="24"/>
      <c r="W42" s="24"/>
    </row>
    <row r="43" ht="21" customHeight="1" spans="1:23">
      <c r="A43" s="35" t="s">
        <v>118</v>
      </c>
      <c r="B43" s="134"/>
      <c r="C43" s="134"/>
      <c r="D43" s="134"/>
      <c r="E43" s="134"/>
      <c r="F43" s="134"/>
      <c r="G43" s="135"/>
      <c r="H43" s="24">
        <v>3447442.05</v>
      </c>
      <c r="I43" s="24">
        <v>3447442.05</v>
      </c>
      <c r="J43" s="24"/>
      <c r="K43" s="24"/>
      <c r="L43" s="24">
        <v>3447442.05</v>
      </c>
      <c r="M43" s="24"/>
      <c r="N43" s="24"/>
      <c r="O43" s="24"/>
      <c r="P43" s="24"/>
      <c r="Q43" s="24"/>
      <c r="R43" s="24"/>
      <c r="S43" s="24"/>
      <c r="T43" s="24"/>
      <c r="U43" s="24"/>
      <c r="V43" s="24"/>
      <c r="W43" s="24"/>
    </row>
  </sheetData>
  <mergeCells count="30">
    <mergeCell ref="A3:W3"/>
    <mergeCell ref="A4:G4"/>
    <mergeCell ref="H5:W5"/>
    <mergeCell ref="I6:M6"/>
    <mergeCell ref="N6:P6"/>
    <mergeCell ref="R6:W6"/>
    <mergeCell ref="A43:G4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pane ySplit="1" topLeftCell="A2" activePane="bottomLeft" state="frozen"/>
      <selection/>
      <selection pane="bottomLeft" activeCell="H29" sqref="H2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256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"单位名称："&amp;"临沧市文物管理所"</f>
        <v>单位名称：临沧市文物管理所</v>
      </c>
      <c r="B4" s="9"/>
      <c r="C4" s="9"/>
      <c r="D4" s="9"/>
      <c r="E4" s="9"/>
      <c r="F4" s="9"/>
      <c r="G4" s="9"/>
      <c r="H4" s="9"/>
      <c r="I4" s="10"/>
      <c r="J4" s="10"/>
      <c r="K4" s="10"/>
      <c r="L4" s="10"/>
      <c r="M4" s="10"/>
      <c r="N4" s="10"/>
      <c r="O4" s="10"/>
      <c r="P4" s="10"/>
      <c r="Q4" s="10"/>
      <c r="R4" s="2"/>
      <c r="S4" s="2"/>
      <c r="T4" s="2"/>
      <c r="U4" s="4"/>
      <c r="V4" s="2"/>
      <c r="W4" s="41" t="s">
        <v>167</v>
      </c>
    </row>
    <row r="5" ht="18.75" customHeight="1" spans="1:23">
      <c r="A5" s="11" t="s">
        <v>257</v>
      </c>
      <c r="B5" s="12" t="s">
        <v>181</v>
      </c>
      <c r="C5" s="11" t="s">
        <v>182</v>
      </c>
      <c r="D5" s="11" t="s">
        <v>258</v>
      </c>
      <c r="E5" s="12" t="s">
        <v>183</v>
      </c>
      <c r="F5" s="12" t="s">
        <v>184</v>
      </c>
      <c r="G5" s="12" t="s">
        <v>259</v>
      </c>
      <c r="H5" s="12" t="s">
        <v>260</v>
      </c>
      <c r="I5" s="31" t="s">
        <v>56</v>
      </c>
      <c r="J5" s="13" t="s">
        <v>261</v>
      </c>
      <c r="K5" s="14"/>
      <c r="L5" s="14"/>
      <c r="M5" s="15"/>
      <c r="N5" s="13" t="s">
        <v>189</v>
      </c>
      <c r="O5" s="14"/>
      <c r="P5" s="15"/>
      <c r="Q5" s="12" t="s">
        <v>62</v>
      </c>
      <c r="R5" s="13" t="s">
        <v>78</v>
      </c>
      <c r="S5" s="14"/>
      <c r="T5" s="14"/>
      <c r="U5" s="14"/>
      <c r="V5" s="14"/>
      <c r="W5" s="15"/>
    </row>
    <row r="6" ht="18.75" customHeight="1" spans="1:23">
      <c r="A6" s="16"/>
      <c r="B6" s="32"/>
      <c r="C6" s="16"/>
      <c r="D6" s="16"/>
      <c r="E6" s="17"/>
      <c r="F6" s="17"/>
      <c r="G6" s="17"/>
      <c r="H6" s="17"/>
      <c r="I6" s="32"/>
      <c r="J6" s="123" t="s">
        <v>59</v>
      </c>
      <c r="K6" s="124"/>
      <c r="L6" s="12" t="s">
        <v>60</v>
      </c>
      <c r="M6" s="12" t="s">
        <v>61</v>
      </c>
      <c r="N6" s="12" t="s">
        <v>59</v>
      </c>
      <c r="O6" s="12" t="s">
        <v>60</v>
      </c>
      <c r="P6" s="12" t="s">
        <v>61</v>
      </c>
      <c r="Q6" s="17"/>
      <c r="R6" s="12" t="s">
        <v>58</v>
      </c>
      <c r="S6" s="11" t="s">
        <v>65</v>
      </c>
      <c r="T6" s="11" t="s">
        <v>195</v>
      </c>
      <c r="U6" s="11" t="s">
        <v>67</v>
      </c>
      <c r="V6" s="11" t="s">
        <v>68</v>
      </c>
      <c r="W6" s="11" t="s">
        <v>69</v>
      </c>
    </row>
    <row r="7" ht="18.75" customHeight="1" spans="1:23">
      <c r="A7" s="32"/>
      <c r="B7" s="32"/>
      <c r="C7" s="32"/>
      <c r="D7" s="32"/>
      <c r="E7" s="32"/>
      <c r="F7" s="32"/>
      <c r="G7" s="32"/>
      <c r="H7" s="32"/>
      <c r="I7" s="32"/>
      <c r="J7" s="125" t="s">
        <v>58</v>
      </c>
      <c r="K7" s="97"/>
      <c r="L7" s="32"/>
      <c r="M7" s="32"/>
      <c r="N7" s="32"/>
      <c r="O7" s="32"/>
      <c r="P7" s="32"/>
      <c r="Q7" s="32"/>
      <c r="R7" s="32"/>
      <c r="S7" s="126"/>
      <c r="T7" s="126"/>
      <c r="U7" s="126"/>
      <c r="V7" s="126"/>
      <c r="W7" s="126"/>
    </row>
    <row r="8" ht="18.75" customHeight="1" spans="1:23">
      <c r="A8" s="18"/>
      <c r="B8" s="33"/>
      <c r="C8" s="18"/>
      <c r="D8" s="18"/>
      <c r="E8" s="19"/>
      <c r="F8" s="19"/>
      <c r="G8" s="19"/>
      <c r="H8" s="19"/>
      <c r="I8" s="33"/>
      <c r="J8" s="48" t="s">
        <v>58</v>
      </c>
      <c r="K8" s="48" t="s">
        <v>262</v>
      </c>
      <c r="L8" s="19"/>
      <c r="M8" s="19"/>
      <c r="N8" s="19"/>
      <c r="O8" s="19"/>
      <c r="P8" s="19"/>
      <c r="Q8" s="19"/>
      <c r="R8" s="19"/>
      <c r="S8" s="19"/>
      <c r="T8" s="19"/>
      <c r="U8" s="33"/>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263</v>
      </c>
      <c r="D10" s="22"/>
      <c r="E10" s="22"/>
      <c r="F10" s="22"/>
      <c r="G10" s="22"/>
      <c r="H10" s="22"/>
      <c r="I10" s="24">
        <v>100000</v>
      </c>
      <c r="J10" s="24">
        <v>100000</v>
      </c>
      <c r="K10" s="24">
        <v>100000</v>
      </c>
      <c r="L10" s="24"/>
      <c r="M10" s="24"/>
      <c r="N10" s="24"/>
      <c r="O10" s="24"/>
      <c r="P10" s="24"/>
      <c r="Q10" s="24"/>
      <c r="R10" s="24"/>
      <c r="S10" s="24"/>
      <c r="T10" s="24"/>
      <c r="U10" s="24"/>
      <c r="V10" s="24"/>
      <c r="W10" s="24"/>
    </row>
    <row r="11" ht="18.75" customHeight="1" spans="1:23">
      <c r="A11" s="122" t="s">
        <v>264</v>
      </c>
      <c r="B11" s="122" t="s">
        <v>265</v>
      </c>
      <c r="C11" s="22" t="s">
        <v>263</v>
      </c>
      <c r="D11" s="122" t="s">
        <v>71</v>
      </c>
      <c r="E11" s="122" t="s">
        <v>90</v>
      </c>
      <c r="F11" s="122" t="s">
        <v>91</v>
      </c>
      <c r="G11" s="122" t="s">
        <v>266</v>
      </c>
      <c r="H11" s="122" t="s">
        <v>267</v>
      </c>
      <c r="I11" s="24">
        <v>100000</v>
      </c>
      <c r="J11" s="24">
        <v>100000</v>
      </c>
      <c r="K11" s="24">
        <v>100000</v>
      </c>
      <c r="L11" s="24"/>
      <c r="M11" s="24"/>
      <c r="N11" s="24"/>
      <c r="O11" s="24"/>
      <c r="P11" s="24"/>
      <c r="Q11" s="24"/>
      <c r="R11" s="24"/>
      <c r="S11" s="24"/>
      <c r="T11" s="24"/>
      <c r="U11" s="24"/>
      <c r="V11" s="24"/>
      <c r="W11" s="24"/>
    </row>
    <row r="12" ht="18.75" customHeight="1" spans="1:23">
      <c r="A12" s="25"/>
      <c r="B12" s="25"/>
      <c r="C12" s="22" t="s">
        <v>268</v>
      </c>
      <c r="D12" s="25"/>
      <c r="E12" s="25"/>
      <c r="F12" s="25"/>
      <c r="G12" s="25"/>
      <c r="H12" s="25"/>
      <c r="I12" s="24">
        <v>200000</v>
      </c>
      <c r="J12" s="24">
        <v>200000</v>
      </c>
      <c r="K12" s="24">
        <v>200000</v>
      </c>
      <c r="L12" s="24"/>
      <c r="M12" s="24"/>
      <c r="N12" s="24"/>
      <c r="O12" s="24"/>
      <c r="P12" s="24"/>
      <c r="Q12" s="24"/>
      <c r="R12" s="24"/>
      <c r="S12" s="24"/>
      <c r="T12" s="24"/>
      <c r="U12" s="24"/>
      <c r="V12" s="24"/>
      <c r="W12" s="24"/>
    </row>
    <row r="13" ht="18.75" customHeight="1" spans="1:23">
      <c r="A13" s="122" t="s">
        <v>264</v>
      </c>
      <c r="B13" s="122" t="s">
        <v>269</v>
      </c>
      <c r="C13" s="22" t="s">
        <v>268</v>
      </c>
      <c r="D13" s="122" t="s">
        <v>71</v>
      </c>
      <c r="E13" s="122" t="s">
        <v>90</v>
      </c>
      <c r="F13" s="122" t="s">
        <v>91</v>
      </c>
      <c r="G13" s="122" t="s">
        <v>266</v>
      </c>
      <c r="H13" s="122" t="s">
        <v>267</v>
      </c>
      <c r="I13" s="24">
        <v>150000</v>
      </c>
      <c r="J13" s="24">
        <v>150000</v>
      </c>
      <c r="K13" s="24">
        <v>150000</v>
      </c>
      <c r="L13" s="24"/>
      <c r="M13" s="24"/>
      <c r="N13" s="24"/>
      <c r="O13" s="24"/>
      <c r="P13" s="24"/>
      <c r="Q13" s="24"/>
      <c r="R13" s="24"/>
      <c r="S13" s="24"/>
      <c r="T13" s="24"/>
      <c r="U13" s="24"/>
      <c r="V13" s="24"/>
      <c r="W13" s="24"/>
    </row>
    <row r="14" ht="18.75" customHeight="1" spans="1:23">
      <c r="A14" s="122" t="s">
        <v>264</v>
      </c>
      <c r="B14" s="122" t="s">
        <v>269</v>
      </c>
      <c r="C14" s="22" t="s">
        <v>268</v>
      </c>
      <c r="D14" s="122" t="s">
        <v>71</v>
      </c>
      <c r="E14" s="122" t="s">
        <v>90</v>
      </c>
      <c r="F14" s="122" t="s">
        <v>91</v>
      </c>
      <c r="G14" s="122" t="s">
        <v>270</v>
      </c>
      <c r="H14" s="122" t="s">
        <v>271</v>
      </c>
      <c r="I14" s="24">
        <v>50000</v>
      </c>
      <c r="J14" s="24">
        <v>50000</v>
      </c>
      <c r="K14" s="24">
        <v>50000</v>
      </c>
      <c r="L14" s="24"/>
      <c r="M14" s="24"/>
      <c r="N14" s="24"/>
      <c r="O14" s="24"/>
      <c r="P14" s="24"/>
      <c r="Q14" s="24"/>
      <c r="R14" s="24"/>
      <c r="S14" s="24"/>
      <c r="T14" s="24"/>
      <c r="U14" s="24"/>
      <c r="V14" s="24"/>
      <c r="W14" s="24"/>
    </row>
    <row r="15" ht="18.75" customHeight="1" spans="1:23">
      <c r="A15" s="25"/>
      <c r="B15" s="25"/>
      <c r="C15" s="22" t="s">
        <v>272</v>
      </c>
      <c r="D15" s="25"/>
      <c r="E15" s="25"/>
      <c r="F15" s="25"/>
      <c r="G15" s="25"/>
      <c r="H15" s="25"/>
      <c r="I15" s="24">
        <v>200000</v>
      </c>
      <c r="J15" s="24">
        <v>200000</v>
      </c>
      <c r="K15" s="24">
        <v>200000</v>
      </c>
      <c r="L15" s="24"/>
      <c r="M15" s="24"/>
      <c r="N15" s="24"/>
      <c r="O15" s="24"/>
      <c r="P15" s="24"/>
      <c r="Q15" s="24"/>
      <c r="R15" s="24"/>
      <c r="S15" s="24"/>
      <c r="T15" s="24"/>
      <c r="U15" s="24"/>
      <c r="V15" s="24"/>
      <c r="W15" s="24"/>
    </row>
    <row r="16" ht="18.75" customHeight="1" spans="1:23">
      <c r="A16" s="122" t="s">
        <v>264</v>
      </c>
      <c r="B16" s="122" t="s">
        <v>273</v>
      </c>
      <c r="C16" s="22" t="s">
        <v>272</v>
      </c>
      <c r="D16" s="122" t="s">
        <v>71</v>
      </c>
      <c r="E16" s="122" t="s">
        <v>92</v>
      </c>
      <c r="F16" s="122" t="s">
        <v>93</v>
      </c>
      <c r="G16" s="122" t="s">
        <v>266</v>
      </c>
      <c r="H16" s="122" t="s">
        <v>267</v>
      </c>
      <c r="I16" s="24">
        <v>200000</v>
      </c>
      <c r="J16" s="24">
        <v>200000</v>
      </c>
      <c r="K16" s="24">
        <v>200000</v>
      </c>
      <c r="L16" s="24"/>
      <c r="M16" s="24"/>
      <c r="N16" s="24"/>
      <c r="O16" s="24"/>
      <c r="P16" s="24"/>
      <c r="Q16" s="24"/>
      <c r="R16" s="24"/>
      <c r="S16" s="24"/>
      <c r="T16" s="24"/>
      <c r="U16" s="24"/>
      <c r="V16" s="24"/>
      <c r="W16" s="24"/>
    </row>
    <row r="17" ht="18.75" customHeight="1" spans="1:23">
      <c r="A17" s="25"/>
      <c r="B17" s="25"/>
      <c r="C17" s="22" t="s">
        <v>274</v>
      </c>
      <c r="D17" s="25"/>
      <c r="E17" s="25"/>
      <c r="F17" s="25"/>
      <c r="G17" s="25"/>
      <c r="H17" s="25"/>
      <c r="I17" s="24">
        <v>100000</v>
      </c>
      <c r="J17" s="24">
        <v>100000</v>
      </c>
      <c r="K17" s="24">
        <v>100000</v>
      </c>
      <c r="L17" s="24"/>
      <c r="M17" s="24"/>
      <c r="N17" s="24"/>
      <c r="O17" s="24"/>
      <c r="P17" s="24"/>
      <c r="Q17" s="24"/>
      <c r="R17" s="24"/>
      <c r="S17" s="24"/>
      <c r="T17" s="24"/>
      <c r="U17" s="24"/>
      <c r="V17" s="24"/>
      <c r="W17" s="24"/>
    </row>
    <row r="18" ht="18.75" customHeight="1" spans="1:23">
      <c r="A18" s="122" t="s">
        <v>264</v>
      </c>
      <c r="B18" s="122" t="s">
        <v>275</v>
      </c>
      <c r="C18" s="22" t="s">
        <v>274</v>
      </c>
      <c r="D18" s="122" t="s">
        <v>71</v>
      </c>
      <c r="E18" s="122" t="s">
        <v>90</v>
      </c>
      <c r="F18" s="122" t="s">
        <v>91</v>
      </c>
      <c r="G18" s="122" t="s">
        <v>276</v>
      </c>
      <c r="H18" s="122" t="s">
        <v>277</v>
      </c>
      <c r="I18" s="24">
        <v>20000</v>
      </c>
      <c r="J18" s="24">
        <v>20000</v>
      </c>
      <c r="K18" s="24">
        <v>20000</v>
      </c>
      <c r="L18" s="24"/>
      <c r="M18" s="24"/>
      <c r="N18" s="24"/>
      <c r="O18" s="24"/>
      <c r="P18" s="24"/>
      <c r="Q18" s="24"/>
      <c r="R18" s="24"/>
      <c r="S18" s="24"/>
      <c r="T18" s="24"/>
      <c r="U18" s="24"/>
      <c r="V18" s="24"/>
      <c r="W18" s="24"/>
    </row>
    <row r="19" ht="18.75" customHeight="1" spans="1:23">
      <c r="A19" s="122" t="s">
        <v>264</v>
      </c>
      <c r="B19" s="122" t="s">
        <v>275</v>
      </c>
      <c r="C19" s="22" t="s">
        <v>274</v>
      </c>
      <c r="D19" s="122" t="s">
        <v>71</v>
      </c>
      <c r="E19" s="122" t="s">
        <v>90</v>
      </c>
      <c r="F19" s="122" t="s">
        <v>91</v>
      </c>
      <c r="G19" s="122" t="s">
        <v>278</v>
      </c>
      <c r="H19" s="122" t="s">
        <v>279</v>
      </c>
      <c r="I19" s="24">
        <v>60000</v>
      </c>
      <c r="J19" s="24">
        <v>60000</v>
      </c>
      <c r="K19" s="24">
        <v>60000</v>
      </c>
      <c r="L19" s="24"/>
      <c r="M19" s="24"/>
      <c r="N19" s="24"/>
      <c r="O19" s="24"/>
      <c r="P19" s="24"/>
      <c r="Q19" s="24"/>
      <c r="R19" s="24"/>
      <c r="S19" s="24"/>
      <c r="T19" s="24"/>
      <c r="U19" s="24"/>
      <c r="V19" s="24"/>
      <c r="W19" s="24"/>
    </row>
    <row r="20" ht="18.75" customHeight="1" spans="1:23">
      <c r="A20" s="122" t="s">
        <v>264</v>
      </c>
      <c r="B20" s="122" t="s">
        <v>275</v>
      </c>
      <c r="C20" s="22" t="s">
        <v>274</v>
      </c>
      <c r="D20" s="122" t="s">
        <v>71</v>
      </c>
      <c r="E20" s="122" t="s">
        <v>90</v>
      </c>
      <c r="F20" s="122" t="s">
        <v>91</v>
      </c>
      <c r="G20" s="122" t="s">
        <v>280</v>
      </c>
      <c r="H20" s="122" t="s">
        <v>281</v>
      </c>
      <c r="I20" s="24">
        <v>20000</v>
      </c>
      <c r="J20" s="24">
        <v>20000</v>
      </c>
      <c r="K20" s="24">
        <v>20000</v>
      </c>
      <c r="L20" s="24"/>
      <c r="M20" s="24"/>
      <c r="N20" s="24"/>
      <c r="O20" s="24"/>
      <c r="P20" s="24"/>
      <c r="Q20" s="24"/>
      <c r="R20" s="24"/>
      <c r="S20" s="24"/>
      <c r="T20" s="24"/>
      <c r="U20" s="24"/>
      <c r="V20" s="24"/>
      <c r="W20" s="24"/>
    </row>
    <row r="21" ht="18.75" customHeight="1" spans="1:23">
      <c r="A21" s="25"/>
      <c r="B21" s="25"/>
      <c r="C21" s="22" t="s">
        <v>282</v>
      </c>
      <c r="D21" s="25"/>
      <c r="E21" s="25"/>
      <c r="F21" s="25"/>
      <c r="G21" s="25"/>
      <c r="H21" s="25"/>
      <c r="I21" s="24">
        <v>3100000</v>
      </c>
      <c r="J21" s="24"/>
      <c r="K21" s="24"/>
      <c r="L21" s="24"/>
      <c r="M21" s="24"/>
      <c r="N21" s="24"/>
      <c r="O21" s="24"/>
      <c r="P21" s="24"/>
      <c r="Q21" s="24"/>
      <c r="R21" s="24">
        <v>3100000</v>
      </c>
      <c r="S21" s="24"/>
      <c r="T21" s="24"/>
      <c r="U21" s="24">
        <v>3100000</v>
      </c>
      <c r="V21" s="24"/>
      <c r="W21" s="24"/>
    </row>
    <row r="22" ht="18.75" customHeight="1" spans="1:23">
      <c r="A22" s="122" t="s">
        <v>264</v>
      </c>
      <c r="B22" s="122" t="s">
        <v>283</v>
      </c>
      <c r="C22" s="22" t="s">
        <v>282</v>
      </c>
      <c r="D22" s="122" t="s">
        <v>71</v>
      </c>
      <c r="E22" s="122" t="s">
        <v>90</v>
      </c>
      <c r="F22" s="122" t="s">
        <v>91</v>
      </c>
      <c r="G22" s="122" t="s">
        <v>229</v>
      </c>
      <c r="H22" s="122" t="s">
        <v>230</v>
      </c>
      <c r="I22" s="24">
        <v>100000</v>
      </c>
      <c r="J22" s="24"/>
      <c r="K22" s="24"/>
      <c r="L22" s="24"/>
      <c r="M22" s="24"/>
      <c r="N22" s="24"/>
      <c r="O22" s="24"/>
      <c r="P22" s="24"/>
      <c r="Q22" s="24"/>
      <c r="R22" s="24">
        <v>100000</v>
      </c>
      <c r="S22" s="24"/>
      <c r="T22" s="24"/>
      <c r="U22" s="24">
        <v>100000</v>
      </c>
      <c r="V22" s="24"/>
      <c r="W22" s="24"/>
    </row>
    <row r="23" ht="18.75" customHeight="1" spans="1:23">
      <c r="A23" s="122" t="s">
        <v>264</v>
      </c>
      <c r="B23" s="122" t="s">
        <v>283</v>
      </c>
      <c r="C23" s="22" t="s">
        <v>282</v>
      </c>
      <c r="D23" s="122" t="s">
        <v>71</v>
      </c>
      <c r="E23" s="122" t="s">
        <v>90</v>
      </c>
      <c r="F23" s="122" t="s">
        <v>91</v>
      </c>
      <c r="G23" s="122" t="s">
        <v>276</v>
      </c>
      <c r="H23" s="122" t="s">
        <v>277</v>
      </c>
      <c r="I23" s="24">
        <v>500000</v>
      </c>
      <c r="J23" s="24"/>
      <c r="K23" s="24"/>
      <c r="L23" s="24"/>
      <c r="M23" s="24"/>
      <c r="N23" s="24"/>
      <c r="O23" s="24"/>
      <c r="P23" s="24"/>
      <c r="Q23" s="24"/>
      <c r="R23" s="24">
        <v>500000</v>
      </c>
      <c r="S23" s="24"/>
      <c r="T23" s="24"/>
      <c r="U23" s="24">
        <v>500000</v>
      </c>
      <c r="V23" s="24"/>
      <c r="W23" s="24"/>
    </row>
    <row r="24" ht="18.75" customHeight="1" spans="1:23">
      <c r="A24" s="122" t="s">
        <v>264</v>
      </c>
      <c r="B24" s="122" t="s">
        <v>283</v>
      </c>
      <c r="C24" s="22" t="s">
        <v>282</v>
      </c>
      <c r="D24" s="122" t="s">
        <v>71</v>
      </c>
      <c r="E24" s="122" t="s">
        <v>90</v>
      </c>
      <c r="F24" s="122" t="s">
        <v>91</v>
      </c>
      <c r="G24" s="122" t="s">
        <v>284</v>
      </c>
      <c r="H24" s="122" t="s">
        <v>285</v>
      </c>
      <c r="I24" s="24">
        <v>300000</v>
      </c>
      <c r="J24" s="24"/>
      <c r="K24" s="24"/>
      <c r="L24" s="24"/>
      <c r="M24" s="24"/>
      <c r="N24" s="24"/>
      <c r="O24" s="24"/>
      <c r="P24" s="24"/>
      <c r="Q24" s="24"/>
      <c r="R24" s="24">
        <v>300000</v>
      </c>
      <c r="S24" s="24"/>
      <c r="T24" s="24"/>
      <c r="U24" s="24">
        <v>300000</v>
      </c>
      <c r="V24" s="24"/>
      <c r="W24" s="24"/>
    </row>
    <row r="25" ht="18.75" customHeight="1" spans="1:23">
      <c r="A25" s="122" t="s">
        <v>264</v>
      </c>
      <c r="B25" s="122" t="s">
        <v>283</v>
      </c>
      <c r="C25" s="22" t="s">
        <v>282</v>
      </c>
      <c r="D25" s="122" t="s">
        <v>71</v>
      </c>
      <c r="E25" s="122" t="s">
        <v>90</v>
      </c>
      <c r="F25" s="122" t="s">
        <v>91</v>
      </c>
      <c r="G25" s="122">
        <v>30226</v>
      </c>
      <c r="H25" s="122" t="s">
        <v>286</v>
      </c>
      <c r="I25" s="24">
        <v>1500000</v>
      </c>
      <c r="J25" s="24"/>
      <c r="K25" s="24"/>
      <c r="L25" s="24"/>
      <c r="M25" s="24"/>
      <c r="N25" s="24"/>
      <c r="O25" s="24"/>
      <c r="P25" s="24"/>
      <c r="Q25" s="24"/>
      <c r="R25" s="24">
        <v>1500000</v>
      </c>
      <c r="S25" s="24"/>
      <c r="T25" s="24"/>
      <c r="U25" s="24">
        <v>1500000</v>
      </c>
      <c r="V25" s="24"/>
      <c r="W25" s="24"/>
    </row>
    <row r="26" ht="18.75" customHeight="1" spans="1:23">
      <c r="A26" s="122" t="s">
        <v>264</v>
      </c>
      <c r="B26" s="122" t="s">
        <v>283</v>
      </c>
      <c r="C26" s="22" t="s">
        <v>282</v>
      </c>
      <c r="D26" s="122" t="s">
        <v>71</v>
      </c>
      <c r="E26" s="122" t="s">
        <v>90</v>
      </c>
      <c r="F26" s="122" t="s">
        <v>91</v>
      </c>
      <c r="G26" s="122" t="s">
        <v>278</v>
      </c>
      <c r="H26" s="122" t="s">
        <v>279</v>
      </c>
      <c r="I26" s="24">
        <v>500000</v>
      </c>
      <c r="J26" s="24"/>
      <c r="K26" s="24"/>
      <c r="L26" s="24"/>
      <c r="M26" s="24"/>
      <c r="N26" s="24"/>
      <c r="O26" s="24"/>
      <c r="P26" s="24"/>
      <c r="Q26" s="24"/>
      <c r="R26" s="24">
        <v>500000</v>
      </c>
      <c r="S26" s="24"/>
      <c r="T26" s="24"/>
      <c r="U26" s="24">
        <v>500000</v>
      </c>
      <c r="V26" s="24"/>
      <c r="W26" s="24"/>
    </row>
    <row r="27" ht="18.75" customHeight="1" spans="1:23">
      <c r="A27" s="122" t="s">
        <v>264</v>
      </c>
      <c r="B27" s="122" t="s">
        <v>283</v>
      </c>
      <c r="C27" s="22" t="s">
        <v>282</v>
      </c>
      <c r="D27" s="122" t="s">
        <v>71</v>
      </c>
      <c r="E27" s="122" t="s">
        <v>90</v>
      </c>
      <c r="F27" s="122" t="s">
        <v>91</v>
      </c>
      <c r="G27" s="122">
        <v>30239</v>
      </c>
      <c r="H27" s="122" t="s">
        <v>287</v>
      </c>
      <c r="I27" s="24">
        <v>200000</v>
      </c>
      <c r="J27" s="24"/>
      <c r="K27" s="24"/>
      <c r="L27" s="24"/>
      <c r="M27" s="24"/>
      <c r="N27" s="24"/>
      <c r="O27" s="24"/>
      <c r="P27" s="24"/>
      <c r="Q27" s="24"/>
      <c r="R27" s="24">
        <v>200000</v>
      </c>
      <c r="S27" s="24"/>
      <c r="T27" s="24"/>
      <c r="U27" s="24">
        <v>200000</v>
      </c>
      <c r="V27" s="24"/>
      <c r="W27" s="24"/>
    </row>
    <row r="28" ht="18.75" customHeight="1" spans="1:23">
      <c r="A28" s="25"/>
      <c r="B28" s="25"/>
      <c r="C28" s="22" t="s">
        <v>288</v>
      </c>
      <c r="D28" s="25"/>
      <c r="E28" s="25"/>
      <c r="F28" s="25"/>
      <c r="G28" s="25"/>
      <c r="H28" s="25"/>
      <c r="I28" s="24">
        <v>200000</v>
      </c>
      <c r="J28" s="24">
        <v>200000</v>
      </c>
      <c r="K28" s="24">
        <v>200000</v>
      </c>
      <c r="L28" s="24"/>
      <c r="M28" s="24"/>
      <c r="N28" s="24"/>
      <c r="O28" s="24"/>
      <c r="P28" s="24"/>
      <c r="Q28" s="24"/>
      <c r="R28" s="24"/>
      <c r="S28" s="24"/>
      <c r="T28" s="24"/>
      <c r="U28" s="24"/>
      <c r="V28" s="24"/>
      <c r="W28" s="24"/>
    </row>
    <row r="29" ht="18.75" customHeight="1" spans="1:23">
      <c r="A29" s="122" t="s">
        <v>264</v>
      </c>
      <c r="B29" s="122" t="s">
        <v>289</v>
      </c>
      <c r="C29" s="22" t="s">
        <v>288</v>
      </c>
      <c r="D29" s="122" t="s">
        <v>71</v>
      </c>
      <c r="E29" s="122" t="s">
        <v>90</v>
      </c>
      <c r="F29" s="122" t="s">
        <v>91</v>
      </c>
      <c r="G29" s="122" t="s">
        <v>229</v>
      </c>
      <c r="H29" s="122" t="s">
        <v>230</v>
      </c>
      <c r="I29" s="24">
        <v>50000</v>
      </c>
      <c r="J29" s="24">
        <v>50000</v>
      </c>
      <c r="K29" s="24">
        <v>50000</v>
      </c>
      <c r="L29" s="24"/>
      <c r="M29" s="24"/>
      <c r="N29" s="24"/>
      <c r="O29" s="24"/>
      <c r="P29" s="24"/>
      <c r="Q29" s="24"/>
      <c r="R29" s="24"/>
      <c r="S29" s="24"/>
      <c r="T29" s="24"/>
      <c r="U29" s="24"/>
      <c r="V29" s="24"/>
      <c r="W29" s="24"/>
    </row>
    <row r="30" ht="18.75" customHeight="1" spans="1:23">
      <c r="A30" s="122" t="s">
        <v>264</v>
      </c>
      <c r="B30" s="122" t="s">
        <v>289</v>
      </c>
      <c r="C30" s="22" t="s">
        <v>288</v>
      </c>
      <c r="D30" s="122" t="s">
        <v>71</v>
      </c>
      <c r="E30" s="122" t="s">
        <v>90</v>
      </c>
      <c r="F30" s="122" t="s">
        <v>91</v>
      </c>
      <c r="G30" s="122" t="s">
        <v>276</v>
      </c>
      <c r="H30" s="122" t="s">
        <v>277</v>
      </c>
      <c r="I30" s="24">
        <v>100000</v>
      </c>
      <c r="J30" s="24">
        <v>100000</v>
      </c>
      <c r="K30" s="24">
        <v>100000</v>
      </c>
      <c r="L30" s="24"/>
      <c r="M30" s="24"/>
      <c r="N30" s="24"/>
      <c r="O30" s="24"/>
      <c r="P30" s="24"/>
      <c r="Q30" s="24"/>
      <c r="R30" s="24"/>
      <c r="S30" s="24"/>
      <c r="T30" s="24"/>
      <c r="U30" s="24"/>
      <c r="V30" s="24"/>
      <c r="W30" s="24"/>
    </row>
    <row r="31" ht="18.75" customHeight="1" spans="1:23">
      <c r="A31" s="122" t="s">
        <v>264</v>
      </c>
      <c r="B31" s="122" t="s">
        <v>289</v>
      </c>
      <c r="C31" s="22" t="s">
        <v>288</v>
      </c>
      <c r="D31" s="122" t="s">
        <v>71</v>
      </c>
      <c r="E31" s="122" t="s">
        <v>90</v>
      </c>
      <c r="F31" s="122" t="s">
        <v>91</v>
      </c>
      <c r="G31" s="122" t="s">
        <v>290</v>
      </c>
      <c r="H31" s="122" t="s">
        <v>287</v>
      </c>
      <c r="I31" s="24">
        <v>50000</v>
      </c>
      <c r="J31" s="24">
        <v>50000</v>
      </c>
      <c r="K31" s="24">
        <v>50000</v>
      </c>
      <c r="L31" s="24"/>
      <c r="M31" s="24"/>
      <c r="N31" s="24"/>
      <c r="O31" s="24"/>
      <c r="P31" s="24"/>
      <c r="Q31" s="24"/>
      <c r="R31" s="24"/>
      <c r="S31" s="24"/>
      <c r="T31" s="24"/>
      <c r="U31" s="24"/>
      <c r="V31" s="24"/>
      <c r="W31" s="24"/>
    </row>
    <row r="32" ht="18.75" customHeight="1" spans="1:23">
      <c r="A32" s="35" t="s">
        <v>118</v>
      </c>
      <c r="B32" s="36"/>
      <c r="C32" s="36"/>
      <c r="D32" s="36"/>
      <c r="E32" s="36"/>
      <c r="F32" s="36"/>
      <c r="G32" s="36"/>
      <c r="H32" s="37"/>
      <c r="I32" s="24">
        <v>3900000</v>
      </c>
      <c r="J32" s="24">
        <v>800000</v>
      </c>
      <c r="K32" s="24">
        <v>800000</v>
      </c>
      <c r="L32" s="24"/>
      <c r="M32" s="24"/>
      <c r="N32" s="24"/>
      <c r="O32" s="24"/>
      <c r="P32" s="24"/>
      <c r="Q32" s="24"/>
      <c r="R32" s="24">
        <v>3100000</v>
      </c>
      <c r="S32" s="24"/>
      <c r="T32" s="24"/>
      <c r="U32" s="24">
        <v>3100000</v>
      </c>
      <c r="V32" s="24"/>
      <c r="W32" s="24"/>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showZeros="0" workbookViewId="0">
      <pane ySplit="1" topLeftCell="A16" activePane="bottomLeft" state="frozen"/>
      <selection/>
      <selection pane="bottomLeft" activeCell="L18" sqref="L18"/>
    </sheetView>
  </sheetViews>
  <sheetFormatPr defaultColWidth="9.14285714285714" defaultRowHeight="12" customHeight="1"/>
  <cols>
    <col min="1" max="1" width="34.2857142857143" customWidth="1"/>
    <col min="2" max="2" width="48" customWidth="1"/>
    <col min="3" max="4" width="18.2857142857143" customWidth="1"/>
    <col min="5" max="5" width="21.1428571428571" customWidth="1"/>
    <col min="6" max="6" width="12" customWidth="1"/>
    <col min="7" max="7" width="17" customWidth="1"/>
    <col min="8" max="9" width="12" customWidth="1"/>
    <col min="10" max="10" width="30.8571428571429" customWidth="1"/>
  </cols>
  <sheetData>
    <row r="1" customHeight="1" spans="1:10">
      <c r="A1" s="1"/>
      <c r="B1" s="1"/>
      <c r="C1" s="1"/>
      <c r="D1" s="1"/>
      <c r="E1" s="1"/>
      <c r="F1" s="1"/>
      <c r="G1" s="1"/>
      <c r="H1" s="1"/>
      <c r="I1" s="1"/>
      <c r="J1" s="1"/>
    </row>
    <row r="2" ht="15" customHeight="1" spans="10:10">
      <c r="J2" s="89" t="s">
        <v>291</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"单位名称："&amp;"临沧市文物管理所"</f>
        <v>单位名称：临沧市文物管理所</v>
      </c>
      <c r="B4" s="4"/>
      <c r="C4" s="4"/>
      <c r="D4" s="4"/>
      <c r="E4" s="4"/>
      <c r="F4" s="54"/>
      <c r="G4" s="4"/>
      <c r="H4" s="54"/>
    </row>
    <row r="5" ht="18.75" customHeight="1" spans="1:10">
      <c r="A5" s="48" t="s">
        <v>292</v>
      </c>
      <c r="B5" s="48" t="s">
        <v>293</v>
      </c>
      <c r="C5" s="48" t="s">
        <v>294</v>
      </c>
      <c r="D5" s="48" t="s">
        <v>295</v>
      </c>
      <c r="E5" s="48" t="s">
        <v>296</v>
      </c>
      <c r="F5" s="55" t="s">
        <v>297</v>
      </c>
      <c r="G5" s="48" t="s">
        <v>298</v>
      </c>
      <c r="H5" s="55" t="s">
        <v>299</v>
      </c>
      <c r="I5" s="55" t="s">
        <v>300</v>
      </c>
      <c r="J5" s="48" t="s">
        <v>301</v>
      </c>
    </row>
    <row r="6" ht="18.75" customHeight="1" spans="1:10">
      <c r="A6" s="119">
        <v>1</v>
      </c>
      <c r="B6" s="119">
        <v>2</v>
      </c>
      <c r="C6" s="119">
        <v>3</v>
      </c>
      <c r="D6" s="119">
        <v>4</v>
      </c>
      <c r="E6" s="119">
        <v>5</v>
      </c>
      <c r="F6" s="119">
        <v>6</v>
      </c>
      <c r="G6" s="119">
        <v>7</v>
      </c>
      <c r="H6" s="119">
        <v>8</v>
      </c>
      <c r="I6" s="119">
        <v>9</v>
      </c>
      <c r="J6" s="119">
        <v>10</v>
      </c>
    </row>
    <row r="7" ht="18.75" customHeight="1" spans="1:10">
      <c r="A7" s="34" t="s">
        <v>71</v>
      </c>
      <c r="B7" s="49"/>
      <c r="C7" s="49"/>
      <c r="D7" s="49"/>
      <c r="E7" s="56"/>
      <c r="F7" s="57"/>
      <c r="G7" s="56"/>
      <c r="H7" s="57"/>
      <c r="I7" s="57"/>
      <c r="J7" s="56"/>
    </row>
    <row r="8" ht="25" customHeight="1" spans="1:10">
      <c r="A8" s="216" t="s">
        <v>263</v>
      </c>
      <c r="B8" s="22" t="s">
        <v>302</v>
      </c>
      <c r="C8" s="22" t="s">
        <v>303</v>
      </c>
      <c r="D8" s="22" t="s">
        <v>304</v>
      </c>
      <c r="E8" s="34" t="s">
        <v>305</v>
      </c>
      <c r="F8" s="22" t="s">
        <v>306</v>
      </c>
      <c r="G8" s="34" t="s">
        <v>307</v>
      </c>
      <c r="H8" s="22" t="s">
        <v>308</v>
      </c>
      <c r="I8" s="22" t="s">
        <v>309</v>
      </c>
      <c r="J8" s="34" t="s">
        <v>310</v>
      </c>
    </row>
    <row r="9" ht="25" customHeight="1" spans="1:10">
      <c r="A9" s="216" t="s">
        <v>263</v>
      </c>
      <c r="B9" s="22" t="s">
        <v>311</v>
      </c>
      <c r="C9" s="22" t="s">
        <v>303</v>
      </c>
      <c r="D9" s="22" t="s">
        <v>304</v>
      </c>
      <c r="E9" s="34" t="s">
        <v>312</v>
      </c>
      <c r="F9" s="22" t="s">
        <v>306</v>
      </c>
      <c r="G9" s="34" t="s">
        <v>307</v>
      </c>
      <c r="H9" s="22" t="s">
        <v>308</v>
      </c>
      <c r="I9" s="22" t="s">
        <v>309</v>
      </c>
      <c r="J9" s="34" t="s">
        <v>313</v>
      </c>
    </row>
    <row r="10" ht="25" customHeight="1" spans="1:10">
      <c r="A10" s="216" t="s">
        <v>263</v>
      </c>
      <c r="B10" s="22" t="s">
        <v>311</v>
      </c>
      <c r="C10" s="22" t="s">
        <v>303</v>
      </c>
      <c r="D10" s="22" t="s">
        <v>304</v>
      </c>
      <c r="E10" s="34" t="s">
        <v>314</v>
      </c>
      <c r="F10" s="22" t="s">
        <v>306</v>
      </c>
      <c r="G10" s="34" t="s">
        <v>307</v>
      </c>
      <c r="H10" s="22" t="s">
        <v>308</v>
      </c>
      <c r="I10" s="22" t="s">
        <v>309</v>
      </c>
      <c r="J10" s="34" t="s">
        <v>315</v>
      </c>
    </row>
    <row r="11" ht="36" customHeight="1" spans="1:10">
      <c r="A11" s="216" t="s">
        <v>263</v>
      </c>
      <c r="B11" s="22" t="s">
        <v>311</v>
      </c>
      <c r="C11" s="22" t="s">
        <v>316</v>
      </c>
      <c r="D11" s="22" t="s">
        <v>317</v>
      </c>
      <c r="E11" s="34" t="s">
        <v>318</v>
      </c>
      <c r="F11" s="22" t="s">
        <v>306</v>
      </c>
      <c r="G11" s="34" t="s">
        <v>319</v>
      </c>
      <c r="H11" s="22" t="s">
        <v>320</v>
      </c>
      <c r="I11" s="22" t="s">
        <v>321</v>
      </c>
      <c r="J11" s="34" t="s">
        <v>322</v>
      </c>
    </row>
    <row r="12" ht="25" customHeight="1" spans="1:10">
      <c r="A12" s="216" t="s">
        <v>263</v>
      </c>
      <c r="B12" s="22" t="s">
        <v>311</v>
      </c>
      <c r="C12" s="22" t="s">
        <v>323</v>
      </c>
      <c r="D12" s="22" t="s">
        <v>324</v>
      </c>
      <c r="E12" s="34" t="s">
        <v>325</v>
      </c>
      <c r="F12" s="22" t="s">
        <v>326</v>
      </c>
      <c r="G12" s="34" t="s">
        <v>327</v>
      </c>
      <c r="H12" s="22" t="s">
        <v>308</v>
      </c>
      <c r="I12" s="22" t="s">
        <v>309</v>
      </c>
      <c r="J12" s="34" t="s">
        <v>328</v>
      </c>
    </row>
    <row r="13" ht="25" customHeight="1" spans="1:10">
      <c r="A13" s="216" t="s">
        <v>272</v>
      </c>
      <c r="B13" s="22" t="s">
        <v>329</v>
      </c>
      <c r="C13" s="22" t="s">
        <v>303</v>
      </c>
      <c r="D13" s="22" t="s">
        <v>304</v>
      </c>
      <c r="E13" s="34" t="s">
        <v>330</v>
      </c>
      <c r="F13" s="22" t="s">
        <v>306</v>
      </c>
      <c r="G13" s="34" t="s">
        <v>331</v>
      </c>
      <c r="H13" s="22" t="s">
        <v>332</v>
      </c>
      <c r="I13" s="22" t="s">
        <v>321</v>
      </c>
      <c r="J13" s="34" t="s">
        <v>333</v>
      </c>
    </row>
    <row r="14" ht="25" customHeight="1" spans="1:10">
      <c r="A14" s="216" t="s">
        <v>272</v>
      </c>
      <c r="B14" s="22" t="s">
        <v>334</v>
      </c>
      <c r="C14" s="22" t="s">
        <v>316</v>
      </c>
      <c r="D14" s="22" t="s">
        <v>317</v>
      </c>
      <c r="E14" s="34" t="s">
        <v>335</v>
      </c>
      <c r="F14" s="22" t="s">
        <v>306</v>
      </c>
      <c r="G14" s="34" t="s">
        <v>336</v>
      </c>
      <c r="H14" s="22" t="s">
        <v>320</v>
      </c>
      <c r="I14" s="22" t="s">
        <v>321</v>
      </c>
      <c r="J14" s="34" t="s">
        <v>333</v>
      </c>
    </row>
    <row r="15" ht="25" customHeight="1" spans="1:10">
      <c r="A15" s="216" t="s">
        <v>272</v>
      </c>
      <c r="B15" s="22" t="s">
        <v>334</v>
      </c>
      <c r="C15" s="22" t="s">
        <v>323</v>
      </c>
      <c r="D15" s="22" t="s">
        <v>324</v>
      </c>
      <c r="E15" s="34" t="s">
        <v>325</v>
      </c>
      <c r="F15" s="22" t="s">
        <v>306</v>
      </c>
      <c r="G15" s="34" t="s">
        <v>331</v>
      </c>
      <c r="H15" s="22" t="s">
        <v>332</v>
      </c>
      <c r="I15" s="22" t="s">
        <v>309</v>
      </c>
      <c r="J15" s="34" t="s">
        <v>337</v>
      </c>
    </row>
    <row r="16" ht="90" customHeight="1" spans="1:10">
      <c r="A16" s="216" t="s">
        <v>282</v>
      </c>
      <c r="B16" s="22" t="s">
        <v>338</v>
      </c>
      <c r="C16" s="22" t="s">
        <v>303</v>
      </c>
      <c r="D16" s="22" t="s">
        <v>304</v>
      </c>
      <c r="E16" s="34" t="s">
        <v>339</v>
      </c>
      <c r="F16" s="22" t="s">
        <v>306</v>
      </c>
      <c r="G16" s="34" t="s">
        <v>161</v>
      </c>
      <c r="H16" s="22" t="s">
        <v>340</v>
      </c>
      <c r="I16" s="22" t="s">
        <v>309</v>
      </c>
      <c r="J16" s="34" t="s">
        <v>341</v>
      </c>
    </row>
    <row r="17" ht="74" customHeight="1" spans="1:10">
      <c r="A17" s="216" t="s">
        <v>282</v>
      </c>
      <c r="B17" s="22" t="s">
        <v>342</v>
      </c>
      <c r="C17" s="22" t="s">
        <v>316</v>
      </c>
      <c r="D17" s="22" t="s">
        <v>343</v>
      </c>
      <c r="E17" s="34" t="s">
        <v>344</v>
      </c>
      <c r="F17" s="22" t="s">
        <v>306</v>
      </c>
      <c r="G17" s="34" t="s">
        <v>319</v>
      </c>
      <c r="H17" s="22" t="s">
        <v>320</v>
      </c>
      <c r="I17" s="22" t="s">
        <v>321</v>
      </c>
      <c r="J17" s="34" t="s">
        <v>345</v>
      </c>
    </row>
    <row r="18" ht="32" customHeight="1" spans="1:10">
      <c r="A18" s="216" t="s">
        <v>282</v>
      </c>
      <c r="B18" s="22" t="s">
        <v>342</v>
      </c>
      <c r="C18" s="22" t="s">
        <v>323</v>
      </c>
      <c r="D18" s="22" t="s">
        <v>324</v>
      </c>
      <c r="E18" s="34" t="s">
        <v>325</v>
      </c>
      <c r="F18" s="22" t="s">
        <v>306</v>
      </c>
      <c r="G18" s="34" t="s">
        <v>331</v>
      </c>
      <c r="H18" s="22" t="s">
        <v>332</v>
      </c>
      <c r="I18" s="22" t="s">
        <v>321</v>
      </c>
      <c r="J18" s="34" t="s">
        <v>346</v>
      </c>
    </row>
    <row r="19" ht="25" customHeight="1" spans="1:10">
      <c r="A19" s="216" t="s">
        <v>268</v>
      </c>
      <c r="B19" s="22" t="s">
        <v>347</v>
      </c>
      <c r="C19" s="22" t="s">
        <v>303</v>
      </c>
      <c r="D19" s="22" t="s">
        <v>304</v>
      </c>
      <c r="E19" s="34" t="s">
        <v>348</v>
      </c>
      <c r="F19" s="22" t="s">
        <v>326</v>
      </c>
      <c r="G19" s="34" t="s">
        <v>161</v>
      </c>
      <c r="H19" s="22" t="s">
        <v>308</v>
      </c>
      <c r="I19" s="22" t="s">
        <v>309</v>
      </c>
      <c r="J19" s="34" t="s">
        <v>349</v>
      </c>
    </row>
    <row r="20" ht="81" customHeight="1" spans="1:10">
      <c r="A20" s="216" t="s">
        <v>268</v>
      </c>
      <c r="B20" s="22" t="s">
        <v>347</v>
      </c>
      <c r="C20" s="22" t="s">
        <v>316</v>
      </c>
      <c r="D20" s="22" t="s">
        <v>317</v>
      </c>
      <c r="E20" s="34" t="s">
        <v>344</v>
      </c>
      <c r="F20" s="22" t="s">
        <v>306</v>
      </c>
      <c r="G20" s="34" t="s">
        <v>319</v>
      </c>
      <c r="H20" s="22" t="s">
        <v>320</v>
      </c>
      <c r="I20" s="22" t="s">
        <v>321</v>
      </c>
      <c r="J20" s="34" t="s">
        <v>350</v>
      </c>
    </row>
    <row r="21" ht="25" customHeight="1" spans="1:10">
      <c r="A21" s="216" t="s">
        <v>268</v>
      </c>
      <c r="B21" s="22" t="s">
        <v>347</v>
      </c>
      <c r="C21" s="22" t="s">
        <v>323</v>
      </c>
      <c r="D21" s="22" t="s">
        <v>324</v>
      </c>
      <c r="E21" s="34" t="s">
        <v>325</v>
      </c>
      <c r="F21" s="22" t="s">
        <v>326</v>
      </c>
      <c r="G21" s="34" t="s">
        <v>331</v>
      </c>
      <c r="H21" s="22" t="s">
        <v>332</v>
      </c>
      <c r="I21" s="22" t="s">
        <v>309</v>
      </c>
      <c r="J21" s="34" t="s">
        <v>328</v>
      </c>
    </row>
    <row r="22" ht="36" customHeight="1" spans="1:10">
      <c r="A22" s="216" t="s">
        <v>288</v>
      </c>
      <c r="B22" s="22" t="s">
        <v>351</v>
      </c>
      <c r="C22" s="22" t="s">
        <v>303</v>
      </c>
      <c r="D22" s="22" t="s">
        <v>304</v>
      </c>
      <c r="E22" s="34" t="s">
        <v>352</v>
      </c>
      <c r="F22" s="22" t="s">
        <v>306</v>
      </c>
      <c r="G22" s="34" t="s">
        <v>353</v>
      </c>
      <c r="H22" s="22" t="s">
        <v>332</v>
      </c>
      <c r="I22" s="22" t="s">
        <v>309</v>
      </c>
      <c r="J22" s="34" t="s">
        <v>354</v>
      </c>
    </row>
    <row r="23" ht="76" customHeight="1" spans="1:10">
      <c r="A23" s="216" t="s">
        <v>288</v>
      </c>
      <c r="B23" s="22" t="s">
        <v>351</v>
      </c>
      <c r="C23" s="22" t="s">
        <v>316</v>
      </c>
      <c r="D23" s="22" t="s">
        <v>343</v>
      </c>
      <c r="E23" s="34" t="s">
        <v>355</v>
      </c>
      <c r="F23" s="22" t="s">
        <v>306</v>
      </c>
      <c r="G23" s="34" t="s">
        <v>319</v>
      </c>
      <c r="H23" s="22" t="s">
        <v>320</v>
      </c>
      <c r="I23" s="22" t="s">
        <v>321</v>
      </c>
      <c r="J23" s="34" t="s">
        <v>356</v>
      </c>
    </row>
    <row r="24" ht="25" customHeight="1" spans="1:10">
      <c r="A24" s="216" t="s">
        <v>288</v>
      </c>
      <c r="B24" s="22" t="s">
        <v>351</v>
      </c>
      <c r="C24" s="22" t="s">
        <v>323</v>
      </c>
      <c r="D24" s="22" t="s">
        <v>324</v>
      </c>
      <c r="E24" s="34" t="s">
        <v>325</v>
      </c>
      <c r="F24" s="22" t="s">
        <v>326</v>
      </c>
      <c r="G24" s="34" t="s">
        <v>331</v>
      </c>
      <c r="H24" s="22" t="s">
        <v>332</v>
      </c>
      <c r="I24" s="22" t="s">
        <v>309</v>
      </c>
      <c r="J24" s="34" t="s">
        <v>357</v>
      </c>
    </row>
    <row r="25" ht="30" customHeight="1" spans="1:10">
      <c r="A25" s="216" t="s">
        <v>274</v>
      </c>
      <c r="B25" s="22" t="s">
        <v>358</v>
      </c>
      <c r="C25" s="22" t="s">
        <v>303</v>
      </c>
      <c r="D25" s="22" t="s">
        <v>304</v>
      </c>
      <c r="E25" s="34" t="s">
        <v>359</v>
      </c>
      <c r="F25" s="22" t="s">
        <v>306</v>
      </c>
      <c r="G25" s="34" t="s">
        <v>164</v>
      </c>
      <c r="H25" s="22" t="s">
        <v>308</v>
      </c>
      <c r="I25" s="22" t="s">
        <v>309</v>
      </c>
      <c r="J25" s="34" t="s">
        <v>360</v>
      </c>
    </row>
    <row r="26" ht="30" customHeight="1" spans="1:10">
      <c r="A26" s="216" t="s">
        <v>274</v>
      </c>
      <c r="B26" s="22" t="s">
        <v>361</v>
      </c>
      <c r="C26" s="22" t="s">
        <v>316</v>
      </c>
      <c r="D26" s="22" t="s">
        <v>343</v>
      </c>
      <c r="E26" s="34" t="s">
        <v>344</v>
      </c>
      <c r="F26" s="22" t="s">
        <v>306</v>
      </c>
      <c r="G26" s="34" t="s">
        <v>319</v>
      </c>
      <c r="H26" s="22" t="s">
        <v>320</v>
      </c>
      <c r="I26" s="22" t="s">
        <v>321</v>
      </c>
      <c r="J26" s="34" t="s">
        <v>362</v>
      </c>
    </row>
    <row r="27" ht="30" customHeight="1" spans="1:10">
      <c r="A27" s="216" t="s">
        <v>274</v>
      </c>
      <c r="B27" s="22" t="s">
        <v>361</v>
      </c>
      <c r="C27" s="22" t="s">
        <v>323</v>
      </c>
      <c r="D27" s="22" t="s">
        <v>324</v>
      </c>
      <c r="E27" s="34" t="s">
        <v>325</v>
      </c>
      <c r="F27" s="22" t="s">
        <v>306</v>
      </c>
      <c r="G27" s="34" t="s">
        <v>331</v>
      </c>
      <c r="H27" s="22" t="s">
        <v>332</v>
      </c>
      <c r="I27" s="22" t="s">
        <v>309</v>
      </c>
      <c r="J27" s="34" t="s">
        <v>363</v>
      </c>
    </row>
  </sheetData>
  <mergeCells count="14">
    <mergeCell ref="A3:J3"/>
    <mergeCell ref="A4:H4"/>
    <mergeCell ref="A8:A12"/>
    <mergeCell ref="A13:A15"/>
    <mergeCell ref="A16:A18"/>
    <mergeCell ref="A19:A21"/>
    <mergeCell ref="A22:A24"/>
    <mergeCell ref="A25:A27"/>
    <mergeCell ref="B8:B12"/>
    <mergeCell ref="B13:B15"/>
    <mergeCell ref="B16:B18"/>
    <mergeCell ref="B19:B21"/>
    <mergeCell ref="B22:B24"/>
    <mergeCell ref="B25:B27"/>
  </mergeCells>
  <printOptions horizontalCentered="1"/>
  <pageMargins left="1" right="1" top="0.75" bottom="0.75" header="0" footer="0"/>
  <pageSetup paperSize="9" scale="6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20" sqref="A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2">
        <v>1</v>
      </c>
      <c r="B2" s="103">
        <v>0</v>
      </c>
      <c r="C2" s="102">
        <v>1</v>
      </c>
      <c r="D2" s="104"/>
      <c r="E2" s="104"/>
      <c r="F2" s="41" t="s">
        <v>364</v>
      </c>
    </row>
    <row r="3" ht="32.25" customHeight="1" spans="1:6">
      <c r="A3" s="105" t="str">
        <f>"2025"&amp;"年部门政府性基金预算支出预算表"</f>
        <v>2025年部门政府性基金预算支出预算表</v>
      </c>
      <c r="B3" s="106" t="s">
        <v>365</v>
      </c>
      <c r="C3" s="107"/>
      <c r="D3" s="108"/>
      <c r="E3" s="108"/>
      <c r="F3" s="108"/>
    </row>
    <row r="4" ht="18.75" customHeight="1" spans="1:6">
      <c r="A4" s="8" t="str">
        <f>"单位名称："&amp;"临沧市文物管理所"</f>
        <v>单位名称：临沧市文物管理所</v>
      </c>
      <c r="B4" s="8" t="s">
        <v>366</v>
      </c>
      <c r="C4" s="102"/>
      <c r="D4" s="104"/>
      <c r="E4" s="104"/>
      <c r="F4" s="41" t="s">
        <v>1</v>
      </c>
    </row>
    <row r="5" ht="18.75" customHeight="1" spans="1:6">
      <c r="A5" s="109" t="s">
        <v>180</v>
      </c>
      <c r="B5" s="110" t="s">
        <v>73</v>
      </c>
      <c r="C5" s="111" t="s">
        <v>74</v>
      </c>
      <c r="D5" s="14" t="s">
        <v>367</v>
      </c>
      <c r="E5" s="14"/>
      <c r="F5" s="15"/>
    </row>
    <row r="6" ht="18.75" customHeight="1" spans="1:6">
      <c r="A6" s="112"/>
      <c r="B6" s="113"/>
      <c r="C6" s="98"/>
      <c r="D6" s="97" t="s">
        <v>56</v>
      </c>
      <c r="E6" s="97" t="s">
        <v>75</v>
      </c>
      <c r="F6" s="97" t="s">
        <v>76</v>
      </c>
    </row>
    <row r="7" ht="18.75" customHeight="1" spans="1:6">
      <c r="A7" s="112">
        <v>1</v>
      </c>
      <c r="B7" s="114" t="s">
        <v>161</v>
      </c>
      <c r="C7" s="98">
        <v>3</v>
      </c>
      <c r="D7" s="97">
        <v>4</v>
      </c>
      <c r="E7" s="97">
        <v>5</v>
      </c>
      <c r="F7" s="97">
        <v>6</v>
      </c>
    </row>
    <row r="8" ht="18.75" customHeight="1" spans="1:6">
      <c r="A8" s="115"/>
      <c r="B8" s="84"/>
      <c r="C8" s="84"/>
      <c r="D8" s="24"/>
      <c r="E8" s="24"/>
      <c r="F8" s="24"/>
    </row>
    <row r="9" ht="18.75" customHeight="1" spans="1:6">
      <c r="A9" s="115"/>
      <c r="B9" s="84"/>
      <c r="C9" s="84"/>
      <c r="D9" s="24"/>
      <c r="E9" s="24"/>
      <c r="F9" s="24"/>
    </row>
    <row r="10" ht="18.75" customHeight="1" spans="1:6">
      <c r="A10" s="116" t="s">
        <v>118</v>
      </c>
      <c r="B10" s="117" t="s">
        <v>118</v>
      </c>
      <c r="C10" s="118" t="s">
        <v>118</v>
      </c>
      <c r="D10" s="24"/>
      <c r="E10" s="24"/>
      <c r="F10" s="24"/>
    </row>
    <row r="11" customHeight="1" spans="1:1">
      <c r="A11" t="s">
        <v>368</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pane ySplit="1" topLeftCell="A2" activePane="bottomLeft" state="frozen"/>
      <selection/>
      <selection pane="bottomLeft" activeCell="B15" sqref="B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40"/>
      <c r="P2" s="40"/>
      <c r="Q2" s="41" t="s">
        <v>369</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"单位名称："&amp;"临沧市文物管理所"</f>
        <v>单位名称：临沧市文物管理所</v>
      </c>
      <c r="B4" s="96"/>
      <c r="C4" s="96"/>
      <c r="D4" s="96"/>
      <c r="E4" s="96"/>
      <c r="F4" s="96"/>
      <c r="G4" s="96"/>
      <c r="H4" s="96"/>
      <c r="I4" s="96"/>
      <c r="J4" s="96"/>
      <c r="O4" s="67"/>
      <c r="P4" s="67"/>
      <c r="Q4" s="41" t="s">
        <v>167</v>
      </c>
    </row>
    <row r="5" ht="18.75" customHeight="1" spans="1:17">
      <c r="A5" s="12" t="s">
        <v>370</v>
      </c>
      <c r="B5" s="74" t="s">
        <v>371</v>
      </c>
      <c r="C5" s="74" t="s">
        <v>372</v>
      </c>
      <c r="D5" s="74" t="s">
        <v>373</v>
      </c>
      <c r="E5" s="74" t="s">
        <v>374</v>
      </c>
      <c r="F5" s="74" t="s">
        <v>375</v>
      </c>
      <c r="G5" s="46" t="s">
        <v>187</v>
      </c>
      <c r="H5" s="46"/>
      <c r="I5" s="46"/>
      <c r="J5" s="46"/>
      <c r="K5" s="76"/>
      <c r="L5" s="46"/>
      <c r="M5" s="46"/>
      <c r="N5" s="46"/>
      <c r="O5" s="68"/>
      <c r="P5" s="76"/>
      <c r="Q5" s="47"/>
    </row>
    <row r="6" ht="18.75" customHeight="1" spans="1:17">
      <c r="A6" s="17"/>
      <c r="B6" s="77"/>
      <c r="C6" s="77"/>
      <c r="D6" s="77"/>
      <c r="E6" s="77"/>
      <c r="F6" s="77"/>
      <c r="G6" s="77" t="s">
        <v>56</v>
      </c>
      <c r="H6" s="77" t="s">
        <v>59</v>
      </c>
      <c r="I6" s="77" t="s">
        <v>376</v>
      </c>
      <c r="J6" s="77" t="s">
        <v>377</v>
      </c>
      <c r="K6" s="78" t="s">
        <v>378</v>
      </c>
      <c r="L6" s="92" t="s">
        <v>78</v>
      </c>
      <c r="M6" s="92"/>
      <c r="N6" s="92"/>
      <c r="O6" s="93"/>
      <c r="P6" s="94"/>
      <c r="Q6" s="79"/>
    </row>
    <row r="7" ht="30" customHeight="1" spans="1:17">
      <c r="A7" s="19"/>
      <c r="B7" s="79"/>
      <c r="C7" s="79"/>
      <c r="D7" s="79"/>
      <c r="E7" s="79"/>
      <c r="F7" s="79"/>
      <c r="G7" s="79"/>
      <c r="H7" s="79" t="s">
        <v>58</v>
      </c>
      <c r="I7" s="79"/>
      <c r="J7" s="79"/>
      <c r="K7" s="80"/>
      <c r="L7" s="79" t="s">
        <v>58</v>
      </c>
      <c r="M7" s="79" t="s">
        <v>65</v>
      </c>
      <c r="N7" s="79" t="s">
        <v>195</v>
      </c>
      <c r="O7" s="95" t="s">
        <v>67</v>
      </c>
      <c r="P7" s="80" t="s">
        <v>68</v>
      </c>
      <c r="Q7" s="79" t="s">
        <v>69</v>
      </c>
    </row>
    <row r="8" ht="18.75" customHeight="1" spans="1:17">
      <c r="A8" s="33">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2" t="s">
        <v>71</v>
      </c>
      <c r="B9" s="83"/>
      <c r="C9" s="83"/>
      <c r="D9" s="83"/>
      <c r="E9" s="99"/>
      <c r="F9" s="24">
        <v>461850</v>
      </c>
      <c r="G9" s="24">
        <v>536850</v>
      </c>
      <c r="H9" s="24">
        <v>466850</v>
      </c>
      <c r="I9" s="24"/>
      <c r="J9" s="24"/>
      <c r="K9" s="24"/>
      <c r="L9" s="24">
        <v>70000</v>
      </c>
      <c r="M9" s="24"/>
      <c r="N9" s="24"/>
      <c r="O9" s="24">
        <v>70000</v>
      </c>
      <c r="P9" s="24"/>
      <c r="Q9" s="24"/>
    </row>
    <row r="10" ht="18.75" customHeight="1" spans="1:17">
      <c r="A10" s="217" t="s">
        <v>250</v>
      </c>
      <c r="B10" s="83" t="s">
        <v>379</v>
      </c>
      <c r="C10" s="83" t="s">
        <v>380</v>
      </c>
      <c r="D10" s="83" t="s">
        <v>308</v>
      </c>
      <c r="E10" s="101">
        <v>1</v>
      </c>
      <c r="F10" s="24"/>
      <c r="G10" s="24">
        <v>10000</v>
      </c>
      <c r="H10" s="24">
        <v>10000</v>
      </c>
      <c r="I10" s="24"/>
      <c r="J10" s="24"/>
      <c r="K10" s="24"/>
      <c r="L10" s="24"/>
      <c r="M10" s="24"/>
      <c r="N10" s="24"/>
      <c r="O10" s="24"/>
      <c r="P10" s="24"/>
      <c r="Q10" s="24"/>
    </row>
    <row r="11" ht="18.75" customHeight="1" spans="1:17">
      <c r="A11" s="217" t="s">
        <v>250</v>
      </c>
      <c r="B11" s="83" t="s">
        <v>381</v>
      </c>
      <c r="C11" s="83" t="s">
        <v>382</v>
      </c>
      <c r="D11" s="83" t="s">
        <v>308</v>
      </c>
      <c r="E11" s="101">
        <v>1</v>
      </c>
      <c r="F11" s="24"/>
      <c r="G11" s="24">
        <v>5000</v>
      </c>
      <c r="H11" s="24">
        <v>5000</v>
      </c>
      <c r="I11" s="24"/>
      <c r="J11" s="24"/>
      <c r="K11" s="24"/>
      <c r="L11" s="24"/>
      <c r="M11" s="24"/>
      <c r="N11" s="24"/>
      <c r="O11" s="24"/>
      <c r="P11" s="24"/>
      <c r="Q11" s="24"/>
    </row>
    <row r="12" ht="18.75" customHeight="1" spans="1:17">
      <c r="A12" s="217" t="s">
        <v>228</v>
      </c>
      <c r="B12" s="83" t="s">
        <v>383</v>
      </c>
      <c r="C12" s="83" t="s">
        <v>384</v>
      </c>
      <c r="D12" s="83" t="s">
        <v>385</v>
      </c>
      <c r="E12" s="101">
        <v>10</v>
      </c>
      <c r="F12" s="24">
        <v>1850</v>
      </c>
      <c r="G12" s="24">
        <v>1850</v>
      </c>
      <c r="H12" s="24">
        <v>1850</v>
      </c>
      <c r="I12" s="24"/>
      <c r="J12" s="24"/>
      <c r="K12" s="24"/>
      <c r="L12" s="24"/>
      <c r="M12" s="24"/>
      <c r="N12" s="24"/>
      <c r="O12" s="24"/>
      <c r="P12" s="24"/>
      <c r="Q12" s="24"/>
    </row>
    <row r="13" ht="18.75" customHeight="1" spans="1:17">
      <c r="A13" s="217" t="s">
        <v>272</v>
      </c>
      <c r="B13" s="83" t="s">
        <v>386</v>
      </c>
      <c r="C13" s="83" t="s">
        <v>386</v>
      </c>
      <c r="D13" s="83" t="s">
        <v>320</v>
      </c>
      <c r="E13" s="101">
        <v>1</v>
      </c>
      <c r="F13" s="24">
        <v>200000</v>
      </c>
      <c r="G13" s="24">
        <v>200000</v>
      </c>
      <c r="H13" s="24">
        <v>200000</v>
      </c>
      <c r="I13" s="24"/>
      <c r="J13" s="24"/>
      <c r="K13" s="24"/>
      <c r="L13" s="24"/>
      <c r="M13" s="24"/>
      <c r="N13" s="24"/>
      <c r="O13" s="24"/>
      <c r="P13" s="24"/>
      <c r="Q13" s="24"/>
    </row>
    <row r="14" ht="18.75" customHeight="1" spans="1:17">
      <c r="A14" s="217" t="s">
        <v>268</v>
      </c>
      <c r="B14" s="83" t="s">
        <v>386</v>
      </c>
      <c r="C14" s="83" t="s">
        <v>386</v>
      </c>
      <c r="D14" s="83" t="s">
        <v>320</v>
      </c>
      <c r="E14" s="101">
        <v>1</v>
      </c>
      <c r="F14" s="24">
        <v>150000</v>
      </c>
      <c r="G14" s="24">
        <v>150000</v>
      </c>
      <c r="H14" s="24">
        <v>150000</v>
      </c>
      <c r="I14" s="24"/>
      <c r="J14" s="24"/>
      <c r="K14" s="24"/>
      <c r="L14" s="24"/>
      <c r="M14" s="24"/>
      <c r="N14" s="24"/>
      <c r="O14" s="24"/>
      <c r="P14" s="24"/>
      <c r="Q14" s="24"/>
    </row>
    <row r="15" ht="18.75" customHeight="1" spans="1:17">
      <c r="A15" s="217" t="s">
        <v>282</v>
      </c>
      <c r="B15" s="83" t="s">
        <v>387</v>
      </c>
      <c r="C15" s="83" t="s">
        <v>380</v>
      </c>
      <c r="D15" s="83" t="s">
        <v>320</v>
      </c>
      <c r="E15" s="101">
        <v>1</v>
      </c>
      <c r="F15" s="24"/>
      <c r="G15" s="24">
        <v>20000</v>
      </c>
      <c r="H15" s="24"/>
      <c r="I15" s="24"/>
      <c r="J15" s="24"/>
      <c r="K15" s="24"/>
      <c r="L15" s="24">
        <v>20000</v>
      </c>
      <c r="M15" s="24"/>
      <c r="N15" s="24"/>
      <c r="O15" s="24">
        <v>20000</v>
      </c>
      <c r="P15" s="24"/>
      <c r="Q15" s="24"/>
    </row>
    <row r="16" ht="18.75" customHeight="1" spans="1:17">
      <c r="A16" s="217" t="s">
        <v>282</v>
      </c>
      <c r="B16" s="83" t="s">
        <v>388</v>
      </c>
      <c r="C16" s="83" t="s">
        <v>382</v>
      </c>
      <c r="D16" s="83" t="s">
        <v>320</v>
      </c>
      <c r="E16" s="101">
        <v>1</v>
      </c>
      <c r="F16" s="24"/>
      <c r="G16" s="24">
        <v>40000</v>
      </c>
      <c r="H16" s="24"/>
      <c r="I16" s="24"/>
      <c r="J16" s="24"/>
      <c r="K16" s="24"/>
      <c r="L16" s="24">
        <v>40000</v>
      </c>
      <c r="M16" s="24"/>
      <c r="N16" s="24"/>
      <c r="O16" s="24">
        <v>40000</v>
      </c>
      <c r="P16" s="24"/>
      <c r="Q16" s="24"/>
    </row>
    <row r="17" ht="18.75" customHeight="1" spans="1:17">
      <c r="A17" s="217" t="s">
        <v>282</v>
      </c>
      <c r="B17" s="83" t="s">
        <v>389</v>
      </c>
      <c r="C17" s="83" t="s">
        <v>390</v>
      </c>
      <c r="D17" s="83" t="s">
        <v>320</v>
      </c>
      <c r="E17" s="101">
        <v>1</v>
      </c>
      <c r="F17" s="24">
        <v>10000</v>
      </c>
      <c r="G17" s="24">
        <v>10000</v>
      </c>
      <c r="H17" s="24"/>
      <c r="I17" s="24"/>
      <c r="J17" s="24"/>
      <c r="K17" s="24"/>
      <c r="L17" s="24">
        <v>10000</v>
      </c>
      <c r="M17" s="24"/>
      <c r="N17" s="24"/>
      <c r="O17" s="24">
        <v>10000</v>
      </c>
      <c r="P17" s="24"/>
      <c r="Q17" s="24"/>
    </row>
    <row r="18" ht="18.75" customHeight="1" spans="1:17">
      <c r="A18" s="217" t="s">
        <v>263</v>
      </c>
      <c r="B18" s="83" t="s">
        <v>391</v>
      </c>
      <c r="C18" s="83" t="s">
        <v>386</v>
      </c>
      <c r="D18" s="83" t="s">
        <v>320</v>
      </c>
      <c r="E18" s="101">
        <v>1</v>
      </c>
      <c r="F18" s="24">
        <v>100000</v>
      </c>
      <c r="G18" s="24">
        <v>100000</v>
      </c>
      <c r="H18" s="24">
        <v>100000</v>
      </c>
      <c r="I18" s="24"/>
      <c r="J18" s="24"/>
      <c r="K18" s="24"/>
      <c r="L18" s="24"/>
      <c r="M18" s="24"/>
      <c r="N18" s="24"/>
      <c r="O18" s="24"/>
      <c r="P18" s="24"/>
      <c r="Q18" s="24"/>
    </row>
    <row r="19" ht="18.75" customHeight="1" spans="1:17">
      <c r="A19" s="85" t="s">
        <v>118</v>
      </c>
      <c r="B19" s="86"/>
      <c r="C19" s="86"/>
      <c r="D19" s="86"/>
      <c r="E19" s="99"/>
      <c r="F19" s="24">
        <v>461850</v>
      </c>
      <c r="G19" s="24">
        <v>536850</v>
      </c>
      <c r="H19" s="24">
        <v>466850</v>
      </c>
      <c r="I19" s="24"/>
      <c r="J19" s="24"/>
      <c r="K19" s="24"/>
      <c r="L19" s="24">
        <v>70000</v>
      </c>
      <c r="M19" s="24"/>
      <c r="N19" s="24"/>
      <c r="O19" s="24">
        <v>70000</v>
      </c>
      <c r="P19" s="24"/>
      <c r="Q19" s="24"/>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E20" sqref="E20"/>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9"/>
      <c r="N2" s="90" t="s">
        <v>392</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"单位名称："&amp;"临沧市文物管理所"</f>
        <v>单位名称：临沧市文物管理所</v>
      </c>
      <c r="B4" s="62"/>
      <c r="C4" s="73"/>
      <c r="D4" s="62"/>
      <c r="E4" s="62"/>
      <c r="F4" s="62"/>
      <c r="G4" s="62"/>
      <c r="H4" s="70"/>
      <c r="I4" s="64"/>
      <c r="J4" s="64"/>
      <c r="K4" s="64"/>
      <c r="L4" s="67"/>
      <c r="M4" s="91"/>
      <c r="N4" s="90" t="s">
        <v>167</v>
      </c>
    </row>
    <row r="5" ht="18.75" customHeight="1" spans="1:14">
      <c r="A5" s="12" t="s">
        <v>370</v>
      </c>
      <c r="B5" s="74" t="s">
        <v>393</v>
      </c>
      <c r="C5" s="75" t="s">
        <v>394</v>
      </c>
      <c r="D5" s="46" t="s">
        <v>187</v>
      </c>
      <c r="E5" s="46"/>
      <c r="F5" s="46"/>
      <c r="G5" s="46"/>
      <c r="H5" s="76"/>
      <c r="I5" s="46"/>
      <c r="J5" s="46"/>
      <c r="K5" s="46"/>
      <c r="L5" s="68"/>
      <c r="M5" s="76"/>
      <c r="N5" s="47"/>
    </row>
    <row r="6" ht="18.75" customHeight="1" spans="1:14">
      <c r="A6" s="17"/>
      <c r="B6" s="77"/>
      <c r="C6" s="78"/>
      <c r="D6" s="77" t="s">
        <v>56</v>
      </c>
      <c r="E6" s="77" t="s">
        <v>59</v>
      </c>
      <c r="F6" s="77" t="s">
        <v>376</v>
      </c>
      <c r="G6" s="77" t="s">
        <v>377</v>
      </c>
      <c r="H6" s="78" t="s">
        <v>378</v>
      </c>
      <c r="I6" s="92" t="s">
        <v>78</v>
      </c>
      <c r="J6" s="92"/>
      <c r="K6" s="92"/>
      <c r="L6" s="93"/>
      <c r="M6" s="94"/>
      <c r="N6" s="79"/>
    </row>
    <row r="7" ht="26.25" customHeight="1" spans="1:14">
      <c r="A7" s="19"/>
      <c r="B7" s="79"/>
      <c r="C7" s="80"/>
      <c r="D7" s="79"/>
      <c r="E7" s="79"/>
      <c r="F7" s="79"/>
      <c r="G7" s="79"/>
      <c r="H7" s="80"/>
      <c r="I7" s="79" t="s">
        <v>58</v>
      </c>
      <c r="J7" s="79" t="s">
        <v>65</v>
      </c>
      <c r="K7" s="79" t="s">
        <v>195</v>
      </c>
      <c r="L7" s="95"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118</v>
      </c>
      <c r="B11" s="86"/>
      <c r="C11" s="87"/>
      <c r="D11" s="24"/>
      <c r="E11" s="24"/>
      <c r="F11" s="24"/>
      <c r="G11" s="24"/>
      <c r="H11" s="24"/>
      <c r="I11" s="24"/>
      <c r="J11" s="24"/>
      <c r="K11" s="24"/>
      <c r="L11" s="24"/>
      <c r="M11" s="24"/>
      <c r="N11" s="24"/>
    </row>
    <row r="12" customHeight="1" spans="1:2">
      <c r="A12" s="38" t="s">
        <v>395</v>
      </c>
      <c r="B12" s="8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0"/>
      <c r="B2" s="30"/>
      <c r="C2" s="30"/>
      <c r="D2" s="59"/>
      <c r="L2" s="40"/>
      <c r="M2" s="40"/>
      <c r="N2" s="40" t="s">
        <v>396</v>
      </c>
    </row>
    <row r="3" ht="27.75" customHeight="1" spans="1:14">
      <c r="A3" s="60" t="str">
        <f>"2025"&amp;"年市对下转移支付预算表"</f>
        <v>2025年市对下转移支付预算表</v>
      </c>
      <c r="B3" s="7"/>
      <c r="C3" s="7"/>
      <c r="D3" s="7"/>
      <c r="E3" s="7"/>
      <c r="F3" s="7"/>
      <c r="G3" s="7"/>
      <c r="H3" s="7"/>
      <c r="I3" s="7"/>
      <c r="J3" s="7"/>
      <c r="K3" s="7"/>
      <c r="L3" s="53"/>
      <c r="M3" s="53"/>
      <c r="N3" s="7"/>
    </row>
    <row r="4" ht="18.75" customHeight="1" spans="1:14">
      <c r="A4" s="61" t="str">
        <f>"单位名称："&amp;"临沧市文物管理所"</f>
        <v>单位名称：临沧市文物管理所</v>
      </c>
      <c r="B4" s="62"/>
      <c r="C4" s="62"/>
      <c r="D4" s="63"/>
      <c r="E4" s="64"/>
      <c r="F4" s="64"/>
      <c r="G4" s="64"/>
      <c r="H4" s="64"/>
      <c r="I4" s="64"/>
      <c r="L4" s="67"/>
      <c r="M4" s="67"/>
      <c r="N4" s="40" t="s">
        <v>167</v>
      </c>
    </row>
    <row r="5" ht="18.75" customHeight="1" spans="1:14">
      <c r="A5" s="31" t="s">
        <v>397</v>
      </c>
      <c r="B5" s="13" t="s">
        <v>187</v>
      </c>
      <c r="C5" s="14"/>
      <c r="D5" s="14"/>
      <c r="E5" s="13" t="s">
        <v>398</v>
      </c>
      <c r="F5" s="14"/>
      <c r="G5" s="14"/>
      <c r="H5" s="14"/>
      <c r="I5" s="14"/>
      <c r="J5" s="14"/>
      <c r="K5" s="14"/>
      <c r="L5" s="68"/>
      <c r="M5" s="68"/>
      <c r="N5" s="15"/>
    </row>
    <row r="6" ht="18.75" customHeight="1" spans="1:14">
      <c r="A6" s="33"/>
      <c r="B6" s="32" t="s">
        <v>56</v>
      </c>
      <c r="C6" s="12" t="s">
        <v>59</v>
      </c>
      <c r="D6" s="65" t="s">
        <v>399</v>
      </c>
      <c r="E6" s="66" t="s">
        <v>400</v>
      </c>
      <c r="F6" s="66" t="s">
        <v>401</v>
      </c>
      <c r="G6" s="66" t="s">
        <v>402</v>
      </c>
      <c r="H6" s="66" t="s">
        <v>403</v>
      </c>
      <c r="I6" s="66" t="s">
        <v>404</v>
      </c>
      <c r="J6" s="66" t="s">
        <v>405</v>
      </c>
      <c r="K6" s="66" t="s">
        <v>406</v>
      </c>
      <c r="L6" s="55" t="s">
        <v>407</v>
      </c>
      <c r="M6" s="55" t="s">
        <v>408</v>
      </c>
      <c r="N6" s="55" t="s">
        <v>409</v>
      </c>
    </row>
    <row r="7" ht="18.75" customHeight="1" spans="1:14">
      <c r="A7" s="66">
        <v>1</v>
      </c>
      <c r="B7" s="66">
        <v>2</v>
      </c>
      <c r="C7" s="66">
        <v>3</v>
      </c>
      <c r="D7" s="13">
        <v>4</v>
      </c>
      <c r="E7" s="66">
        <v>5</v>
      </c>
      <c r="F7" s="66">
        <v>6</v>
      </c>
      <c r="G7" s="66">
        <v>7</v>
      </c>
      <c r="H7" s="13">
        <v>8</v>
      </c>
      <c r="I7" s="66">
        <v>9</v>
      </c>
      <c r="J7" s="66">
        <v>10</v>
      </c>
      <c r="K7" s="66">
        <v>11</v>
      </c>
      <c r="L7" s="55">
        <v>12</v>
      </c>
      <c r="M7" s="55">
        <v>13</v>
      </c>
      <c r="N7" s="55">
        <v>14</v>
      </c>
    </row>
    <row r="8" ht="18.75" customHeight="1" spans="1:14">
      <c r="A8" s="34"/>
      <c r="B8" s="24"/>
      <c r="C8" s="24"/>
      <c r="D8" s="24"/>
      <c r="E8" s="24"/>
      <c r="F8" s="24"/>
      <c r="G8" s="24"/>
      <c r="H8" s="24"/>
      <c r="I8" s="24"/>
      <c r="J8" s="24"/>
      <c r="K8" s="24"/>
      <c r="L8" s="24"/>
      <c r="M8" s="24"/>
      <c r="N8" s="24"/>
    </row>
    <row r="9" ht="18.75" customHeight="1" spans="1:14">
      <c r="A9" s="34"/>
      <c r="B9" s="24"/>
      <c r="C9" s="24"/>
      <c r="D9" s="24"/>
      <c r="E9" s="24"/>
      <c r="F9" s="24"/>
      <c r="G9" s="24"/>
      <c r="H9" s="24"/>
      <c r="I9" s="24"/>
      <c r="J9" s="24"/>
      <c r="K9" s="24"/>
      <c r="L9" s="24"/>
      <c r="M9" s="24"/>
      <c r="N9" s="24"/>
    </row>
    <row r="10" customHeight="1" spans="1:1">
      <c r="A10" t="s">
        <v>410</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F20" sqref="F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411</v>
      </c>
    </row>
    <row r="3" ht="36" customHeight="1" spans="1:10">
      <c r="A3" s="6" t="str">
        <f>"2025"&amp;"年市对下转移支付绩效目标表"</f>
        <v>2025年市对下转移支付绩效目标表</v>
      </c>
      <c r="B3" s="7"/>
      <c r="C3" s="7"/>
      <c r="D3" s="7"/>
      <c r="E3" s="7"/>
      <c r="F3" s="53"/>
      <c r="G3" s="7"/>
      <c r="H3" s="53"/>
      <c r="I3" s="53"/>
      <c r="J3" s="7"/>
    </row>
    <row r="4" ht="18.75" customHeight="1" spans="1:8">
      <c r="A4" s="8" t="str">
        <f>"单位名称："&amp;"临沧市文物管理所"</f>
        <v>单位名称：临沧市文物管理所</v>
      </c>
      <c r="B4" s="4"/>
      <c r="C4" s="4"/>
      <c r="D4" s="4"/>
      <c r="E4" s="4"/>
      <c r="F4" s="54"/>
      <c r="G4" s="4"/>
      <c r="H4" s="54"/>
    </row>
    <row r="5" ht="18.75" customHeight="1" spans="1:10">
      <c r="A5" s="48" t="s">
        <v>292</v>
      </c>
      <c r="B5" s="48" t="s">
        <v>293</v>
      </c>
      <c r="C5" s="48" t="s">
        <v>294</v>
      </c>
      <c r="D5" s="48" t="s">
        <v>295</v>
      </c>
      <c r="E5" s="48" t="s">
        <v>296</v>
      </c>
      <c r="F5" s="55" t="s">
        <v>297</v>
      </c>
      <c r="G5" s="48" t="s">
        <v>298</v>
      </c>
      <c r="H5" s="55" t="s">
        <v>299</v>
      </c>
      <c r="I5" s="55" t="s">
        <v>300</v>
      </c>
      <c r="J5" s="48" t="s">
        <v>301</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2">
      <c r="A9" t="s">
        <v>412</v>
      </c>
      <c r="B9" s="39"/>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16" sqref="C1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413</v>
      </c>
    </row>
    <row r="3" ht="34.5" customHeight="1" spans="1:8">
      <c r="A3" s="42" t="str">
        <f>"2025"&amp;"年新增资产配置表"</f>
        <v>2025年新增资产配置表</v>
      </c>
      <c r="B3" s="7"/>
      <c r="C3" s="7"/>
      <c r="D3" s="7"/>
      <c r="E3" s="7"/>
      <c r="F3" s="7"/>
      <c r="G3" s="7"/>
      <c r="H3" s="7"/>
    </row>
    <row r="4" ht="18.75" customHeight="1" spans="1:8">
      <c r="A4" s="43" t="str">
        <f>"单位名称："&amp;"临沧市文物管理所"</f>
        <v>单位名称：临沧市文物管理所</v>
      </c>
      <c r="B4" s="9"/>
      <c r="C4" s="4"/>
      <c r="H4" s="44" t="s">
        <v>167</v>
      </c>
    </row>
    <row r="5" ht="18.75" customHeight="1" spans="1:8">
      <c r="A5" s="12" t="s">
        <v>180</v>
      </c>
      <c r="B5" s="12" t="s">
        <v>414</v>
      </c>
      <c r="C5" s="12" t="s">
        <v>415</v>
      </c>
      <c r="D5" s="12" t="s">
        <v>416</v>
      </c>
      <c r="E5" s="12" t="s">
        <v>417</v>
      </c>
      <c r="F5" s="45" t="s">
        <v>418</v>
      </c>
      <c r="G5" s="46"/>
      <c r="H5" s="47"/>
    </row>
    <row r="6" ht="18.75" customHeight="1" spans="1:8">
      <c r="A6" s="19"/>
      <c r="B6" s="19"/>
      <c r="C6" s="19"/>
      <c r="D6" s="19"/>
      <c r="E6" s="19"/>
      <c r="F6" s="48" t="s">
        <v>374</v>
      </c>
      <c r="G6" s="48" t="s">
        <v>419</v>
      </c>
      <c r="H6" s="48" t="s">
        <v>420</v>
      </c>
    </row>
    <row r="7" ht="18.75" customHeight="1" spans="1:8">
      <c r="A7" s="48">
        <v>1</v>
      </c>
      <c r="B7" s="48">
        <v>2</v>
      </c>
      <c r="C7" s="48">
        <v>3</v>
      </c>
      <c r="D7" s="48">
        <v>4</v>
      </c>
      <c r="E7" s="48">
        <v>5</v>
      </c>
      <c r="F7" s="48">
        <v>6</v>
      </c>
      <c r="G7" s="48">
        <v>7</v>
      </c>
      <c r="H7" s="48">
        <v>8</v>
      </c>
    </row>
    <row r="8" ht="18.75" customHeight="1" spans="1:8">
      <c r="A8" s="49"/>
      <c r="B8" s="49"/>
      <c r="C8" s="34"/>
      <c r="D8" s="34"/>
      <c r="E8" s="34"/>
      <c r="F8" s="50"/>
      <c r="G8" s="24"/>
      <c r="H8" s="24"/>
    </row>
    <row r="9" ht="18.75" customHeight="1" spans="1:8">
      <c r="A9" s="26" t="s">
        <v>56</v>
      </c>
      <c r="B9" s="51"/>
      <c r="C9" s="51"/>
      <c r="D9" s="51"/>
      <c r="E9" s="52"/>
      <c r="F9" s="50"/>
      <c r="G9" s="24"/>
      <c r="H9" s="24"/>
    </row>
    <row r="10" customHeight="1" spans="1:2">
      <c r="A10" s="38" t="s">
        <v>421</v>
      </c>
      <c r="B10" s="39"/>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H25" sqref="H2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40" t="s">
        <v>422</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"单位名称："&amp;"临沧市文物管理所"</f>
        <v>单位名称：临沧市文物管理所</v>
      </c>
      <c r="B4" s="9"/>
      <c r="C4" s="9"/>
      <c r="D4" s="9"/>
      <c r="E4" s="9"/>
      <c r="F4" s="9"/>
      <c r="G4" s="9"/>
      <c r="H4" s="10"/>
      <c r="I4" s="10"/>
      <c r="J4" s="10"/>
      <c r="K4" s="5" t="s">
        <v>167</v>
      </c>
    </row>
    <row r="5" ht="18.75" customHeight="1" spans="1:11">
      <c r="A5" s="11" t="s">
        <v>257</v>
      </c>
      <c r="B5" s="11" t="s">
        <v>182</v>
      </c>
      <c r="C5" s="11" t="s">
        <v>258</v>
      </c>
      <c r="D5" s="12" t="s">
        <v>183</v>
      </c>
      <c r="E5" s="12" t="s">
        <v>184</v>
      </c>
      <c r="F5" s="12" t="s">
        <v>259</v>
      </c>
      <c r="G5" s="12" t="s">
        <v>260</v>
      </c>
      <c r="H5" s="31" t="s">
        <v>56</v>
      </c>
      <c r="I5" s="13" t="s">
        <v>423</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118</v>
      </c>
      <c r="B11" s="36"/>
      <c r="C11" s="36"/>
      <c r="D11" s="36"/>
      <c r="E11" s="36"/>
      <c r="F11" s="36"/>
      <c r="G11" s="37"/>
      <c r="H11" s="24"/>
      <c r="I11" s="24"/>
      <c r="J11" s="24"/>
      <c r="K11" s="24"/>
    </row>
    <row r="12" customHeight="1" spans="1:2">
      <c r="A12" s="38" t="s">
        <v>424</v>
      </c>
      <c r="B12" s="3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tabSelected="1" workbookViewId="0">
      <pane ySplit="1" topLeftCell="A3"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425</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"单位名称："&amp;"临沧市文物管理所"</f>
        <v>单位名称：临沧市文物管理所</v>
      </c>
      <c r="B4" s="9"/>
      <c r="C4" s="9"/>
      <c r="D4" s="9"/>
      <c r="E4" s="10"/>
      <c r="F4" s="10"/>
      <c r="G4" s="5" t="s">
        <v>167</v>
      </c>
    </row>
    <row r="5" ht="18.75" customHeight="1" spans="1:7">
      <c r="A5" s="11" t="s">
        <v>258</v>
      </c>
      <c r="B5" s="11" t="s">
        <v>257</v>
      </c>
      <c r="C5" s="11" t="s">
        <v>182</v>
      </c>
      <c r="D5" s="12" t="s">
        <v>426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800000</v>
      </c>
      <c r="F9" s="24"/>
      <c r="G9" s="24"/>
    </row>
    <row r="10" ht="18.75" customHeight="1" spans="1:7">
      <c r="A10" s="22"/>
      <c r="B10" s="22" t="s">
        <v>427</v>
      </c>
      <c r="C10" s="22" t="s">
        <v>274</v>
      </c>
      <c r="D10" s="22" t="s">
        <v>428</v>
      </c>
      <c r="E10" s="24">
        <v>100000</v>
      </c>
      <c r="F10" s="24"/>
      <c r="G10" s="24"/>
    </row>
    <row r="11" ht="18.75" customHeight="1" spans="1:7">
      <c r="A11" s="25"/>
      <c r="B11" s="22" t="s">
        <v>427</v>
      </c>
      <c r="C11" s="22" t="s">
        <v>272</v>
      </c>
      <c r="D11" s="22" t="s">
        <v>428</v>
      </c>
      <c r="E11" s="24">
        <v>200000</v>
      </c>
      <c r="F11" s="24"/>
      <c r="G11" s="24"/>
    </row>
    <row r="12" ht="18.75" customHeight="1" spans="1:7">
      <c r="A12" s="25"/>
      <c r="B12" s="22" t="s">
        <v>427</v>
      </c>
      <c r="C12" s="22" t="s">
        <v>268</v>
      </c>
      <c r="D12" s="22" t="s">
        <v>428</v>
      </c>
      <c r="E12" s="24">
        <v>200000</v>
      </c>
      <c r="F12" s="24"/>
      <c r="G12" s="24"/>
    </row>
    <row r="13" ht="18.75" customHeight="1" spans="1:7">
      <c r="A13" s="25"/>
      <c r="B13" s="22" t="s">
        <v>427</v>
      </c>
      <c r="C13" s="22" t="s">
        <v>288</v>
      </c>
      <c r="D13" s="22" t="s">
        <v>428</v>
      </c>
      <c r="E13" s="24">
        <v>200000</v>
      </c>
      <c r="F13" s="24"/>
      <c r="G13" s="24"/>
    </row>
    <row r="14" ht="30" customHeight="1" spans="1:7">
      <c r="A14" s="25"/>
      <c r="B14" s="22" t="s">
        <v>427</v>
      </c>
      <c r="C14" s="22" t="s">
        <v>263</v>
      </c>
      <c r="D14" s="22" t="s">
        <v>428</v>
      </c>
      <c r="E14" s="24">
        <v>100000</v>
      </c>
      <c r="F14" s="24"/>
      <c r="G14" s="24"/>
    </row>
    <row r="15" ht="18.75" customHeight="1" spans="1:7">
      <c r="A15" s="26" t="s">
        <v>56</v>
      </c>
      <c r="B15" s="27" t="s">
        <v>429</v>
      </c>
      <c r="C15" s="27"/>
      <c r="D15" s="28"/>
      <c r="E15" s="24">
        <v>800000</v>
      </c>
      <c r="F15" s="24"/>
      <c r="G15" s="24"/>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董琴映</cp:lastModifiedBy>
  <dcterms:created xsi:type="dcterms:W3CDTF">2025-03-11T01:10:00Z</dcterms:created>
  <dcterms:modified xsi:type="dcterms:W3CDTF">2025-03-13T08:02:12Z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C847B9CF2E22490792A356D1549CE3C8_12</vt:lpwstr>
  </property>
  <property fmtid="{D5CDD505-2E9C-101B-9397-08002B2CF9AE}" pid="3" name="KSOProductBuildVer">
    <vt:lpwstr>2052-12.1.0.20305</vt:lpwstr>
  </property>
</Properties>
</file>